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<sst xmlns="http://schemas.openxmlformats.org/spreadsheetml/2006/main" count="12939" uniqueCount="1655">
  <si>
    <t>File opened</t>
  </si>
  <si>
    <t>2022-07-12 10:18:18</t>
  </si>
  <si>
    <t>Console s/n</t>
  </si>
  <si>
    <t>68C-901352</t>
  </si>
  <si>
    <t>Console ver</t>
  </si>
  <si>
    <t>Bluestem v.2.0.04</t>
  </si>
  <si>
    <t>Scripts ver</t>
  </si>
  <si>
    <t>2021.08  2.0.04, Aug 2021</t>
  </si>
  <si>
    <t>Head s/n</t>
  </si>
  <si>
    <t>68H-581348</t>
  </si>
  <si>
    <t>Head ver</t>
  </si>
  <si>
    <t>1.4.7</t>
  </si>
  <si>
    <t>Head cal</t>
  </si>
  <si>
    <t>{"h2obspan2b": "0.0670951", "h2oaspanconc2": "0", "flowazero": "0.21937", "co2aspanconc1": "993.2", "co2aspan1": "0.989639", "h2oaspan2b": "0.0674668", "co2aspanconc2": "0", "h2obspanconc2": "0", "ssb_ref": "33188.9", "h2obzero": "1.07462", "flowbzero": "0.22494", "co2bspan2": "0", "chamberpressurezero": "2.56805", "h2oazero": "1.05601", "co2aspan2a": "0.176687", "co2aspan2b": "0.174856", "co2bspanconc2": "0", "h2oaspan1": "1.00244", "tbzero": "0.0380535", "h2obspanconc1": "12.25", "tazero": "0.142506", "co2aspan2": "0", "h2oaspanconc1": "12.25", "ssa_ref": "36692.3", "h2obspan1": "0.996568", "co2bspan1": "0.989818", "h2obspan2": "0", "oxygen": "21", "flowmeterzero": "1.01", "h2oaspan2a": "0.0673025", "h2oaspan2": "0", "co2bspan2a": "0.176379", "co2azero": "0.890987", "co2bspan2b": "0.174583", "h2obspan2a": "0.0673262", "co2bspanconc1": "993.2", "co2bzero": "0.969335"}</t>
  </si>
  <si>
    <t>CO2 rangematch</t>
  </si>
  <si>
    <t>Mon Jul 11 15:24</t>
  </si>
  <si>
    <t>H2O rangematch</t>
  </si>
  <si>
    <t>Tue Jul 12 09:51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</si>
  <si>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</si>
  <si>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</si>
  <si>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</si>
  <si>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</si>
  <si>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</si>
  <si>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</si>
  <si>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</si>
  <si>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</si>
  <si>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</si>
  <si>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10:18:18</t>
  </si>
  <si>
    <t>Stability Definition:	ΔH2O (Meas2): Slp&lt;0.1 Per=20	ΔCO2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</si>
  <si>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</si>
  <si>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</si>
  <si>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</si>
  <si>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</si>
  <si>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</si>
  <si>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</si>
  <si>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</si>
  <si>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</si>
  <si>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</si>
  <si>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</si>
  <si>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</si>
  <si>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</si>
  <si>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</si>
  <si>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</si>
  <si>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</si>
  <si>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</si>
  <si>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</si>
  <si>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</si>
  <si>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</si>
  <si>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</si>
  <si>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</si>
  <si>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</si>
  <si>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</si>
  <si>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</si>
  <si>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</si>
  <si>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</si>
  <si>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</si>
  <si>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</si>
  <si>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</si>
  <si>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</si>
  <si>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</si>
  <si>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</si>
  <si>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</si>
  <si>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</si>
  <si>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</si>
  <si>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</si>
  <si>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</si>
  <si>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</si>
  <si>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</si>
  <si>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</si>
  <si>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</si>
  <si>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</si>
  <si>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</si>
  <si>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</si>
  <si>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</si>
  <si>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</si>
  <si>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</si>
  <si>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</si>
  <si>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</si>
  <si>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</si>
  <si>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</si>
  <si>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2.4659 93.8973 336.671 561.96 783.104 982.796 1164.43 1283.35</t>
  </si>
  <si>
    <t>Fs_true</t>
  </si>
  <si>
    <t>0.054482 113.668 401.784 601.766 802.852 1001.05 1201.5 1360.21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</si>
  <si>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</si>
  <si>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</si>
  <si>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</si>
  <si>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</si>
  <si>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</si>
  <si>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</si>
  <si>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</si>
  <si>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</si>
  <si>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</si>
  <si>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</si>
  <si>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</si>
  <si>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</si>
  <si>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</si>
  <si>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</si>
  <si>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</si>
  <si>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</si>
  <si>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</si>
  <si>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</si>
  <si>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</si>
  <si>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</si>
  <si>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</si>
  <si>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</si>
  <si>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</si>
  <si>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</si>
  <si>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</si>
  <si>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</si>
  <si>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</si>
  <si>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</si>
  <si>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</si>
  <si>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</si>
  <si>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</si>
  <si>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</si>
  <si>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</si>
  <si>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</si>
  <si>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</si>
  <si>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</si>
  <si>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</si>
  <si>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</si>
  <si>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</si>
  <si>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</si>
  <si>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</si>
  <si>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</si>
  <si>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</si>
  <si>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</si>
  <si>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</si>
  <si>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</si>
  <si>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</si>
  <si>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</si>
  <si>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</si>
  <si>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</si>
  <si>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</si>
  <si>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</si>
  <si>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</si>
  <si>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</si>
  <si>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</si>
  <si>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</si>
  <si>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</si>
  <si>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</si>
  <si>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</si>
  <si>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</si>
  <si>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</si>
  <si>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</si>
  <si>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</si>
  <si>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</si>
  <si>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</si>
  <si>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</si>
  <si>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</si>
  <si>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</si>
  <si>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</si>
  <si>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</si>
  <si>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</si>
  <si>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</si>
  <si>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</si>
  <si>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</si>
  <si>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</si>
  <si>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</si>
  <si>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</si>
  <si>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</si>
  <si>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</si>
  <si>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</si>
  <si>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</si>
  <si>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</si>
  <si>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</si>
  <si>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</si>
  <si>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</si>
  <si>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</si>
  <si>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</si>
  <si>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</si>
  <si>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</si>
  <si>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</si>
  <si>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</si>
  <si>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</si>
  <si>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</si>
  <si>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</si>
  <si>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</si>
  <si>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</si>
  <si>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</si>
  <si>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</si>
  <si>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</si>
  <si>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</si>
  <si>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</si>
  <si>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</si>
  <si>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</si>
  <si>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</si>
  <si>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</si>
  <si>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</si>
  <si>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</si>
  <si>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</si>
  <si>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</si>
  <si>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</si>
  <si>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</si>
  <si>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</si>
  <si>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</si>
  <si>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</si>
  <si>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</si>
  <si>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</si>
  <si>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</si>
  <si>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</si>
  <si>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</si>
  <si>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</si>
  <si>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</si>
  <si>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</si>
  <si>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</si>
  <si>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</si>
  <si>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</si>
  <si>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</si>
  <si>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</si>
  <si>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</si>
  <si>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</si>
  <si>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</si>
  <si>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</si>
  <si>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</si>
  <si>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</si>
  <si>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</si>
  <si>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</si>
  <si>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</si>
  <si>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</si>
  <si>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</si>
  <si>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</si>
  <si>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</si>
  <si>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</si>
  <si>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</si>
  <si>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</si>
  <si>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</si>
  <si>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</si>
  <si>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</si>
  <si>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</si>
  <si>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</si>
  <si>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</si>
  <si>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</si>
  <si>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</si>
  <si>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</si>
  <si>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</si>
  <si>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</si>
  <si>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</si>
  <si>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</si>
  <si>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</si>
  <si>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</si>
  <si>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</si>
  <si>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</si>
  <si>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</si>
  <si>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</si>
  <si>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</si>
  <si>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</si>
  <si>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</si>
  <si>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</si>
  <si>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</si>
  <si>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</si>
  <si>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</si>
  <si>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</si>
  <si>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</si>
  <si>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</si>
  <si>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</si>
  <si>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</si>
  <si>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</si>
  <si>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</si>
  <si>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</si>
  <si>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AccH2O_hum</t>
  </si>
  <si>
    <t>AccCO2_soda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</si>
  <si>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</si>
  <si>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</si>
  <si>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</si>
  <si>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</si>
  <si>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</si>
  <si>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</si>
  <si>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</si>
  <si>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</si>
  <si>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</si>
  <si>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</si>
  <si>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</si>
  <si>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</si>
  <si>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</si>
  <si>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</si>
  <si>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</si>
  <si>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</si>
  <si>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</si>
  <si>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</si>
  <si>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</si>
  <si>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</si>
  <si>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</si>
  <si>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</si>
  <si>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</si>
  <si>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</si>
  <si>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</si>
  <si>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</si>
  <si>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</si>
  <si>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</si>
  <si>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</si>
  <si>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</si>
  <si>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</si>
  <si>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</si>
  <si>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</si>
  <si>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</si>
  <si>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</si>
  <si>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</si>
  <si>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</si>
  <si>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</si>
  <si>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</si>
  <si>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</si>
  <si>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</si>
  <si>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</si>
  <si>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</si>
  <si>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</si>
  <si>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</si>
  <si>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</si>
  <si>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</si>
  <si>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</si>
  <si>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</si>
  <si>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</si>
  <si>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</si>
  <si>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</si>
  <si>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</si>
  <si>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</si>
  <si>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</si>
  <si>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</si>
  <si>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</si>
  <si>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</si>
  <si>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</si>
  <si>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</si>
  <si>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</si>
  <si>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</si>
  <si>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</si>
  <si>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</si>
  <si>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</si>
  <si>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</si>
  <si>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</si>
  <si>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</si>
  <si>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</si>
  <si>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</si>
  <si>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</si>
  <si>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</si>
  <si>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</si>
  <si>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</si>
  <si>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</si>
  <si>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</si>
  <si>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</si>
  <si>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</si>
  <si>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</si>
  <si>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</si>
  <si>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</si>
  <si>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</si>
  <si>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</si>
  <si>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</si>
  <si>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</si>
  <si>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</si>
  <si>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</si>
  <si>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</si>
  <si>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</si>
  <si>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20220711 10:19:52</t>
  </si>
  <si>
    <t>10:19:52</t>
  </si>
  <si>
    <t>erigla_p5_r2</t>
  </si>
  <si>
    <t>gibson</t>
  </si>
  <si>
    <t>0: Broadleaf</t>
  </si>
  <si>
    <t>--:--:--</t>
  </si>
  <si>
    <t>0/2</t>
  </si>
  <si>
    <t>11111111</t>
  </si>
  <si>
    <t>oooooooo</t>
  </si>
  <si>
    <t>off</t>
  </si>
  <si>
    <t>20220711 10:19:57</t>
  </si>
  <si>
    <t>10:19:57</t>
  </si>
  <si>
    <t>20220711 10:20:02</t>
  </si>
  <si>
    <t>10:20:02</t>
  </si>
  <si>
    <t>20220711 10:20:07</t>
  </si>
  <si>
    <t>10:20:07</t>
  </si>
  <si>
    <t>1/2</t>
  </si>
  <si>
    <t>20220711 10:20:12</t>
  </si>
  <si>
    <t>10:20:12</t>
  </si>
  <si>
    <t>20220711 10:20:17</t>
  </si>
  <si>
    <t>10:20:17</t>
  </si>
  <si>
    <t>20220711 10:20:22</t>
  </si>
  <si>
    <t>10:20:22</t>
  </si>
  <si>
    <t>20220711 10:20:27</t>
  </si>
  <si>
    <t>10:20:27</t>
  </si>
  <si>
    <t>20220711 10:20:32</t>
  </si>
  <si>
    <t>10:20:32</t>
  </si>
  <si>
    <t>20220711 10:20:37</t>
  </si>
  <si>
    <t>10:20:37</t>
  </si>
  <si>
    <t>20220711 10:20:42</t>
  </si>
  <si>
    <t>10:20:42</t>
  </si>
  <si>
    <t>20220711 10:20:47</t>
  </si>
  <si>
    <t>10:20:47</t>
  </si>
  <si>
    <t>20220711 10:20:52</t>
  </si>
  <si>
    <t>10:20:52</t>
  </si>
  <si>
    <t>20220711 10:20:57</t>
  </si>
  <si>
    <t>10:20:57</t>
  </si>
  <si>
    <t>20220711 10:21:02</t>
  </si>
  <si>
    <t>10:21:02</t>
  </si>
  <si>
    <t>20220711 10:21:06</t>
  </si>
  <si>
    <t>10:21:06</t>
  </si>
  <si>
    <t>20220711 10:21:12</t>
  </si>
  <si>
    <t>10:21:12</t>
  </si>
  <si>
    <t>20220711 10:21:17</t>
  </si>
  <si>
    <t>10:21:17</t>
  </si>
  <si>
    <t>20220711 10:21:22</t>
  </si>
  <si>
    <t>10:21:22</t>
  </si>
  <si>
    <t>20220711 10:21:27</t>
  </si>
  <si>
    <t>10:21:27</t>
  </si>
  <si>
    <t>20220711 10:21:32</t>
  </si>
  <si>
    <t>10:21:32</t>
  </si>
  <si>
    <t>20220711 10:21:37</t>
  </si>
  <si>
    <t>10:21:37</t>
  </si>
  <si>
    <t>20220711 10:23:14</t>
  </si>
  <si>
    <t>10:23:14</t>
  </si>
  <si>
    <t>20220711 10:23:19</t>
  </si>
  <si>
    <t>10:23:19</t>
  </si>
  <si>
    <t>20220711 10:23:24</t>
  </si>
  <si>
    <t>10:23:24</t>
  </si>
  <si>
    <t>20220711 10:23:29</t>
  </si>
  <si>
    <t>10:23:29</t>
  </si>
  <si>
    <t>20220711 10:23:34</t>
  </si>
  <si>
    <t>10:23:34</t>
  </si>
  <si>
    <t>20220711 10:23:39</t>
  </si>
  <si>
    <t>10:23:39</t>
  </si>
  <si>
    <t>20220711 10:23:44</t>
  </si>
  <si>
    <t>10:23:44</t>
  </si>
  <si>
    <t>20220711 10:23:49</t>
  </si>
  <si>
    <t>10:23:49</t>
  </si>
  <si>
    <t>20220711 10:23:54</t>
  </si>
  <si>
    <t>10:23:54</t>
  </si>
  <si>
    <t>20220711 10:23:59</t>
  </si>
  <si>
    <t>10:23:59</t>
  </si>
  <si>
    <t>20220711 10:24:04</t>
  </si>
  <si>
    <t>10:24:04</t>
  </si>
  <si>
    <t>20220711 10:24:09</t>
  </si>
  <si>
    <t>10:24:09</t>
  </si>
  <si>
    <t>20220711 10:24:14</t>
  </si>
  <si>
    <t>10:24:14</t>
  </si>
  <si>
    <t>20220711 10:24:19</t>
  </si>
  <si>
    <t>10:24:19</t>
  </si>
  <si>
    <t>20220711 10:24:24</t>
  </si>
  <si>
    <t>10:24:24</t>
  </si>
  <si>
    <t>20220711 10:24:29</t>
  </si>
  <si>
    <t>10:24:29</t>
  </si>
  <si>
    <t>20220711 10:24:34</t>
  </si>
  <si>
    <t>10:24:34</t>
  </si>
  <si>
    <t>20220711 10:24:38</t>
  </si>
  <si>
    <t>10:24:38</t>
  </si>
  <si>
    <t>20220711 10:24:44</t>
  </si>
  <si>
    <t>10:24:44</t>
  </si>
  <si>
    <t>20220711 10:24:48</t>
  </si>
  <si>
    <t>10:24:48</t>
  </si>
  <si>
    <t>20220711 10:24:54</t>
  </si>
  <si>
    <t>10:24:54</t>
  </si>
  <si>
    <t>2/2</t>
  </si>
  <si>
    <t>20220711 10:24:59</t>
  </si>
  <si>
    <t>10:24:59</t>
  </si>
  <si>
    <t>20220711 10:25:04</t>
  </si>
  <si>
    <t>10:25:04</t>
  </si>
  <si>
    <t>20220711 10:25:09</t>
  </si>
  <si>
    <t>10:25:09</t>
  </si>
  <si>
    <t>20220711 10:25:14</t>
  </si>
  <si>
    <t>10:25:14</t>
  </si>
  <si>
    <t>20220711 10:25:19</t>
  </si>
  <si>
    <t>10:25:19</t>
  </si>
  <si>
    <t>20220711 10:25:24</t>
  </si>
  <si>
    <t>10:25:24</t>
  </si>
  <si>
    <t>20220711 10:25:29</t>
  </si>
  <si>
    <t>10:25:29</t>
  </si>
  <si>
    <t>20220711 10:25:33</t>
  </si>
  <si>
    <t>10:25:33</t>
  </si>
  <si>
    <t>20220711 10:25:39</t>
  </si>
  <si>
    <t>10:25:39</t>
  </si>
  <si>
    <t>20220711 10:25:44</t>
  </si>
  <si>
    <t>10:25:44</t>
  </si>
  <si>
    <t>20220711 10:25:49</t>
  </si>
  <si>
    <t>10:25:49</t>
  </si>
  <si>
    <t>20220711 10:25:54</t>
  </si>
  <si>
    <t>10:25:54</t>
  </si>
  <si>
    <t>20220711 10:25:59</t>
  </si>
  <si>
    <t>10:25:59</t>
  </si>
  <si>
    <t>20220711 10:26:04</t>
  </si>
  <si>
    <t>10:26:04</t>
  </si>
  <si>
    <t>20220711 10:26:09</t>
  </si>
  <si>
    <t>10:26:09</t>
  </si>
  <si>
    <t>20220711 10:26:14</t>
  </si>
  <si>
    <t>10:26:14</t>
  </si>
  <si>
    <t>20220711 10:26:19</t>
  </si>
  <si>
    <t>10:26:19</t>
  </si>
  <si>
    <t>20220711 10:26:24</t>
  </si>
  <si>
    <t>10:26:24</t>
  </si>
  <si>
    <t>20220711 10:26:29</t>
  </si>
  <si>
    <t>10:26:29</t>
  </si>
  <si>
    <t>20220711 10:26:34</t>
  </si>
  <si>
    <t>10:26:34</t>
  </si>
  <si>
    <t>20220711 10:26:39</t>
  </si>
  <si>
    <t>10:26:39</t>
  </si>
  <si>
    <t>20220711 10:26:43</t>
  </si>
  <si>
    <t>10:26:43</t>
  </si>
  <si>
    <t>20220711 10:26:49</t>
  </si>
  <si>
    <t>10:26:49</t>
  </si>
  <si>
    <t>20220711 10:26:54</t>
  </si>
  <si>
    <t>10:26:54</t>
  </si>
  <si>
    <t>20220711 10:26:59</t>
  </si>
  <si>
    <t>10:26:59</t>
  </si>
  <si>
    <t>20220711 10:27:04</t>
  </si>
  <si>
    <t>10:27:04</t>
  </si>
  <si>
    <t>20220711 10:27:09</t>
  </si>
  <si>
    <t>10:27:09</t>
  </si>
  <si>
    <t>20220711 10:27:14</t>
  </si>
  <si>
    <t>10:27:14</t>
  </si>
  <si>
    <t>20220711 10:27:19</t>
  </si>
  <si>
    <t>10:27:19</t>
  </si>
  <si>
    <t>20220711 10:27:24</t>
  </si>
  <si>
    <t>10:27:24</t>
  </si>
  <si>
    <t>20220711 10:27:29</t>
  </si>
  <si>
    <t>10:27:29</t>
  </si>
  <si>
    <t>20220711 10:27:34</t>
  </si>
  <si>
    <t>10:27:34</t>
  </si>
  <si>
    <t>20220711 10:27:39</t>
  </si>
  <si>
    <t>10:27:39</t>
  </si>
  <si>
    <t>20220711 10:27:44</t>
  </si>
  <si>
    <t>10:27:44</t>
  </si>
  <si>
    <t>20220711 10:27:49</t>
  </si>
  <si>
    <t>10:27:49</t>
  </si>
  <si>
    <t>20220711 10:27:54</t>
  </si>
  <si>
    <t>10:27:54</t>
  </si>
  <si>
    <t>20220711 10:27:59</t>
  </si>
  <si>
    <t>10:27:59</t>
  </si>
  <si>
    <t>20220711 10:28:04</t>
  </si>
  <si>
    <t>10:28:04</t>
  </si>
  <si>
    <t>20220711 10:28:09</t>
  </si>
  <si>
    <t>10:28:09</t>
  </si>
  <si>
    <t>20220711 10:28:14</t>
  </si>
  <si>
    <t>10:28:14</t>
  </si>
  <si>
    <t>20220711 10:28:19</t>
  </si>
  <si>
    <t>10:28:19</t>
  </si>
  <si>
    <t>20220711 10:28:24</t>
  </si>
  <si>
    <t>10:28:24</t>
  </si>
  <si>
    <t>20220711 10:28:28</t>
  </si>
  <si>
    <t>10:28:28</t>
  </si>
  <si>
    <t>20220711 10:28:34</t>
  </si>
  <si>
    <t>10:28:34</t>
  </si>
  <si>
    <t>20220711 10:28:38</t>
  </si>
  <si>
    <t>10:28:38</t>
  </si>
  <si>
    <t>20220711 10:28:44</t>
  </si>
  <si>
    <t>10:28:44</t>
  </si>
  <si>
    <t>20220711 10:28:49</t>
  </si>
  <si>
    <t>10:28:49</t>
  </si>
  <si>
    <t>20220711 10:28:54</t>
  </si>
  <si>
    <t>10:28:54</t>
  </si>
  <si>
    <t>20220711 10:28:59</t>
  </si>
  <si>
    <t>10:28:59</t>
  </si>
  <si>
    <t>20220711 10:29:04</t>
  </si>
  <si>
    <t>10:29:04</t>
  </si>
  <si>
    <t>20220711 10:29:09</t>
  </si>
  <si>
    <t>10:29:09</t>
  </si>
  <si>
    <t>20220711 10:29:14</t>
  </si>
  <si>
    <t>10:29:14</t>
  </si>
  <si>
    <t>20220711 10:29:19</t>
  </si>
  <si>
    <t>10:29:19</t>
  </si>
  <si>
    <t>20220711 10:29:24</t>
  </si>
  <si>
    <t>10:29:24</t>
  </si>
  <si>
    <t>20220711 10:29:29</t>
  </si>
  <si>
    <t>10:29:29</t>
  </si>
  <si>
    <t>20220711 10:29:34</t>
  </si>
  <si>
    <t>10:29:34</t>
  </si>
  <si>
    <t>20220711 10:29:39</t>
  </si>
  <si>
    <t>10:29:39</t>
  </si>
  <si>
    <t>20220711 10:29:44</t>
  </si>
  <si>
    <t>10:29:44</t>
  </si>
  <si>
    <t>20220711 10:29:49</t>
  </si>
  <si>
    <t>10:29:49</t>
  </si>
  <si>
    <t>20220711 10:29:54</t>
  </si>
  <si>
    <t>10:29:54</t>
  </si>
  <si>
    <t>20220711 10:29:59</t>
  </si>
  <si>
    <t>10:29:59</t>
  </si>
  <si>
    <t>20220711 10:30:04</t>
  </si>
  <si>
    <t>10:30:04</t>
  </si>
  <si>
    <t>20220711 10:30:09</t>
  </si>
  <si>
    <t>10:30:09</t>
  </si>
  <si>
    <t>20220711 10:30:13</t>
  </si>
  <si>
    <t>10:30:13</t>
  </si>
  <si>
    <t>20220711 10:30:19</t>
  </si>
  <si>
    <t>10:30:19</t>
  </si>
  <si>
    <t>20220711 10:30:23</t>
  </si>
  <si>
    <t>10:30:23</t>
  </si>
  <si>
    <t>20220711 10:30:29</t>
  </si>
  <si>
    <t>10:30:29</t>
  </si>
  <si>
    <t>20220711 10:30:33</t>
  </si>
  <si>
    <t>10:30:33</t>
  </si>
  <si>
    <t>20220711 10:30:39</t>
  </si>
  <si>
    <t>10:30:39</t>
  </si>
  <si>
    <t>20220711 10:30:44</t>
  </si>
  <si>
    <t>10:30:44</t>
  </si>
  <si>
    <t>20220711 10:30:49</t>
  </si>
  <si>
    <t>10:30:49</t>
  </si>
  <si>
    <t>20220711 10:30:54</t>
  </si>
  <si>
    <t>10:30:54</t>
  </si>
  <si>
    <t>20220711 10:30:59</t>
  </si>
  <si>
    <t>10:30:59</t>
  </si>
  <si>
    <t>20220711 10:31:04</t>
  </si>
  <si>
    <t>10:31:04</t>
  </si>
  <si>
    <t>20220711 10:57:56</t>
  </si>
  <si>
    <t>10:57:56</t>
  </si>
  <si>
    <t>poaalp_p5_r2</t>
  </si>
  <si>
    <t>20220711 10:58:01</t>
  </si>
  <si>
    <t>10:58:01</t>
  </si>
  <si>
    <t>20220711 10:58:06</t>
  </si>
  <si>
    <t>10:58:06</t>
  </si>
  <si>
    <t>20220711 10:58:11</t>
  </si>
  <si>
    <t>10:58:11</t>
  </si>
  <si>
    <t>20220711 10:58:16</t>
  </si>
  <si>
    <t>10:58:16</t>
  </si>
  <si>
    <t>20220711 10:58:21</t>
  </si>
  <si>
    <t>10:58:21</t>
  </si>
  <si>
    <t>20220711 10:58:26</t>
  </si>
  <si>
    <t>10:58:26</t>
  </si>
  <si>
    <t>20220711 10:58:31</t>
  </si>
  <si>
    <t>10:58:31</t>
  </si>
  <si>
    <t>20220711 10:58:36</t>
  </si>
  <si>
    <t>10:58:36</t>
  </si>
  <si>
    <t>20220711 10:58:41</t>
  </si>
  <si>
    <t>10:58:41</t>
  </si>
  <si>
    <t>20220711 10:58:46</t>
  </si>
  <si>
    <t>10:58:46</t>
  </si>
  <si>
    <t>20220711 10:58:51</t>
  </si>
  <si>
    <t>10:58:51</t>
  </si>
  <si>
    <t>20220711 10:58:56</t>
  </si>
  <si>
    <t>10:58:56</t>
  </si>
  <si>
    <t>20220711 10:59:00</t>
  </si>
  <si>
    <t>10:59:00</t>
  </si>
  <si>
    <t>20220711 10:59:06</t>
  </si>
  <si>
    <t>10:59:06</t>
  </si>
  <si>
    <t>20220711 10:59:10</t>
  </si>
  <si>
    <t>10:59:10</t>
  </si>
  <si>
    <t>20220711 10:59:16</t>
  </si>
  <si>
    <t>10:59:16</t>
  </si>
  <si>
    <t>20220711 10:59:21</t>
  </si>
  <si>
    <t>10:59:21</t>
  </si>
  <si>
    <t>20220711 10:59:26</t>
  </si>
  <si>
    <t>10:59:26</t>
  </si>
  <si>
    <t>20220711 10:59:31</t>
  </si>
  <si>
    <t>10:59:31</t>
  </si>
  <si>
    <t>20220711 10:59:36</t>
  </si>
  <si>
    <t>10:59:36</t>
  </si>
  <si>
    <t>20220711 10:59:41</t>
  </si>
  <si>
    <t>10:59:41</t>
  </si>
  <si>
    <t>20220711 11:01:18</t>
  </si>
  <si>
    <t>11:01:18</t>
  </si>
  <si>
    <t>20220711 11:01:23</t>
  </si>
  <si>
    <t>11:01:23</t>
  </si>
  <si>
    <t>20220711 11:01:28</t>
  </si>
  <si>
    <t>11:01:28</t>
  </si>
  <si>
    <t>20220711 11:01:33</t>
  </si>
  <si>
    <t>11:01:33</t>
  </si>
  <si>
    <t>20220711 11:01:38</t>
  </si>
  <si>
    <t>11:01:38</t>
  </si>
  <si>
    <t>20220711 11:01:43</t>
  </si>
  <si>
    <t>11:01:43</t>
  </si>
  <si>
    <t>20220711 11:01:48</t>
  </si>
  <si>
    <t>11:01:48</t>
  </si>
  <si>
    <t>20220711 11:01:53</t>
  </si>
  <si>
    <t>11:01:53</t>
  </si>
  <si>
    <t>20220711 11:01:58</t>
  </si>
  <si>
    <t>11:01:58</t>
  </si>
  <si>
    <t>20220711 11:02:03</t>
  </si>
  <si>
    <t>11:02:03</t>
  </si>
  <si>
    <t>20220711 11:02:08</t>
  </si>
  <si>
    <t>11:02:08</t>
  </si>
  <si>
    <t>20220711 11:02:13</t>
  </si>
  <si>
    <t>11:02:13</t>
  </si>
  <si>
    <t>20220711 11:02:18</t>
  </si>
  <si>
    <t>11:02:18</t>
  </si>
  <si>
    <t>20220711 11:02:23</t>
  </si>
  <si>
    <t>11:02:23</t>
  </si>
  <si>
    <t>20220711 11:02:28</t>
  </si>
  <si>
    <t>11:02:28</t>
  </si>
  <si>
    <t>20220711 11:02:33</t>
  </si>
  <si>
    <t>11:02:33</t>
  </si>
  <si>
    <t>20220711 11:02:38</t>
  </si>
  <si>
    <t>11:02:38</t>
  </si>
  <si>
    <t>20220711 11:02:42</t>
  </si>
  <si>
    <t>11:02:42</t>
  </si>
  <si>
    <t>20220711 11:02:48</t>
  </si>
  <si>
    <t>11:02:48</t>
  </si>
  <si>
    <t>20220711 11:02:52</t>
  </si>
  <si>
    <t>11:02:52</t>
  </si>
  <si>
    <t>20220711 11:02:58</t>
  </si>
  <si>
    <t>11:02:58</t>
  </si>
  <si>
    <t>20220711 11:03:03</t>
  </si>
  <si>
    <t>11:03:03</t>
  </si>
  <si>
    <t>20220711 11:03:08</t>
  </si>
  <si>
    <t>11:03:08</t>
  </si>
  <si>
    <t>20220711 11:03:13</t>
  </si>
  <si>
    <t>11:03:13</t>
  </si>
  <si>
    <t>20220711 11:03:18</t>
  </si>
  <si>
    <t>11:03:18</t>
  </si>
  <si>
    <t>20220711 11:03:23</t>
  </si>
  <si>
    <t>11:03:23</t>
  </si>
  <si>
    <t>20220711 11:03:28</t>
  </si>
  <si>
    <t>11:03:28</t>
  </si>
  <si>
    <t>20220711 11:03:33</t>
  </si>
  <si>
    <t>11:03:33</t>
  </si>
  <si>
    <t>20220711 11:03:38</t>
  </si>
  <si>
    <t>11:03:38</t>
  </si>
  <si>
    <t>20220711 11:03:43</t>
  </si>
  <si>
    <t>11:03:43</t>
  </si>
  <si>
    <t>20220711 11:03:48</t>
  </si>
  <si>
    <t>11:03:48</t>
  </si>
  <si>
    <t>20220711 11:03:53</t>
  </si>
  <si>
    <t>11:03:53</t>
  </si>
  <si>
    <t>20220711 11:03:58</t>
  </si>
  <si>
    <t>11:03:58</t>
  </si>
  <si>
    <t>20220711 11:04:03</t>
  </si>
  <si>
    <t>11:04:03</t>
  </si>
  <si>
    <t>20220711 11:04:08</t>
  </si>
  <si>
    <t>11:04:08</t>
  </si>
  <si>
    <t>20220711 11:04:13</t>
  </si>
  <si>
    <t>11:04:13</t>
  </si>
  <si>
    <t>20220711 11:04:18</t>
  </si>
  <si>
    <t>11:04:18</t>
  </si>
  <si>
    <t>20220711 11:04:23</t>
  </si>
  <si>
    <t>11:04:23</t>
  </si>
  <si>
    <t>20220711 11:04:27</t>
  </si>
  <si>
    <t>11:04:27</t>
  </si>
  <si>
    <t>20220711 11:04:33</t>
  </si>
  <si>
    <t>11:04:33</t>
  </si>
  <si>
    <t>20220711 11:04:37</t>
  </si>
  <si>
    <t>11:04:37</t>
  </si>
  <si>
    <t>20220711 11:04:43</t>
  </si>
  <si>
    <t>11:04:43</t>
  </si>
  <si>
    <t>20220711 11:04:48</t>
  </si>
  <si>
    <t>11:04:48</t>
  </si>
  <si>
    <t>20220711 11:04:53</t>
  </si>
  <si>
    <t>11:04:53</t>
  </si>
  <si>
    <t>20220711 11:04:58</t>
  </si>
  <si>
    <t>11:04:58</t>
  </si>
  <si>
    <t>20220711 11:05:03</t>
  </si>
  <si>
    <t>11:05:03</t>
  </si>
  <si>
    <t>20220711 11:05:08</t>
  </si>
  <si>
    <t>11:05:08</t>
  </si>
  <si>
    <t>20220711 11:05:13</t>
  </si>
  <si>
    <t>11:05:13</t>
  </si>
  <si>
    <t>20220711 11:05:18</t>
  </si>
  <si>
    <t>11:05:18</t>
  </si>
  <si>
    <t>20220711 11:05:23</t>
  </si>
  <si>
    <t>11:05:23</t>
  </si>
  <si>
    <t>20220711 11:05:28</t>
  </si>
  <si>
    <t>11:05:28</t>
  </si>
  <si>
    <t>20220711 11:05:33</t>
  </si>
  <si>
    <t>11:05:33</t>
  </si>
  <si>
    <t>20220711 11:05:38</t>
  </si>
  <si>
    <t>11:05:38</t>
  </si>
  <si>
    <t>20220711 11:05:43</t>
  </si>
  <si>
    <t>11:05:43</t>
  </si>
  <si>
    <t>20220711 11:05:48</t>
  </si>
  <si>
    <t>11:05:48</t>
  </si>
  <si>
    <t>20220711 11:05:53</t>
  </si>
  <si>
    <t>11:05:53</t>
  </si>
  <si>
    <t>20220711 11:05:58</t>
  </si>
  <si>
    <t>11:05:58</t>
  </si>
  <si>
    <t>20220711 11:06:03</t>
  </si>
  <si>
    <t>11:06:03</t>
  </si>
  <si>
    <t>20220711 11:06:08</t>
  </si>
  <si>
    <t>11:06:08</t>
  </si>
  <si>
    <t>20220711 11:06:13</t>
  </si>
  <si>
    <t>11:06:13</t>
  </si>
  <si>
    <t>20220711 11:06:18</t>
  </si>
  <si>
    <t>11:06:18</t>
  </si>
  <si>
    <t>20220711 11:06:22</t>
  </si>
  <si>
    <t>11:06:22</t>
  </si>
  <si>
    <t>20220711 11:06:28</t>
  </si>
  <si>
    <t>11:06:28</t>
  </si>
  <si>
    <t>20220711 11:06:32</t>
  </si>
  <si>
    <t>11:06:32</t>
  </si>
  <si>
    <t>20220711 11:06:38</t>
  </si>
  <si>
    <t>11:06:38</t>
  </si>
  <si>
    <t>20220711 11:06:43</t>
  </si>
  <si>
    <t>11:06:43</t>
  </si>
  <si>
    <t>20220711 11:06:48</t>
  </si>
  <si>
    <t>11:06:48</t>
  </si>
  <si>
    <t>20220711 11:06:53</t>
  </si>
  <si>
    <t>11:06:53</t>
  </si>
  <si>
    <t>20220711 11:06:58</t>
  </si>
  <si>
    <t>11:06:58</t>
  </si>
  <si>
    <t>20220711 11:07:03</t>
  </si>
  <si>
    <t>11:07:03</t>
  </si>
  <si>
    <t>20220711 11:07:08</t>
  </si>
  <si>
    <t>11:07:08</t>
  </si>
  <si>
    <t>20220711 11:07:13</t>
  </si>
  <si>
    <t>11:07:13</t>
  </si>
  <si>
    <t>20220711 11:07:18</t>
  </si>
  <si>
    <t>11:07:18</t>
  </si>
  <si>
    <t>20220711 11:07:23</t>
  </si>
  <si>
    <t>11:07:23</t>
  </si>
  <si>
    <t>20220711 11:07:28</t>
  </si>
  <si>
    <t>11:07:28</t>
  </si>
  <si>
    <t>20220711 11:07:33</t>
  </si>
  <si>
    <t>11:07:33</t>
  </si>
  <si>
    <t>20220711 11:07:38</t>
  </si>
  <si>
    <t>11:07:38</t>
  </si>
  <si>
    <t>20220711 11:07:43</t>
  </si>
  <si>
    <t>11:07:43</t>
  </si>
  <si>
    <t>20220711 11:07:48</t>
  </si>
  <si>
    <t>11:07:48</t>
  </si>
  <si>
    <t>20220711 11:07:53</t>
  </si>
  <si>
    <t>11:07:53</t>
  </si>
  <si>
    <t>20220711 11:07:57</t>
  </si>
  <si>
    <t>11:07:57</t>
  </si>
  <si>
    <t>20220711 11:08:03</t>
  </si>
  <si>
    <t>11:08:03</t>
  </si>
  <si>
    <t>20220711 11:08:07</t>
  </si>
  <si>
    <t>11:08:07</t>
  </si>
  <si>
    <t>20220711 11:08:13</t>
  </si>
  <si>
    <t>11:08:13</t>
  </si>
  <si>
    <t>20220711 11:08:18</t>
  </si>
  <si>
    <t>11:08:18</t>
  </si>
  <si>
    <t>20220711 11:08:23</t>
  </si>
  <si>
    <t>11:08:23</t>
  </si>
  <si>
    <t>20220711 11:08:28</t>
  </si>
  <si>
    <t>11:08:28</t>
  </si>
  <si>
    <t>20220711 11:08:33</t>
  </si>
  <si>
    <t>11:08:33</t>
  </si>
  <si>
    <t>20220711 11:08:38</t>
  </si>
  <si>
    <t>11:08:38</t>
  </si>
  <si>
    <t>20220711 11:08:43</t>
  </si>
  <si>
    <t>11:08:43</t>
  </si>
  <si>
    <t>20220711 11:08:48</t>
  </si>
  <si>
    <t>11:08:48</t>
  </si>
  <si>
    <t>20220711 11:08:53</t>
  </si>
  <si>
    <t>11:08:53</t>
  </si>
  <si>
    <t>20220711 11:08:58</t>
  </si>
  <si>
    <t>11:08:58</t>
  </si>
  <si>
    <t>20220711 11:09:03</t>
  </si>
  <si>
    <t>11:09:03</t>
  </si>
  <si>
    <t>20220711 11:09:08</t>
  </si>
  <si>
    <t>11:09:08</t>
  </si>
  <si>
    <t>20220711 11:22:13</t>
  </si>
  <si>
    <t>11:22:13</t>
  </si>
  <si>
    <t>20220711 11:22:18</t>
  </si>
  <si>
    <t>11:22:18</t>
  </si>
  <si>
    <t>20220711 11:22:23</t>
  </si>
  <si>
    <t>11:22:23</t>
  </si>
  <si>
    <t>20220711 11:22:28</t>
  </si>
  <si>
    <t>11:22:28</t>
  </si>
  <si>
    <t>20220711 11:22:33</t>
  </si>
  <si>
    <t>11:22:33</t>
  </si>
  <si>
    <t>20220711 11:22:38</t>
  </si>
  <si>
    <t>11:22:38</t>
  </si>
  <si>
    <t>20220711 11:22:43</t>
  </si>
  <si>
    <t>11:22:43</t>
  </si>
  <si>
    <t>20220711 11:22:48</t>
  </si>
  <si>
    <t>11:22:48</t>
  </si>
  <si>
    <t>20220711 11:22:53</t>
  </si>
  <si>
    <t>11:22:53</t>
  </si>
  <si>
    <t>20220711 11:22:58</t>
  </si>
  <si>
    <t>11:22:58</t>
  </si>
  <si>
    <t>20220711 11:23:03</t>
  </si>
  <si>
    <t>11:23:03</t>
  </si>
  <si>
    <t>20220711 11:23:08</t>
  </si>
  <si>
    <t>11:23:08</t>
  </si>
  <si>
    <t>20220711 11:23:13</t>
  </si>
  <si>
    <t>11:23:13</t>
  </si>
  <si>
    <t>20220711 11:23:18</t>
  </si>
  <si>
    <t>11:23:18</t>
  </si>
  <si>
    <t>20220711 11:23:23</t>
  </si>
  <si>
    <t>11:23:23</t>
  </si>
  <si>
    <t>20220711 11:23:28</t>
  </si>
  <si>
    <t>11:23:28</t>
  </si>
  <si>
    <t>20220711 11:23:33</t>
  </si>
  <si>
    <t>11:23:33</t>
  </si>
  <si>
    <t>20220711 11:23:38</t>
  </si>
  <si>
    <t>11:23:38</t>
  </si>
  <si>
    <t>20220711 11:23:43</t>
  </si>
  <si>
    <t>11:23:43</t>
  </si>
  <si>
    <t>20220711 11:23:48</t>
  </si>
  <si>
    <t>11:23:48</t>
  </si>
  <si>
    <t>20220711 11:23:53</t>
  </si>
  <si>
    <t>11:23:53</t>
  </si>
  <si>
    <t>20220711 11:23:58</t>
  </si>
  <si>
    <t>11:23:58</t>
  </si>
  <si>
    <t>20220711 11:24:03</t>
  </si>
  <si>
    <t>11:24:03</t>
  </si>
  <si>
    <t>20220711 11:25:40</t>
  </si>
  <si>
    <t>11:25:40</t>
  </si>
  <si>
    <t>20220711 11:25:45</t>
  </si>
  <si>
    <t>11:25:45</t>
  </si>
  <si>
    <t>20220711 11:25:50</t>
  </si>
  <si>
    <t>11:25:50</t>
  </si>
  <si>
    <t>20220711 11:25:55</t>
  </si>
  <si>
    <t>11:25:55</t>
  </si>
  <si>
    <t>20220711 11:26:00</t>
  </si>
  <si>
    <t>11:26:00</t>
  </si>
  <si>
    <t>20220711 11:26:05</t>
  </si>
  <si>
    <t>11:26:05</t>
  </si>
  <si>
    <t>20220711 11:26:10</t>
  </si>
  <si>
    <t>11:26:10</t>
  </si>
  <si>
    <t>20220711 11:26:15</t>
  </si>
  <si>
    <t>11:26:15</t>
  </si>
  <si>
    <t>20220711 11:26:20</t>
  </si>
  <si>
    <t>11:26:20</t>
  </si>
  <si>
    <t>20220711 11:26:25</t>
  </si>
  <si>
    <t>11:26:25</t>
  </si>
  <si>
    <t>20220711 11:26:30</t>
  </si>
  <si>
    <t>11:26:30</t>
  </si>
  <si>
    <t>20220711 11:26:35</t>
  </si>
  <si>
    <t>11:26:35</t>
  </si>
  <si>
    <t>20220711 11:26:40</t>
  </si>
  <si>
    <t>11:26:40</t>
  </si>
  <si>
    <t>20220711 11:26:45</t>
  </si>
  <si>
    <t>11:26:45</t>
  </si>
  <si>
    <t>20220711 11:26:50</t>
  </si>
  <si>
    <t>11:26:50</t>
  </si>
  <si>
    <t>20220711 11:26:55</t>
  </si>
  <si>
    <t>11:26:55</t>
  </si>
  <si>
    <t>20220711 11:27:00</t>
  </si>
  <si>
    <t>11:27:00</t>
  </si>
  <si>
    <t>20220711 11:27:05</t>
  </si>
  <si>
    <t>11:27:05</t>
  </si>
  <si>
    <t>20220711 11:27:10</t>
  </si>
  <si>
    <t>11:27:10</t>
  </si>
  <si>
    <t>20220711 11:27:15</t>
  </si>
  <si>
    <t>11:27:15</t>
  </si>
  <si>
    <t>20220711 11:27:19</t>
  </si>
  <si>
    <t>11:27:19</t>
  </si>
  <si>
    <t>20220711 11:27:25</t>
  </si>
  <si>
    <t>11:27:25</t>
  </si>
  <si>
    <t>20220711 11:27:30</t>
  </si>
  <si>
    <t>11:27:30</t>
  </si>
  <si>
    <t>20220711 11:27:35</t>
  </si>
  <si>
    <t>11:27:35</t>
  </si>
  <si>
    <t>20220711 11:27:40</t>
  </si>
  <si>
    <t>11:27:40</t>
  </si>
  <si>
    <t>20220711 11:27:45</t>
  </si>
  <si>
    <t>11:27:45</t>
  </si>
  <si>
    <t>20220711 11:27:50</t>
  </si>
  <si>
    <t>11:27:50</t>
  </si>
  <si>
    <t>20220711 11:27:55</t>
  </si>
  <si>
    <t>11:27:55</t>
  </si>
  <si>
    <t>20220711 11:28:00</t>
  </si>
  <si>
    <t>11:28:00</t>
  </si>
  <si>
    <t>20220711 11:28:05</t>
  </si>
  <si>
    <t>11:28:05</t>
  </si>
  <si>
    <t>20220711 11:28:10</t>
  </si>
  <si>
    <t>11:28:10</t>
  </si>
  <si>
    <t>20220711 11:28:15</t>
  </si>
  <si>
    <t>11:28:15</t>
  </si>
  <si>
    <t>20220711 11:28:20</t>
  </si>
  <si>
    <t>11:28:20</t>
  </si>
  <si>
    <t>20220711 11:28:25</t>
  </si>
  <si>
    <t>11:28:25</t>
  </si>
  <si>
    <t>20220711 11:28:30</t>
  </si>
  <si>
    <t>11:28:30</t>
  </si>
  <si>
    <t>20220711 11:28:35</t>
  </si>
  <si>
    <t>11:28:35</t>
  </si>
  <si>
    <t>20220711 11:28:40</t>
  </si>
  <si>
    <t>11:28:40</t>
  </si>
  <si>
    <t>20220711 11:28:45</t>
  </si>
  <si>
    <t>11:28:45</t>
  </si>
  <si>
    <t>20220711 11:28:50</t>
  </si>
  <si>
    <t>11:28:50</t>
  </si>
  <si>
    <t>20220711 11:28:55</t>
  </si>
  <si>
    <t>11:28:55</t>
  </si>
  <si>
    <t>20220711 11:29:00</t>
  </si>
  <si>
    <t>11:29:00</t>
  </si>
  <si>
    <t>20220711 11:29:05</t>
  </si>
  <si>
    <t>11:29:05</t>
  </si>
  <si>
    <t>20220711 11:29:10</t>
  </si>
  <si>
    <t>11:29:10</t>
  </si>
  <si>
    <t>20220711 11:29:15</t>
  </si>
  <si>
    <t>11:29:15</t>
  </si>
  <si>
    <t>20220711 11:29:20</t>
  </si>
  <si>
    <t>11:29:20</t>
  </si>
  <si>
    <t>20220711 11:29:25</t>
  </si>
  <si>
    <t>11:29:25</t>
  </si>
  <si>
    <t>20220711 11:29:30</t>
  </si>
  <si>
    <t>11:29:30</t>
  </si>
  <si>
    <t>20220711 11:29:35</t>
  </si>
  <si>
    <t>11:29:35</t>
  </si>
  <si>
    <t>20220711 11:29:40</t>
  </si>
  <si>
    <t>11:29:40</t>
  </si>
  <si>
    <t>20220711 11:29:45</t>
  </si>
  <si>
    <t>11:29:45</t>
  </si>
  <si>
    <t>20220711 11:29:50</t>
  </si>
  <si>
    <t>11:29:50</t>
  </si>
  <si>
    <t>20220711 11:29:55</t>
  </si>
  <si>
    <t>11:29:55</t>
  </si>
  <si>
    <t>20220711 11:30:00</t>
  </si>
  <si>
    <t>11:30:00</t>
  </si>
  <si>
    <t>20220711 11:30:05</t>
  </si>
  <si>
    <t>11:30:05</t>
  </si>
  <si>
    <t>20220711 11:30:10</t>
  </si>
  <si>
    <t>11:30:10</t>
  </si>
  <si>
    <t>20220711 11:30:15</t>
  </si>
  <si>
    <t>11:30:15</t>
  </si>
  <si>
    <t>20220711 11:30:20</t>
  </si>
  <si>
    <t>11:30:20</t>
  </si>
  <si>
    <t>20220711 11:30:25</t>
  </si>
  <si>
    <t>11:30:25</t>
  </si>
  <si>
    <t>20220711 11:30:30</t>
  </si>
  <si>
    <t>11:30:30</t>
  </si>
  <si>
    <t>20220711 11:30:35</t>
  </si>
  <si>
    <t>11:30:35</t>
  </si>
  <si>
    <t>20220711 11:30:40</t>
  </si>
  <si>
    <t>11:30:40</t>
  </si>
  <si>
    <t>20220711 11:30:45</t>
  </si>
  <si>
    <t>11:30:45</t>
  </si>
  <si>
    <t>20220711 11:30:50</t>
  </si>
  <si>
    <t>11:30:50</t>
  </si>
  <si>
    <t>20220711 11:30:55</t>
  </si>
  <si>
    <t>11:30:55</t>
  </si>
  <si>
    <t>20220711 11:31:00</t>
  </si>
  <si>
    <t>11:31:00</t>
  </si>
  <si>
    <t>20220711 11:31:05</t>
  </si>
  <si>
    <t>11:31:05</t>
  </si>
  <si>
    <t>20220711 11:31:10</t>
  </si>
  <si>
    <t>11:31:10</t>
  </si>
  <si>
    <t>20220711 11:31:15</t>
  </si>
  <si>
    <t>11:31:15</t>
  </si>
  <si>
    <t>20220711 11:31:20</t>
  </si>
  <si>
    <t>11:31:20</t>
  </si>
  <si>
    <t>20220711 11:31:25</t>
  </si>
  <si>
    <t>11:31:25</t>
  </si>
  <si>
    <t>20220711 11:31:30</t>
  </si>
  <si>
    <t>11:31:30</t>
  </si>
  <si>
    <t>20220711 11:31:35</t>
  </si>
  <si>
    <t>11:31:35</t>
  </si>
  <si>
    <t>20220711 11:31:40</t>
  </si>
  <si>
    <t>11:31:40</t>
  </si>
  <si>
    <t>20220711 11:31:45</t>
  </si>
  <si>
    <t>11:31:45</t>
  </si>
  <si>
    <t>20220711 11:31:50</t>
  </si>
  <si>
    <t>11:31:50</t>
  </si>
  <si>
    <t>20220711 11:31:55</t>
  </si>
  <si>
    <t>11:31:55</t>
  </si>
  <si>
    <t>20220711 11:32:00</t>
  </si>
  <si>
    <t>11:32:00</t>
  </si>
  <si>
    <t>20220711 11:32:05</t>
  </si>
  <si>
    <t>11:32:05</t>
  </si>
  <si>
    <t>20220711 11:32:10</t>
  </si>
  <si>
    <t>11:32:10</t>
  </si>
  <si>
    <t>20220711 11:32:15</t>
  </si>
  <si>
    <t>11:32:15</t>
  </si>
  <si>
    <t>20220711 11:32:20</t>
  </si>
  <si>
    <t>11:32:20</t>
  </si>
  <si>
    <t>20220711 11:32:25</t>
  </si>
  <si>
    <t>11:32:25</t>
  </si>
  <si>
    <t>20220711 11:32:30</t>
  </si>
  <si>
    <t>11:32:30</t>
  </si>
  <si>
    <t>20220711 11:32:35</t>
  </si>
  <si>
    <t>11:32:35</t>
  </si>
  <si>
    <t>20220711 11:32:40</t>
  </si>
  <si>
    <t>11:32:40</t>
  </si>
  <si>
    <t>20220711 11:32:45</t>
  </si>
  <si>
    <t>11:32:45</t>
  </si>
  <si>
    <t>20220711 11:32:50</t>
  </si>
  <si>
    <t>11:32:50</t>
  </si>
  <si>
    <t>20220711 11:32:55</t>
  </si>
  <si>
    <t>11:32:55</t>
  </si>
  <si>
    <t>20220711 11:33:00</t>
  </si>
  <si>
    <t>11:33:00</t>
  </si>
  <si>
    <t>20220711 11:33:05</t>
  </si>
  <si>
    <t>11:33:05</t>
  </si>
  <si>
    <t>20220711 11:33:10</t>
  </si>
  <si>
    <t>11:33:10</t>
  </si>
  <si>
    <t>20220711 11:33:15</t>
  </si>
  <si>
    <t>11:33:15</t>
  </si>
  <si>
    <t>20220711 11:33:20</t>
  </si>
  <si>
    <t>11:33:20</t>
  </si>
  <si>
    <t>20220711 11:33:25</t>
  </si>
  <si>
    <t>11:33:25</t>
  </si>
  <si>
    <t>20220711 11:33:30</t>
  </si>
  <si>
    <t>11:33:30</t>
  </si>
  <si>
    <t>20220711 11:43:52</t>
  </si>
  <si>
    <t>11:43:52</t>
  </si>
  <si>
    <t>erygras_p5_r2</t>
  </si>
  <si>
    <t>20220711 11:43:57</t>
  </si>
  <si>
    <t>11:43:57</t>
  </si>
  <si>
    <t>20220711 11:44:02</t>
  </si>
  <si>
    <t>11:44:02</t>
  </si>
  <si>
    <t>20220711 11:44:07</t>
  </si>
  <si>
    <t>11:44:07</t>
  </si>
  <si>
    <t>20220711 11:44:12</t>
  </si>
  <si>
    <t>11:44:12</t>
  </si>
  <si>
    <t>20220711 11:44:17</t>
  </si>
  <si>
    <t>11:44:17</t>
  </si>
  <si>
    <t>20220711 11:44:22</t>
  </si>
  <si>
    <t>11:44:22</t>
  </si>
  <si>
    <t>20220711 11:44:27</t>
  </si>
  <si>
    <t>11:44:27</t>
  </si>
  <si>
    <t>20220711 11:44:32</t>
  </si>
  <si>
    <t>11:44:32</t>
  </si>
  <si>
    <t>20220711 11:44:37</t>
  </si>
  <si>
    <t>11:44:37</t>
  </si>
  <si>
    <t>20220711 11:44:42</t>
  </si>
  <si>
    <t>11:44:42</t>
  </si>
  <si>
    <t>20220711 11:44:47</t>
  </si>
  <si>
    <t>11:44:47</t>
  </si>
  <si>
    <t>20220711 11:44:52</t>
  </si>
  <si>
    <t>11:44:52</t>
  </si>
  <si>
    <t>20220711 11:44:57</t>
  </si>
  <si>
    <t>11:44:57</t>
  </si>
  <si>
    <t>20220711 11:45:02</t>
  </si>
  <si>
    <t>11:45:02</t>
  </si>
  <si>
    <t>20220711 11:45:07</t>
  </si>
  <si>
    <t>11:45:07</t>
  </si>
  <si>
    <t>20220711 11:45:12</t>
  </si>
  <si>
    <t>11:45:12</t>
  </si>
  <si>
    <t>20220711 11:45:17</t>
  </si>
  <si>
    <t>11:45:17</t>
  </si>
  <si>
    <t>20220711 11:45:22</t>
  </si>
  <si>
    <t>11:45:22</t>
  </si>
  <si>
    <t>20220711 11:45:27</t>
  </si>
  <si>
    <t>11:45:27</t>
  </si>
  <si>
    <t>20220711 11:45:32</t>
  </si>
  <si>
    <t>11:45:32</t>
  </si>
  <si>
    <t>20220711 11:45:37</t>
  </si>
  <si>
    <t>11:45:37</t>
  </si>
  <si>
    <t>11:51:40</t>
  </si>
  <si>
    <t>erygra done in poaalp</t>
  </si>
  <si>
    <t>11:51:52</t>
  </si>
  <si>
    <t>11:52:51</t>
  </si>
  <si>
    <t>20220711 12:00:03</t>
  </si>
  <si>
    <t>12:00:03</t>
  </si>
  <si>
    <t>cas_p5_r2</t>
  </si>
  <si>
    <t>20220711 12:00:08</t>
  </si>
  <si>
    <t>12:00:08</t>
  </si>
  <si>
    <t>20220711 12:00:13</t>
  </si>
  <si>
    <t>12:00:13</t>
  </si>
  <si>
    <t>20220711 12:00:18</t>
  </si>
  <si>
    <t>12:00:18</t>
  </si>
  <si>
    <t>20220711 12:00:23</t>
  </si>
  <si>
    <t>12:00:23</t>
  </si>
  <si>
    <t>20220711 12:00:28</t>
  </si>
  <si>
    <t>12:00:28</t>
  </si>
  <si>
    <t>20220711 12:00:33</t>
  </si>
  <si>
    <t>12:00:33</t>
  </si>
  <si>
    <t>20220711 12:00:38</t>
  </si>
  <si>
    <t>12:00:38</t>
  </si>
  <si>
    <t>20220711 12:00:43</t>
  </si>
  <si>
    <t>12:00:43</t>
  </si>
  <si>
    <t>20220711 12:00:48</t>
  </si>
  <si>
    <t>12:00:48</t>
  </si>
  <si>
    <t>20220711 12:00:53</t>
  </si>
  <si>
    <t>12:00:53</t>
  </si>
  <si>
    <t>20220711 12:00:58</t>
  </si>
  <si>
    <t>12:00:58</t>
  </si>
  <si>
    <t>20220711 12:01:03</t>
  </si>
  <si>
    <t>12:01:03</t>
  </si>
  <si>
    <t>20220711 12:01:07</t>
  </si>
  <si>
    <t>12:01:07</t>
  </si>
  <si>
    <t>20220711 12:01:13</t>
  </si>
  <si>
    <t>12:01:13</t>
  </si>
  <si>
    <t>20220711 12:01:17</t>
  </si>
  <si>
    <t>12:01:17</t>
  </si>
  <si>
    <t>20220711 12:01:23</t>
  </si>
  <si>
    <t>12:01:23</t>
  </si>
  <si>
    <t>20220711 12:01:27</t>
  </si>
  <si>
    <t>12:01:27</t>
  </si>
  <si>
    <t>20220711 12:01:33</t>
  </si>
  <si>
    <t>12:01:33</t>
  </si>
  <si>
    <t>20220711 12:01:37</t>
  </si>
  <si>
    <t>12:01:37</t>
  </si>
  <si>
    <t>20220711 12:01:43</t>
  </si>
  <si>
    <t>12:01:43</t>
  </si>
  <si>
    <t>20220711 12:01:47</t>
  </si>
  <si>
    <t>12:01:47</t>
  </si>
  <si>
    <t>20220711 12:03:25</t>
  </si>
  <si>
    <t>12:03:25</t>
  </si>
  <si>
    <t>20220711 12:03:30</t>
  </si>
  <si>
    <t>12:03:30</t>
  </si>
  <si>
    <t>20220711 12:03:35</t>
  </si>
  <si>
    <t>12:03:35</t>
  </si>
  <si>
    <t>20220711 12:03:40</t>
  </si>
  <si>
    <t>12:03:40</t>
  </si>
  <si>
    <t>20220711 12:03:45</t>
  </si>
  <si>
    <t>12:03:45</t>
  </si>
  <si>
    <t>20220711 12:03:50</t>
  </si>
  <si>
    <t>12:03:50</t>
  </si>
  <si>
    <t>20220711 12:03:55</t>
  </si>
  <si>
    <t>12:03:55</t>
  </si>
  <si>
    <t>20220711 12:03:59</t>
  </si>
  <si>
    <t>12:03:59</t>
  </si>
  <si>
    <t>20220711 12:04:04</t>
  </si>
  <si>
    <t>12:04:04</t>
  </si>
  <si>
    <t>20220711 12:04:09</t>
  </si>
  <si>
    <t>12:04:09</t>
  </si>
  <si>
    <t>20220711 12:04:14</t>
  </si>
  <si>
    <t>12:04:14</t>
  </si>
  <si>
    <t>20220711 12:04:19</t>
  </si>
  <si>
    <t>12:04:19</t>
  </si>
  <si>
    <t>20220711 12:04:24</t>
  </si>
  <si>
    <t>12:04:24</t>
  </si>
  <si>
    <t>20220711 12:04:29</t>
  </si>
  <si>
    <t>12:04:29</t>
  </si>
  <si>
    <t>20220711 12:04:34</t>
  </si>
  <si>
    <t>12:04:34</t>
  </si>
  <si>
    <t>20220711 12:04:39</t>
  </si>
  <si>
    <t>12:04:39</t>
  </si>
  <si>
    <t>20220711 12:04:44</t>
  </si>
  <si>
    <t>12:04:44</t>
  </si>
  <si>
    <t>20220711 12:04:49</t>
  </si>
  <si>
    <t>12:04:49</t>
  </si>
  <si>
    <t>20220711 12:04:54</t>
  </si>
  <si>
    <t>12:04:54</t>
  </si>
  <si>
    <t>20220711 12:04:59</t>
  </si>
  <si>
    <t>12:04:59</t>
  </si>
  <si>
    <t>20220711 12:05:04</t>
  </si>
  <si>
    <t>12:05:04</t>
  </si>
  <si>
    <t>20220711 12:05:09</t>
  </si>
  <si>
    <t>12:05:09</t>
  </si>
  <si>
    <t>20220711 12:05:14</t>
  </si>
  <si>
    <t>12:05:14</t>
  </si>
  <si>
    <t>20220711 12:05:19</t>
  </si>
  <si>
    <t>12:05:19</t>
  </si>
  <si>
    <t>20220711 12:05:24</t>
  </si>
  <si>
    <t>12:05:24</t>
  </si>
  <si>
    <t>20220711 12:05:29</t>
  </si>
  <si>
    <t>12:05:29</t>
  </si>
  <si>
    <t>20220711 12:05:34</t>
  </si>
  <si>
    <t>12:05:34</t>
  </si>
  <si>
    <t>20220711 12:05:39</t>
  </si>
  <si>
    <t>12:05:39</t>
  </si>
  <si>
    <t>20220711 12:05:44</t>
  </si>
  <si>
    <t>12:05:44</t>
  </si>
  <si>
    <t>20220711 12:05:49</t>
  </si>
  <si>
    <t>12:05:49</t>
  </si>
  <si>
    <t>20220711 12:05:54</t>
  </si>
  <si>
    <t>12:05:54</t>
  </si>
  <si>
    <t>20220711 12:05:59</t>
  </si>
  <si>
    <t>12:05:59</t>
  </si>
  <si>
    <t>20220711 12:06:04</t>
  </si>
  <si>
    <t>12:06:04</t>
  </si>
  <si>
    <t>20220711 12:06:09</t>
  </si>
  <si>
    <t>12:06:09</t>
  </si>
  <si>
    <t>20220711 12:06:14</t>
  </si>
  <si>
    <t>12:06:14</t>
  </si>
  <si>
    <t>20220711 12:06:19</t>
  </si>
  <si>
    <t>12:06:19</t>
  </si>
  <si>
    <t>20220711 12:06:24</t>
  </si>
  <si>
    <t>12:06:24</t>
  </si>
  <si>
    <t>20220711 12:06:29</t>
  </si>
  <si>
    <t>12:06:29</t>
  </si>
  <si>
    <t>20220711 12:06:34</t>
  </si>
  <si>
    <t>12:06:34</t>
  </si>
  <si>
    <t>20220711 12:06:39</t>
  </si>
  <si>
    <t>12:06:39</t>
  </si>
  <si>
    <t>20220711 12:06:44</t>
  </si>
  <si>
    <t>12:06:44</t>
  </si>
  <si>
    <t>20220711 12:06:49</t>
  </si>
  <si>
    <t>12:06:49</t>
  </si>
  <si>
    <t>20220711 12:06:54</t>
  </si>
  <si>
    <t>12:06:54</t>
  </si>
  <si>
    <t>20220711 12:06:59</t>
  </si>
  <si>
    <t>12:06:59</t>
  </si>
  <si>
    <t>20220711 12:07:04</t>
  </si>
  <si>
    <t>12:07:04</t>
  </si>
  <si>
    <t>20220711 12:07:09</t>
  </si>
  <si>
    <t>12:07:09</t>
  </si>
  <si>
    <t>20220711 12:07:14</t>
  </si>
  <si>
    <t>12:07:14</t>
  </si>
  <si>
    <t>20220711 12:07:19</t>
  </si>
  <si>
    <t>12:07:19</t>
  </si>
  <si>
    <t>20220711 12:07:24</t>
  </si>
  <si>
    <t>12:07:24</t>
  </si>
  <si>
    <t>20220711 12:07:29</t>
  </si>
  <si>
    <t>12:07:29</t>
  </si>
  <si>
    <t>20220711 12:07:34</t>
  </si>
  <si>
    <t>12:07:34</t>
  </si>
  <si>
    <t>20220711 12:07:39</t>
  </si>
  <si>
    <t>12:07:39</t>
  </si>
  <si>
    <t>20220711 12:07:44</t>
  </si>
  <si>
    <t>12:07:44</t>
  </si>
  <si>
    <t>20220711 12:07:49</t>
  </si>
  <si>
    <t>12:07:49</t>
  </si>
  <si>
    <t>20220711 12:07:54</t>
  </si>
  <si>
    <t>12:07:54</t>
  </si>
  <si>
    <t>20220711 12:07:59</t>
  </si>
  <si>
    <t>12:07:59</t>
  </si>
  <si>
    <t>20220711 12:08:04</t>
  </si>
  <si>
    <t>12:08:04</t>
  </si>
  <si>
    <t>20220711 12:08:09</t>
  </si>
  <si>
    <t>12:08:09</t>
  </si>
  <si>
    <t>20220711 12:08:14</t>
  </si>
  <si>
    <t>12:08:14</t>
  </si>
  <si>
    <t>20220711 12:08:19</t>
  </si>
  <si>
    <t>12:08:19</t>
  </si>
  <si>
    <t>20220711 12:08:24</t>
  </si>
  <si>
    <t>12:08:24</t>
  </si>
  <si>
    <t>20220711 12:08:29</t>
  </si>
  <si>
    <t>12:08:29</t>
  </si>
  <si>
    <t>20220711 12:08:34</t>
  </si>
  <si>
    <t>12:08:34</t>
  </si>
  <si>
    <t>20220711 12:08:39</t>
  </si>
  <si>
    <t>12:08:39</t>
  </si>
  <si>
    <t>20220711 12:08:44</t>
  </si>
  <si>
    <t>12:08:44</t>
  </si>
  <si>
    <t>20220711 12:08:49</t>
  </si>
  <si>
    <t>12:08:49</t>
  </si>
  <si>
    <t>20220711 12:08:54</t>
  </si>
  <si>
    <t>12:08:54</t>
  </si>
  <si>
    <t>20220711 12:08:59</t>
  </si>
  <si>
    <t>12:08:59</t>
  </si>
  <si>
    <t>20220711 12:09:04</t>
  </si>
  <si>
    <t>12:09:04</t>
  </si>
  <si>
    <t>20220711 12:09:09</t>
  </si>
  <si>
    <t>12:09:09</t>
  </si>
  <si>
    <t>20220711 12:09:14</t>
  </si>
  <si>
    <t>12:09:14</t>
  </si>
  <si>
    <t>20220711 12:09:19</t>
  </si>
  <si>
    <t>12:09:19</t>
  </si>
  <si>
    <t>20220711 12:09:24</t>
  </si>
  <si>
    <t>12:09:24</t>
  </si>
  <si>
    <t>20220711 12:09:29</t>
  </si>
  <si>
    <t>12:09:29</t>
  </si>
  <si>
    <t>20220711 12:22:54</t>
  </si>
  <si>
    <t>12:22:54</t>
  </si>
  <si>
    <t>20220711 12:22:59</t>
  </si>
  <si>
    <t>12:22:59</t>
  </si>
  <si>
    <t>20220711 12:23:04</t>
  </si>
  <si>
    <t>12:23:04</t>
  </si>
  <si>
    <t>20220711 12:23:09</t>
  </si>
  <si>
    <t>12:23:09</t>
  </si>
  <si>
    <t>20220711 12:23:14</t>
  </si>
  <si>
    <t>12:23:14</t>
  </si>
  <si>
    <t>20220711 12:23:19</t>
  </si>
  <si>
    <t>12:23:19</t>
  </si>
  <si>
    <t>20220711 12:23:24</t>
  </si>
  <si>
    <t>12:23:24</t>
  </si>
  <si>
    <t>20220711 12:23:29</t>
  </si>
  <si>
    <t>12:23:29</t>
  </si>
  <si>
    <t>20220711 12:23:34</t>
  </si>
  <si>
    <t>12:23:34</t>
  </si>
  <si>
    <t>20220711 12:23:39</t>
  </si>
  <si>
    <t>12:23:39</t>
  </si>
  <si>
    <t>20220711 12:23:44</t>
  </si>
  <si>
    <t>12:23:44</t>
  </si>
  <si>
    <t>20220711 12:23:49</t>
  </si>
  <si>
    <t>12:23:49</t>
  </si>
  <si>
    <t>20220711 12:23:54</t>
  </si>
  <si>
    <t>12:23:54</t>
  </si>
  <si>
    <t>20220711 12:23:58</t>
  </si>
  <si>
    <t>12:23:58</t>
  </si>
  <si>
    <t>20220711 12:24:04</t>
  </si>
  <si>
    <t>12:24:04</t>
  </si>
  <si>
    <t>20220711 12:24:09</t>
  </si>
  <si>
    <t>12:24:09</t>
  </si>
  <si>
    <t>20220711 12:24:14</t>
  </si>
  <si>
    <t>12:24:14</t>
  </si>
  <si>
    <t>20220711 12:24:19</t>
  </si>
  <si>
    <t>12:24:19</t>
  </si>
  <si>
    <t>20220711 12:24:24</t>
  </si>
  <si>
    <t>12:24:24</t>
  </si>
  <si>
    <t>20220711 12:24:29</t>
  </si>
  <si>
    <t>12:24:29</t>
  </si>
  <si>
    <t>20220711 12:24:34</t>
  </si>
  <si>
    <t>12:24:34</t>
  </si>
  <si>
    <t>20220711 12:24:39</t>
  </si>
  <si>
    <t>12:24:39</t>
  </si>
  <si>
    <t>20220711 12:26:16</t>
  </si>
  <si>
    <t>12:26:16</t>
  </si>
  <si>
    <t>20220711 12:26:21</t>
  </si>
  <si>
    <t>12:26:21</t>
  </si>
  <si>
    <t>20220711 12:26:26</t>
  </si>
  <si>
    <t>12:26:26</t>
  </si>
  <si>
    <t>20220711 12:26:31</t>
  </si>
  <si>
    <t>12:26:31</t>
  </si>
  <si>
    <t>20220711 12:26:36</t>
  </si>
  <si>
    <t>12:26:36</t>
  </si>
  <si>
    <t>20220711 12:26:41</t>
  </si>
  <si>
    <t>12:26:41</t>
  </si>
  <si>
    <t>20220711 12:26:46</t>
  </si>
  <si>
    <t>12:26:46</t>
  </si>
  <si>
    <t>20220711 12:26:51</t>
  </si>
  <si>
    <t>12:26:51</t>
  </si>
  <si>
    <t>20220711 12:26:56</t>
  </si>
  <si>
    <t>12:26:56</t>
  </si>
  <si>
    <t>20220711 12:27:01</t>
  </si>
  <si>
    <t>12:27:01</t>
  </si>
  <si>
    <t>20220711 12:27:06</t>
  </si>
  <si>
    <t>12:27:06</t>
  </si>
  <si>
    <t>20220711 12:27:10</t>
  </si>
  <si>
    <t>12:27:10</t>
  </si>
  <si>
    <t>20220711 12:27:16</t>
  </si>
  <si>
    <t>12:27:16</t>
  </si>
  <si>
    <t>20220711 12:27:21</t>
  </si>
  <si>
    <t>12:27:21</t>
  </si>
  <si>
    <t>20220711 12:27:26</t>
  </si>
  <si>
    <t>12:27:26</t>
  </si>
  <si>
    <t>20220711 12:27:31</t>
  </si>
  <si>
    <t>12:27:31</t>
  </si>
  <si>
    <t>20220711 12:27:36</t>
  </si>
  <si>
    <t>12:27:36</t>
  </si>
  <si>
    <t>20220711 12:27:41</t>
  </si>
  <si>
    <t>12:27:41</t>
  </si>
  <si>
    <t>20220711 12:27:46</t>
  </si>
  <si>
    <t>12:27:46</t>
  </si>
  <si>
    <t>20220711 12:27:51</t>
  </si>
  <si>
    <t>12:27:51</t>
  </si>
  <si>
    <t>20220711 12:27:56</t>
  </si>
  <si>
    <t>12:27:56</t>
  </si>
  <si>
    <t>20220711 12:28:01</t>
  </si>
  <si>
    <t>12:28:01</t>
  </si>
  <si>
    <t>20220711 12:28:06</t>
  </si>
  <si>
    <t>12:28:06</t>
  </si>
  <si>
    <t>20220711 12:28:11</t>
  </si>
  <si>
    <t>12:28:11</t>
  </si>
  <si>
    <t>20220711 12:28:16</t>
  </si>
  <si>
    <t>12:28:16</t>
  </si>
  <si>
    <t>20220711 12:28:21</t>
  </si>
  <si>
    <t>12:28:21</t>
  </si>
  <si>
    <t>20220711 12:28:26</t>
  </si>
  <si>
    <t>12:28:26</t>
  </si>
  <si>
    <t>20220711 12:28:31</t>
  </si>
  <si>
    <t>12:28:31</t>
  </si>
  <si>
    <t>20220711 12:28:36</t>
  </si>
  <si>
    <t>12:28:36</t>
  </si>
  <si>
    <t>20220711 12:28:41</t>
  </si>
  <si>
    <t>12:28:41</t>
  </si>
  <si>
    <t>20220711 12:28:45</t>
  </si>
  <si>
    <t>12:28:45</t>
  </si>
  <si>
    <t>20220711 12:28:51</t>
  </si>
  <si>
    <t>12:28:51</t>
  </si>
  <si>
    <t>20220711 12:28:55</t>
  </si>
  <si>
    <t>12:28:55</t>
  </si>
  <si>
    <t>20220711 12:50:13</t>
  </si>
  <si>
    <t>12:50:13</t>
  </si>
  <si>
    <t>sengra_p5_r2</t>
  </si>
  <si>
    <t>20220711 12:50:18</t>
  </si>
  <si>
    <t>12:50:18</t>
  </si>
  <si>
    <t>20220711 12:50:23</t>
  </si>
  <si>
    <t>12:50:23</t>
  </si>
  <si>
    <t>20220711 12:50:28</t>
  </si>
  <si>
    <t>12:50:28</t>
  </si>
  <si>
    <t>20220711 12:50:33</t>
  </si>
  <si>
    <t>12:50:33</t>
  </si>
  <si>
    <t>20220711 12:50:38</t>
  </si>
  <si>
    <t>12:50:38</t>
  </si>
  <si>
    <t>20220711 12:50:43</t>
  </si>
  <si>
    <t>12:50:43</t>
  </si>
  <si>
    <t>20220711 12:50:48</t>
  </si>
  <si>
    <t>12:50:48</t>
  </si>
  <si>
    <t>20220711 12:50:53</t>
  </si>
  <si>
    <t>12:50:53</t>
  </si>
  <si>
    <t>20220711 12:50:58</t>
  </si>
  <si>
    <t>12:50:58</t>
  </si>
  <si>
    <t>20220711 12:51:03</t>
  </si>
  <si>
    <t>12:51:03</t>
  </si>
  <si>
    <t>20220711 12:51:08</t>
  </si>
  <si>
    <t>12:51:08</t>
  </si>
  <si>
    <t>20220711 12:51:13</t>
  </si>
  <si>
    <t>12:51:13</t>
  </si>
  <si>
    <t>20220711 12:51:18</t>
  </si>
  <si>
    <t>12:51:18</t>
  </si>
  <si>
    <t>20220711 12:51:23</t>
  </si>
  <si>
    <t>12:51:23</t>
  </si>
  <si>
    <t>20220711 12:51:27</t>
  </si>
  <si>
    <t>12:51:27</t>
  </si>
  <si>
    <t>20220711 12:51:33</t>
  </si>
  <si>
    <t>12:51:33</t>
  </si>
  <si>
    <t>20220711 12:51:37</t>
  </si>
  <si>
    <t>12:51:37</t>
  </si>
  <si>
    <t>20220711 12:51:43</t>
  </si>
  <si>
    <t>12:51:43</t>
  </si>
  <si>
    <t>20220711 12:51:47</t>
  </si>
  <si>
    <t>12:51:47</t>
  </si>
  <si>
    <t>20220711 12:51:53</t>
  </si>
  <si>
    <t>12:51:53</t>
  </si>
  <si>
    <t>20220711 12:51:58</t>
  </si>
  <si>
    <t>12:51:58</t>
  </si>
  <si>
    <t>20220711 12:52:03</t>
  </si>
  <si>
    <t>12:52:03</t>
  </si>
  <si>
    <t>20220711 12:53:40</t>
  </si>
  <si>
    <t>12:53:40</t>
  </si>
  <si>
    <t>20220711 12:53:45</t>
  </si>
  <si>
    <t>12:53:45</t>
  </si>
  <si>
    <t>20220711 12:53:50</t>
  </si>
  <si>
    <t>12:53:50</t>
  </si>
  <si>
    <t>20220711 12:53:55</t>
  </si>
  <si>
    <t>12:53:55</t>
  </si>
  <si>
    <t>20220711 12:54:00</t>
  </si>
  <si>
    <t>12:54:00</t>
  </si>
  <si>
    <t>20220711 12:54:05</t>
  </si>
  <si>
    <t>12:54:05</t>
  </si>
  <si>
    <t>20220711 12:54:10</t>
  </si>
  <si>
    <t>12:54:10</t>
  </si>
  <si>
    <t>20220711 12:54:15</t>
  </si>
  <si>
    <t>12:54:15</t>
  </si>
  <si>
    <t>20220711 12:54:20</t>
  </si>
  <si>
    <t>12:54:20</t>
  </si>
  <si>
    <t>20220711 12:54:25</t>
  </si>
  <si>
    <t>12:54:25</t>
  </si>
  <si>
    <t>20220711 12:54:30</t>
  </si>
  <si>
    <t>12:54:30</t>
  </si>
  <si>
    <t>20220711 12:54:35</t>
  </si>
  <si>
    <t>12:54:35</t>
  </si>
  <si>
    <t>20220711 12:54:40</t>
  </si>
  <si>
    <t>12:54:40</t>
  </si>
  <si>
    <t>20220711 12:54:45</t>
  </si>
  <si>
    <t>12:54:45</t>
  </si>
  <si>
    <t>20220711 12:54:50</t>
  </si>
  <si>
    <t>12:54:50</t>
  </si>
  <si>
    <t>20220711 12:54:55</t>
  </si>
  <si>
    <t>12:54:55</t>
  </si>
  <si>
    <t>20220711 12:55:00</t>
  </si>
  <si>
    <t>12:55:00</t>
  </si>
  <si>
    <t>20220711 12:55:04</t>
  </si>
  <si>
    <t>12:55:04</t>
  </si>
  <si>
    <t>20220711 12:55:10</t>
  </si>
  <si>
    <t>12:55:10</t>
  </si>
  <si>
    <t>20220711 12:55:14</t>
  </si>
  <si>
    <t>12:55:14</t>
  </si>
  <si>
    <t>20220711 12:55:20</t>
  </si>
  <si>
    <t>12:55:20</t>
  </si>
  <si>
    <t>20220711 12:55:25</t>
  </si>
  <si>
    <t>12:55:25</t>
  </si>
  <si>
    <t>20220711 12:55:30</t>
  </si>
  <si>
    <t>12:55:30</t>
  </si>
  <si>
    <t>20220711 12:55:35</t>
  </si>
  <si>
    <t>12:55:35</t>
  </si>
  <si>
    <t>20220711 12:55:40</t>
  </si>
  <si>
    <t>12:55:40</t>
  </si>
  <si>
    <t>20220711 12:55:45</t>
  </si>
  <si>
    <t>12:55:45</t>
  </si>
  <si>
    <t>20220711 12:55:50</t>
  </si>
  <si>
    <t>12:55:50</t>
  </si>
  <si>
    <t>20220711 12:55:55</t>
  </si>
  <si>
    <t>12:55:55</t>
  </si>
  <si>
    <t>20220711 12:56:00</t>
  </si>
  <si>
    <t>12:56:00</t>
  </si>
  <si>
    <t>20220711 12:56:05</t>
  </si>
  <si>
    <t>12:56:05</t>
  </si>
  <si>
    <t>20220711 12:56:10</t>
  </si>
  <si>
    <t>12:56:10</t>
  </si>
  <si>
    <t>20220711 12:56:15</t>
  </si>
  <si>
    <t>12:56:15</t>
  </si>
  <si>
    <t>20220711 12:56:20</t>
  </si>
  <si>
    <t>12:56:20</t>
  </si>
  <si>
    <t>20220711 12:56:25</t>
  </si>
  <si>
    <t>12:56:25</t>
  </si>
  <si>
    <t>20220711 12:56:30</t>
  </si>
  <si>
    <t>12:56:30</t>
  </si>
  <si>
    <t>20220711 12:56:35</t>
  </si>
  <si>
    <t>12:56:35</t>
  </si>
  <si>
    <t>20220711 12:56:39</t>
  </si>
  <si>
    <t>12:56:39</t>
  </si>
  <si>
    <t>20220711 12:56:45</t>
  </si>
  <si>
    <t>12:56:45</t>
  </si>
  <si>
    <t>20220711 12:56:49</t>
  </si>
  <si>
    <t>12:56:49</t>
  </si>
  <si>
    <t>20220711 12:56:55</t>
  </si>
  <si>
    <t>12:56:55</t>
  </si>
  <si>
    <t>20220711 12:57:00</t>
  </si>
  <si>
    <t>12:57:00</t>
  </si>
  <si>
    <t>20220711 12:57:05</t>
  </si>
  <si>
    <t>12:57:05</t>
  </si>
  <si>
    <t>20220711 12:57:10</t>
  </si>
  <si>
    <t>12:57:10</t>
  </si>
  <si>
    <t>20220711 12:57:15</t>
  </si>
  <si>
    <t>12:57:15</t>
  </si>
  <si>
    <t>20220711 12:57:20</t>
  </si>
  <si>
    <t>12:57:20</t>
  </si>
  <si>
    <t>20220711 12:57:25</t>
  </si>
  <si>
    <t>12:57:25</t>
  </si>
  <si>
    <t>20220711 12:57:30</t>
  </si>
  <si>
    <t>12:57:30</t>
  </si>
  <si>
    <t>20220711 12:57:35</t>
  </si>
  <si>
    <t>12:57:35</t>
  </si>
  <si>
    <t>20220711 12:57:40</t>
  </si>
  <si>
    <t>12:57:40</t>
  </si>
  <si>
    <t>20220711 12:57:45</t>
  </si>
  <si>
    <t>12:57:45</t>
  </si>
  <si>
    <t>20220711 12:57:50</t>
  </si>
  <si>
    <t>12:57:50</t>
  </si>
  <si>
    <t>20220711 12:57:55</t>
  </si>
  <si>
    <t>12:57:55</t>
  </si>
  <si>
    <t>20220711 12:58:00</t>
  </si>
  <si>
    <t>12:58:00</t>
  </si>
  <si>
    <t>20220711 12:58:05</t>
  </si>
  <si>
    <t>12:58:05</t>
  </si>
  <si>
    <t>20220711 12:58:10</t>
  </si>
  <si>
    <t>12:58:10</t>
  </si>
  <si>
    <t>20220711 12:58:15</t>
  </si>
  <si>
    <t>12:58:15</t>
  </si>
  <si>
    <t>20220711 12:58:20</t>
  </si>
  <si>
    <t>12:58:20</t>
  </si>
  <si>
    <t>20220711 12:58:24</t>
  </si>
  <si>
    <t>12:58:24</t>
  </si>
  <si>
    <t>20220711 12:58:30</t>
  </si>
  <si>
    <t>12:58:30</t>
  </si>
  <si>
    <t>20220711 12:58:34</t>
  </si>
  <si>
    <t>12:58:34</t>
  </si>
  <si>
    <t>20220711 12:58:40</t>
  </si>
  <si>
    <t>12:58:40</t>
  </si>
  <si>
    <t>20220711 12:58:45</t>
  </si>
  <si>
    <t>12:58:45</t>
  </si>
  <si>
    <t>20220711 12:58:50</t>
  </si>
  <si>
    <t>12:58:50</t>
  </si>
  <si>
    <t>20220711 12:58:55</t>
  </si>
  <si>
    <t>12:58:55</t>
  </si>
  <si>
    <t>20220711 12:59:00</t>
  </si>
  <si>
    <t>12:59:00</t>
  </si>
  <si>
    <t>20220711 12:59:05</t>
  </si>
  <si>
    <t>12:59:05</t>
  </si>
  <si>
    <t>20220711 12:59:10</t>
  </si>
  <si>
    <t>12:59:10</t>
  </si>
  <si>
    <t>20220711 12:59:15</t>
  </si>
  <si>
    <t>12:59:15</t>
  </si>
  <si>
    <t>20220711 12:59:20</t>
  </si>
  <si>
    <t>12:59:20</t>
  </si>
  <si>
    <t>20220711 12:59:25</t>
  </si>
  <si>
    <t>12:59:25</t>
  </si>
  <si>
    <t>20220711 12:59:30</t>
  </si>
  <si>
    <t>12:59:30</t>
  </si>
  <si>
    <t>20220711 12:59:35</t>
  </si>
  <si>
    <t>12:59:35</t>
  </si>
  <si>
    <t>20220711 12:59:40</t>
  </si>
  <si>
    <t>12:59:40</t>
  </si>
  <si>
    <t>20220711 12:59:45</t>
  </si>
  <si>
    <t>12:59:45</t>
  </si>
  <si>
    <t>20220711 12:59:50</t>
  </si>
  <si>
    <t>12:59:50</t>
  </si>
  <si>
    <t>20220711 12:59:55</t>
  </si>
  <si>
    <t>12:59:55</t>
  </si>
  <si>
    <t>20220711 13:00:00</t>
  </si>
  <si>
    <t>13:00:00</t>
  </si>
  <si>
    <t>20220711 13:00:05</t>
  </si>
  <si>
    <t>13:00:05</t>
  </si>
  <si>
    <t>20220711 13:00:09</t>
  </si>
  <si>
    <t>13:00:09</t>
  </si>
  <si>
    <t>20220711 13:00:15</t>
  </si>
  <si>
    <t>13:00:15</t>
  </si>
  <si>
    <t>20220711 13:00:19</t>
  </si>
  <si>
    <t>13:00:19</t>
  </si>
  <si>
    <t>20220711 13:00:25</t>
  </si>
  <si>
    <t>13:00:25</t>
  </si>
  <si>
    <t>20220711 13:00:30</t>
  </si>
  <si>
    <t>13:00:30</t>
  </si>
  <si>
    <t>20220711 13:00:35</t>
  </si>
  <si>
    <t>13:00:35</t>
  </si>
  <si>
    <t>20220711 13:00:40</t>
  </si>
  <si>
    <t>13:00:40</t>
  </si>
  <si>
    <t>20220711 13:00:45</t>
  </si>
  <si>
    <t>13:00:45</t>
  </si>
  <si>
    <t>20220711 13:00:50</t>
  </si>
  <si>
    <t>13:00:50</t>
  </si>
  <si>
    <t>20220711 13:00:55</t>
  </si>
  <si>
    <t>13:00:55</t>
  </si>
  <si>
    <t>20220711 13:01:00</t>
  </si>
  <si>
    <t>13:01:00</t>
  </si>
  <si>
    <t>20220711 13:01:05</t>
  </si>
  <si>
    <t>13:01:05</t>
  </si>
  <si>
    <t>20220711 13:01:10</t>
  </si>
  <si>
    <t>13:01:10</t>
  </si>
  <si>
    <t>20220711 13:01:15</t>
  </si>
  <si>
    <t>13:01:15</t>
  </si>
  <si>
    <t>20220711 13:01:20</t>
  </si>
  <si>
    <t>13:01:20</t>
  </si>
  <si>
    <t>20220711 13:01:25</t>
  </si>
  <si>
    <t>13:01:25</t>
  </si>
  <si>
    <t>20220711 13:01:30</t>
  </si>
  <si>
    <t>13:01:30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</si>
</sst>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659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1657552792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1657552784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424.486098548167</v>
      </c>
      <c r="AK17">
        <v>413.559612121212</v>
      </c>
      <c r="AL17">
        <v>-0.00648892157100181</v>
      </c>
      <c r="AM17">
        <v>66.1471175943762</v>
      </c>
      <c r="AN17">
        <f>(AP17 - AO17 + BO17*1E3/(8.314*(BQ17+273.15)) * AR17/BN17 * AQ17) * BN17/(100*BB17) * 1000/(1000 - AP17)</f>
        <v>0</v>
      </c>
      <c r="AO17">
        <v>11.2859096615934</v>
      </c>
      <c r="AP17">
        <v>15.9348806060606</v>
      </c>
      <c r="AQ17">
        <v>-0.000304926957287645</v>
      </c>
      <c r="AR17">
        <v>78.8298210960127</v>
      </c>
      <c r="AS17">
        <v>13</v>
      </c>
      <c r="AT17">
        <v>3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6</v>
      </c>
      <c r="BC17">
        <v>0.5</v>
      </c>
      <c r="BD17" t="s">
        <v>355</v>
      </c>
      <c r="BE17">
        <v>2</v>
      </c>
      <c r="BF17" t="b">
        <v>1</v>
      </c>
      <c r="BG17">
        <v>1657552784</v>
      </c>
      <c r="BH17">
        <v>406.980419354839</v>
      </c>
      <c r="BI17">
        <v>419.741290322581</v>
      </c>
      <c r="BJ17">
        <v>15.9277064516129</v>
      </c>
      <c r="BK17">
        <v>11.2825258064516</v>
      </c>
      <c r="BL17">
        <v>403.079290322581</v>
      </c>
      <c r="BM17">
        <v>15.9148967741935</v>
      </c>
      <c r="BN17">
        <v>500.000290322581</v>
      </c>
      <c r="BO17">
        <v>67.9864967741936</v>
      </c>
      <c r="BP17">
        <v>0.0137639193548387</v>
      </c>
      <c r="BQ17">
        <v>18.7355548387097</v>
      </c>
      <c r="BR17">
        <v>19.9985516129032</v>
      </c>
      <c r="BS17">
        <v>999.9</v>
      </c>
      <c r="BT17">
        <v>0</v>
      </c>
      <c r="BU17">
        <v>0</v>
      </c>
      <c r="BV17">
        <v>10000.5</v>
      </c>
      <c r="BW17">
        <v>0</v>
      </c>
      <c r="BX17">
        <v>83.1886774193548</v>
      </c>
      <c r="BY17">
        <v>-12.7608774193548</v>
      </c>
      <c r="BZ17">
        <v>413.567612903226</v>
      </c>
      <c r="CA17">
        <v>424.531161290323</v>
      </c>
      <c r="CB17">
        <v>4.64517483870968</v>
      </c>
      <c r="CC17">
        <v>419.741290322581</v>
      </c>
      <c r="CD17">
        <v>11.2825258064516</v>
      </c>
      <c r="CE17">
        <v>1.08286935483871</v>
      </c>
      <c r="CF17">
        <v>0.767059741935484</v>
      </c>
      <c r="CG17">
        <v>8.08179677419355</v>
      </c>
      <c r="CH17">
        <v>3.11188483870968</v>
      </c>
      <c r="CI17">
        <v>2000.00387096774</v>
      </c>
      <c r="CJ17">
        <v>0.979993419354839</v>
      </c>
      <c r="CK17">
        <v>0.0200069</v>
      </c>
      <c r="CL17">
        <v>0</v>
      </c>
      <c r="CM17">
        <v>2.4719</v>
      </c>
      <c r="CN17">
        <v>0</v>
      </c>
      <c r="CO17">
        <v>10791.4612903226</v>
      </c>
      <c r="CP17">
        <v>16705.4064516129</v>
      </c>
      <c r="CQ17">
        <v>42.937</v>
      </c>
      <c r="CR17">
        <v>44.7296774193548</v>
      </c>
      <c r="CS17">
        <v>44</v>
      </c>
      <c r="CT17">
        <v>43.4796774193548</v>
      </c>
      <c r="CU17">
        <v>41.879</v>
      </c>
      <c r="CV17">
        <v>1959.99387096774</v>
      </c>
      <c r="CW17">
        <v>40.01</v>
      </c>
      <c r="CX17">
        <v>0</v>
      </c>
      <c r="CY17">
        <v>1651531686.8</v>
      </c>
      <c r="CZ17">
        <v>0</v>
      </c>
      <c r="DA17">
        <v>0</v>
      </c>
      <c r="DB17" t="s">
        <v>356</v>
      </c>
      <c r="DC17">
        <v>1657298120.5</v>
      </c>
      <c r="DD17">
        <v>1657298120.5</v>
      </c>
      <c r="DE17">
        <v>0</v>
      </c>
      <c r="DF17">
        <v>1.391</v>
      </c>
      <c r="DG17">
        <v>0.035</v>
      </c>
      <c r="DH17">
        <v>2.39</v>
      </c>
      <c r="DI17">
        <v>0.104</v>
      </c>
      <c r="DJ17">
        <v>419</v>
      </c>
      <c r="DK17">
        <v>18</v>
      </c>
      <c r="DL17">
        <v>0.11</v>
      </c>
      <c r="DM17">
        <v>0.02</v>
      </c>
      <c r="DN17">
        <v>-12.7925829268293</v>
      </c>
      <c r="DO17">
        <v>0.689617421602791</v>
      </c>
      <c r="DP17">
        <v>0.074335701636395</v>
      </c>
      <c r="DQ17">
        <v>0</v>
      </c>
      <c r="DR17">
        <v>4.65305463414634</v>
      </c>
      <c r="DS17">
        <v>-0.171736724738667</v>
      </c>
      <c r="DT17">
        <v>0.0184679470642675</v>
      </c>
      <c r="DU17">
        <v>0</v>
      </c>
      <c r="DV17">
        <v>0</v>
      </c>
      <c r="DW17">
        <v>2</v>
      </c>
      <c r="DX17" t="s">
        <v>357</v>
      </c>
      <c r="DY17">
        <v>2.87728</v>
      </c>
      <c r="DZ17">
        <v>2.63035</v>
      </c>
      <c r="EA17">
        <v>0.0674153</v>
      </c>
      <c r="EB17">
        <v>0.0694664</v>
      </c>
      <c r="EC17">
        <v>0.0586433</v>
      </c>
      <c r="ED17">
        <v>0.0453476</v>
      </c>
      <c r="EE17">
        <v>26394.1</v>
      </c>
      <c r="EF17">
        <v>22865.4</v>
      </c>
      <c r="EG17">
        <v>25332.2</v>
      </c>
      <c r="EH17">
        <v>23926.2</v>
      </c>
      <c r="EI17">
        <v>40679.5</v>
      </c>
      <c r="EJ17">
        <v>37797</v>
      </c>
      <c r="EK17">
        <v>45749.2</v>
      </c>
      <c r="EL17">
        <v>42659.4</v>
      </c>
      <c r="EM17">
        <v>1.82775</v>
      </c>
      <c r="EN17">
        <v>2.13407</v>
      </c>
      <c r="EO17">
        <v>0.0356063</v>
      </c>
      <c r="EP17">
        <v>0</v>
      </c>
      <c r="EQ17">
        <v>19.401</v>
      </c>
      <c r="ER17">
        <v>999.9</v>
      </c>
      <c r="ES17">
        <v>40.923</v>
      </c>
      <c r="ET17">
        <v>25.488</v>
      </c>
      <c r="EU17">
        <v>19.7034</v>
      </c>
      <c r="EV17">
        <v>50.7838</v>
      </c>
      <c r="EW17">
        <v>30.9455</v>
      </c>
      <c r="EX17">
        <v>2</v>
      </c>
      <c r="EY17">
        <v>-0.120467</v>
      </c>
      <c r="EZ17">
        <v>5.63296</v>
      </c>
      <c r="FA17">
        <v>20.1559</v>
      </c>
      <c r="FB17">
        <v>5.23706</v>
      </c>
      <c r="FC17">
        <v>11.992</v>
      </c>
      <c r="FD17">
        <v>4.9571</v>
      </c>
      <c r="FE17">
        <v>3.304</v>
      </c>
      <c r="FF17">
        <v>9999</v>
      </c>
      <c r="FG17">
        <v>9999</v>
      </c>
      <c r="FH17">
        <v>6481.7</v>
      </c>
      <c r="FI17">
        <v>352.2</v>
      </c>
      <c r="FJ17">
        <v>1.86811</v>
      </c>
      <c r="FK17">
        <v>1.86374</v>
      </c>
      <c r="FL17">
        <v>1.87149</v>
      </c>
      <c r="FM17">
        <v>1.86217</v>
      </c>
      <c r="FN17">
        <v>1.86163</v>
      </c>
      <c r="FO17">
        <v>1.86814</v>
      </c>
      <c r="FP17">
        <v>1.85823</v>
      </c>
      <c r="FQ17">
        <v>1.86478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3.901</v>
      </c>
      <c r="GF17">
        <v>0.0131</v>
      </c>
      <c r="GG17">
        <v>2.14445261950712</v>
      </c>
      <c r="GH17">
        <v>0.00524579190152856</v>
      </c>
      <c r="GI17">
        <v>-2.61795653493914e-06</v>
      </c>
      <c r="GJ17">
        <v>1.03317073579164e-09</v>
      </c>
      <c r="GK17">
        <v>0.00834576242792743</v>
      </c>
      <c r="GL17">
        <v>-0.0463878632499735</v>
      </c>
      <c r="GM17">
        <v>0.00360881594666716</v>
      </c>
      <c r="GN17">
        <v>-4.25062852161115e-05</v>
      </c>
      <c r="GO17">
        <v>14</v>
      </c>
      <c r="GP17">
        <v>2225</v>
      </c>
      <c r="GQ17">
        <v>2</v>
      </c>
      <c r="GR17">
        <v>27</v>
      </c>
      <c r="GS17">
        <v>4244.5</v>
      </c>
      <c r="GT17">
        <v>4244.5</v>
      </c>
      <c r="GU17">
        <v>1.31592</v>
      </c>
      <c r="GV17">
        <v>2.34131</v>
      </c>
      <c r="GW17">
        <v>1.99829</v>
      </c>
      <c r="GX17">
        <v>2.77466</v>
      </c>
      <c r="GY17">
        <v>2.09351</v>
      </c>
      <c r="GZ17">
        <v>2.3291</v>
      </c>
      <c r="HA17">
        <v>30.1147</v>
      </c>
      <c r="HB17">
        <v>15.8569</v>
      </c>
      <c r="HC17">
        <v>18</v>
      </c>
      <c r="HD17">
        <v>432.524</v>
      </c>
      <c r="HE17">
        <v>627.759</v>
      </c>
      <c r="HF17">
        <v>13.5401</v>
      </c>
      <c r="HG17">
        <v>25.5306</v>
      </c>
      <c r="HH17">
        <v>30.0005</v>
      </c>
      <c r="HI17">
        <v>25.1525</v>
      </c>
      <c r="HJ17">
        <v>25.1551</v>
      </c>
      <c r="HK17">
        <v>26.2949</v>
      </c>
      <c r="HL17">
        <v>50.8145</v>
      </c>
      <c r="HM17">
        <v>0</v>
      </c>
      <c r="HN17">
        <v>13.5445</v>
      </c>
      <c r="HO17">
        <v>413.025</v>
      </c>
      <c r="HP17">
        <v>11.3736</v>
      </c>
      <c r="HQ17">
        <v>96.8614</v>
      </c>
      <c r="HR17">
        <v>100.313</v>
      </c>
    </row>
    <row r="18" spans="1:226">
      <c r="A18">
        <v>2</v>
      </c>
      <c r="B18">
        <v>1657552797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1657552789.15517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424.209425195926</v>
      </c>
      <c r="AK18">
        <v>413.393690909091</v>
      </c>
      <c r="AL18">
        <v>-0.0510598507091107</v>
      </c>
      <c r="AM18">
        <v>66.1471175943762</v>
      </c>
      <c r="AN18">
        <f>(AP18 - AO18 + BO18*1E3/(8.314*(BQ18+273.15)) * AR18/BN18 * AQ18) * BN18/(100*BB18) * 1000/(1000 - AP18)</f>
        <v>0</v>
      </c>
      <c r="AO18">
        <v>11.341114398281</v>
      </c>
      <c r="AP18">
        <v>15.9469206060606</v>
      </c>
      <c r="AQ18">
        <v>0.000520039054403553</v>
      </c>
      <c r="AR18">
        <v>78.8298210960127</v>
      </c>
      <c r="AS18">
        <v>13</v>
      </c>
      <c r="AT18">
        <v>3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6</v>
      </c>
      <c r="BC18">
        <v>0.5</v>
      </c>
      <c r="BD18" t="s">
        <v>355</v>
      </c>
      <c r="BE18">
        <v>2</v>
      </c>
      <c r="BF18" t="b">
        <v>1</v>
      </c>
      <c r="BG18">
        <v>1657552789.15517</v>
      </c>
      <c r="BH18">
        <v>406.962103448276</v>
      </c>
      <c r="BI18">
        <v>419.529551724138</v>
      </c>
      <c r="BJ18">
        <v>15.9315034482759</v>
      </c>
      <c r="BK18">
        <v>11.3082965517241</v>
      </c>
      <c r="BL18">
        <v>403.061068965517</v>
      </c>
      <c r="BM18">
        <v>15.9185655172414</v>
      </c>
      <c r="BN18">
        <v>500.008</v>
      </c>
      <c r="BO18">
        <v>67.9863344827586</v>
      </c>
      <c r="BP18">
        <v>0.0137375965517241</v>
      </c>
      <c r="BQ18">
        <v>18.7341137931035</v>
      </c>
      <c r="BR18">
        <v>19.993624137931</v>
      </c>
      <c r="BS18">
        <v>999.9</v>
      </c>
      <c r="BT18">
        <v>0</v>
      </c>
      <c r="BU18">
        <v>0</v>
      </c>
      <c r="BV18">
        <v>10012.3017241379</v>
      </c>
      <c r="BW18">
        <v>0</v>
      </c>
      <c r="BX18">
        <v>83.3061931034483</v>
      </c>
      <c r="BY18">
        <v>-12.5675827586207</v>
      </c>
      <c r="BZ18">
        <v>413.550517241379</v>
      </c>
      <c r="CA18">
        <v>424.328103448276</v>
      </c>
      <c r="CB18">
        <v>4.62320965517241</v>
      </c>
      <c r="CC18">
        <v>419.529551724138</v>
      </c>
      <c r="CD18">
        <v>11.3082965517241</v>
      </c>
      <c r="CE18">
        <v>1.08312448275862</v>
      </c>
      <c r="CF18">
        <v>0.768809586206896</v>
      </c>
      <c r="CG18">
        <v>8.08526620689655</v>
      </c>
      <c r="CH18">
        <v>3.14406034482759</v>
      </c>
      <c r="CI18">
        <v>2000.00517241379</v>
      </c>
      <c r="CJ18">
        <v>0.979993482758621</v>
      </c>
      <c r="CK18">
        <v>0.0200068344827586</v>
      </c>
      <c r="CL18">
        <v>0</v>
      </c>
      <c r="CM18">
        <v>2.53673448275862</v>
      </c>
      <c r="CN18">
        <v>0</v>
      </c>
      <c r="CO18">
        <v>10835.4689655172</v>
      </c>
      <c r="CP18">
        <v>16705.4206896552</v>
      </c>
      <c r="CQ18">
        <v>42.9413448275862</v>
      </c>
      <c r="CR18">
        <v>44.7391379310345</v>
      </c>
      <c r="CS18">
        <v>44.004275862069</v>
      </c>
      <c r="CT18">
        <v>43.4956551724138</v>
      </c>
      <c r="CU18">
        <v>41.8899655172414</v>
      </c>
      <c r="CV18">
        <v>1959.99517241379</v>
      </c>
      <c r="CW18">
        <v>40.01</v>
      </c>
      <c r="CX18">
        <v>0</v>
      </c>
      <c r="CY18">
        <v>1651531692.2</v>
      </c>
      <c r="CZ18">
        <v>0</v>
      </c>
      <c r="DA18">
        <v>0</v>
      </c>
      <c r="DB18" t="s">
        <v>356</v>
      </c>
      <c r="DC18">
        <v>1657298120.5</v>
      </c>
      <c r="DD18">
        <v>1657298120.5</v>
      </c>
      <c r="DE18">
        <v>0</v>
      </c>
      <c r="DF18">
        <v>1.391</v>
      </c>
      <c r="DG18">
        <v>0.035</v>
      </c>
      <c r="DH18">
        <v>2.39</v>
      </c>
      <c r="DI18">
        <v>0.104</v>
      </c>
      <c r="DJ18">
        <v>419</v>
      </c>
      <c r="DK18">
        <v>18</v>
      </c>
      <c r="DL18">
        <v>0.11</v>
      </c>
      <c r="DM18">
        <v>0.02</v>
      </c>
      <c r="DN18">
        <v>-12.6827536585366</v>
      </c>
      <c r="DO18">
        <v>1.57101742160283</v>
      </c>
      <c r="DP18">
        <v>0.284739586715147</v>
      </c>
      <c r="DQ18">
        <v>0</v>
      </c>
      <c r="DR18">
        <v>4.63590170731707</v>
      </c>
      <c r="DS18">
        <v>-0.248399372822302</v>
      </c>
      <c r="DT18">
        <v>0.0253901704527884</v>
      </c>
      <c r="DU18">
        <v>0</v>
      </c>
      <c r="DV18">
        <v>0</v>
      </c>
      <c r="DW18">
        <v>2</v>
      </c>
      <c r="DX18" t="s">
        <v>357</v>
      </c>
      <c r="DY18">
        <v>2.87752</v>
      </c>
      <c r="DZ18">
        <v>2.63017</v>
      </c>
      <c r="EA18">
        <v>0.0673702</v>
      </c>
      <c r="EB18">
        <v>0.0691023</v>
      </c>
      <c r="EC18">
        <v>0.0586801</v>
      </c>
      <c r="ED18">
        <v>0.0453729</v>
      </c>
      <c r="EE18">
        <v>26394.8</v>
      </c>
      <c r="EF18">
        <v>22874.5</v>
      </c>
      <c r="EG18">
        <v>25331.6</v>
      </c>
      <c r="EH18">
        <v>23926.3</v>
      </c>
      <c r="EI18">
        <v>40677.2</v>
      </c>
      <c r="EJ18">
        <v>37796</v>
      </c>
      <c r="EK18">
        <v>45748.4</v>
      </c>
      <c r="EL18">
        <v>42659.5</v>
      </c>
      <c r="EM18">
        <v>1.82808</v>
      </c>
      <c r="EN18">
        <v>2.13372</v>
      </c>
      <c r="EO18">
        <v>0.0349618</v>
      </c>
      <c r="EP18">
        <v>0</v>
      </c>
      <c r="EQ18">
        <v>19.3964</v>
      </c>
      <c r="ER18">
        <v>999.9</v>
      </c>
      <c r="ES18">
        <v>40.874</v>
      </c>
      <c r="ET18">
        <v>25.498</v>
      </c>
      <c r="EU18">
        <v>19.6915</v>
      </c>
      <c r="EV18">
        <v>50.7038</v>
      </c>
      <c r="EW18">
        <v>30.8894</v>
      </c>
      <c r="EX18">
        <v>2</v>
      </c>
      <c r="EY18">
        <v>-0.11999</v>
      </c>
      <c r="EZ18">
        <v>5.62257</v>
      </c>
      <c r="FA18">
        <v>20.1561</v>
      </c>
      <c r="FB18">
        <v>5.23661</v>
      </c>
      <c r="FC18">
        <v>11.992</v>
      </c>
      <c r="FD18">
        <v>4.95705</v>
      </c>
      <c r="FE18">
        <v>3.30398</v>
      </c>
      <c r="FF18">
        <v>9999</v>
      </c>
      <c r="FG18">
        <v>9999</v>
      </c>
      <c r="FH18">
        <v>6481.7</v>
      </c>
      <c r="FI18">
        <v>352.2</v>
      </c>
      <c r="FJ18">
        <v>1.86812</v>
      </c>
      <c r="FK18">
        <v>1.86377</v>
      </c>
      <c r="FL18">
        <v>1.87149</v>
      </c>
      <c r="FM18">
        <v>1.86218</v>
      </c>
      <c r="FN18">
        <v>1.86163</v>
      </c>
      <c r="FO18">
        <v>1.86816</v>
      </c>
      <c r="FP18">
        <v>1.85822</v>
      </c>
      <c r="FQ18">
        <v>1.86478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3.9</v>
      </c>
      <c r="GF18">
        <v>0.0136</v>
      </c>
      <c r="GG18">
        <v>2.14445261950712</v>
      </c>
      <c r="GH18">
        <v>0.00524579190152856</v>
      </c>
      <c r="GI18">
        <v>-2.61795653493914e-06</v>
      </c>
      <c r="GJ18">
        <v>1.03317073579164e-09</v>
      </c>
      <c r="GK18">
        <v>0.00834576242792743</v>
      </c>
      <c r="GL18">
        <v>-0.0463878632499735</v>
      </c>
      <c r="GM18">
        <v>0.00360881594666716</v>
      </c>
      <c r="GN18">
        <v>-4.25062852161115e-05</v>
      </c>
      <c r="GO18">
        <v>14</v>
      </c>
      <c r="GP18">
        <v>2225</v>
      </c>
      <c r="GQ18">
        <v>2</v>
      </c>
      <c r="GR18">
        <v>27</v>
      </c>
      <c r="GS18">
        <v>4244.6</v>
      </c>
      <c r="GT18">
        <v>4244.6</v>
      </c>
      <c r="GU18">
        <v>1.28906</v>
      </c>
      <c r="GV18">
        <v>2.34497</v>
      </c>
      <c r="GW18">
        <v>1.99829</v>
      </c>
      <c r="GX18">
        <v>2.77466</v>
      </c>
      <c r="GY18">
        <v>2.09351</v>
      </c>
      <c r="GZ18">
        <v>2.32666</v>
      </c>
      <c r="HA18">
        <v>30.1147</v>
      </c>
      <c r="HB18">
        <v>15.8569</v>
      </c>
      <c r="HC18">
        <v>18</v>
      </c>
      <c r="HD18">
        <v>432.788</v>
      </c>
      <c r="HE18">
        <v>627.61</v>
      </c>
      <c r="HF18">
        <v>13.5444</v>
      </c>
      <c r="HG18">
        <v>25.5383</v>
      </c>
      <c r="HH18">
        <v>30.0005</v>
      </c>
      <c r="HI18">
        <v>25.1633</v>
      </c>
      <c r="HJ18">
        <v>25.1659</v>
      </c>
      <c r="HK18">
        <v>25.8106</v>
      </c>
      <c r="HL18">
        <v>50.8145</v>
      </c>
      <c r="HM18">
        <v>0</v>
      </c>
      <c r="HN18">
        <v>13.5476</v>
      </c>
      <c r="HO18">
        <v>399.445</v>
      </c>
      <c r="HP18">
        <v>11.3614</v>
      </c>
      <c r="HQ18">
        <v>96.8596</v>
      </c>
      <c r="HR18">
        <v>100.313</v>
      </c>
    </row>
    <row r="19" spans="1:226">
      <c r="A19">
        <v>3</v>
      </c>
      <c r="B19">
        <v>1657552802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1657552794.23214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416.691616806761</v>
      </c>
      <c r="AK19">
        <v>409.569618181818</v>
      </c>
      <c r="AL19">
        <v>-0.995553533554891</v>
      </c>
      <c r="AM19">
        <v>66.1471175943762</v>
      </c>
      <c r="AN19">
        <f>(AP19 - AO19 + BO19*1E3/(8.314*(BQ19+273.15)) * AR19/BN19 * AQ19) * BN19/(100*BB19) * 1000/(1000 - AP19)</f>
        <v>0</v>
      </c>
      <c r="AO19">
        <v>11.339838356334</v>
      </c>
      <c r="AP19">
        <v>15.9606424242424</v>
      </c>
      <c r="AQ19">
        <v>0.00204785143156074</v>
      </c>
      <c r="AR19">
        <v>78.8298210960127</v>
      </c>
      <c r="AS19">
        <v>13</v>
      </c>
      <c r="AT19">
        <v>3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6</v>
      </c>
      <c r="BC19">
        <v>0.5</v>
      </c>
      <c r="BD19" t="s">
        <v>355</v>
      </c>
      <c r="BE19">
        <v>2</v>
      </c>
      <c r="BF19" t="b">
        <v>1</v>
      </c>
      <c r="BG19">
        <v>1657552794.23214</v>
      </c>
      <c r="BH19">
        <v>406.336964285714</v>
      </c>
      <c r="BI19">
        <v>416.927285714286</v>
      </c>
      <c r="BJ19">
        <v>15.9417714285714</v>
      </c>
      <c r="BK19">
        <v>11.3250071428571</v>
      </c>
      <c r="BL19">
        <v>402.438142857143</v>
      </c>
      <c r="BM19">
        <v>15.9284785714286</v>
      </c>
      <c r="BN19">
        <v>500.014321428571</v>
      </c>
      <c r="BO19">
        <v>67.9864321428572</v>
      </c>
      <c r="BP19">
        <v>0.0137140142857143</v>
      </c>
      <c r="BQ19">
        <v>18.7301</v>
      </c>
      <c r="BR19">
        <v>19.98805</v>
      </c>
      <c r="BS19">
        <v>999.9</v>
      </c>
      <c r="BT19">
        <v>0</v>
      </c>
      <c r="BU19">
        <v>0</v>
      </c>
      <c r="BV19">
        <v>10011.3567857143</v>
      </c>
      <c r="BW19">
        <v>0</v>
      </c>
      <c r="BX19">
        <v>83.3693071428571</v>
      </c>
      <c r="BY19">
        <v>-10.5904571428571</v>
      </c>
      <c r="BZ19">
        <v>412.919571428571</v>
      </c>
      <c r="CA19">
        <v>421.703178571429</v>
      </c>
      <c r="CB19">
        <v>4.61676892857143</v>
      </c>
      <c r="CC19">
        <v>416.927285714286</v>
      </c>
      <c r="CD19">
        <v>11.3250071428571</v>
      </c>
      <c r="CE19">
        <v>1.08382464285714</v>
      </c>
      <c r="CF19">
        <v>0.769946607142857</v>
      </c>
      <c r="CG19">
        <v>8.09476071428572</v>
      </c>
      <c r="CH19">
        <v>3.16495071428571</v>
      </c>
      <c r="CI19">
        <v>1999.99571428571</v>
      </c>
      <c r="CJ19">
        <v>0.979993464285714</v>
      </c>
      <c r="CK19">
        <v>0.0200068535714286</v>
      </c>
      <c r="CL19">
        <v>0</v>
      </c>
      <c r="CM19">
        <v>2.576375</v>
      </c>
      <c r="CN19">
        <v>0</v>
      </c>
      <c r="CO19">
        <v>10841.9392857143</v>
      </c>
      <c r="CP19">
        <v>16705.3357142857</v>
      </c>
      <c r="CQ19">
        <v>42.95275</v>
      </c>
      <c r="CR19">
        <v>44.75</v>
      </c>
      <c r="CS19">
        <v>44.0177142857143</v>
      </c>
      <c r="CT19">
        <v>43.5</v>
      </c>
      <c r="CU19">
        <v>41.9104285714286</v>
      </c>
      <c r="CV19">
        <v>1959.98571428571</v>
      </c>
      <c r="CW19">
        <v>40.01</v>
      </c>
      <c r="CX19">
        <v>0</v>
      </c>
      <c r="CY19">
        <v>1651531697</v>
      </c>
      <c r="CZ19">
        <v>0</v>
      </c>
      <c r="DA19">
        <v>0</v>
      </c>
      <c r="DB19" t="s">
        <v>356</v>
      </c>
      <c r="DC19">
        <v>1657298120.5</v>
      </c>
      <c r="DD19">
        <v>1657298120.5</v>
      </c>
      <c r="DE19">
        <v>0</v>
      </c>
      <c r="DF19">
        <v>1.391</v>
      </c>
      <c r="DG19">
        <v>0.035</v>
      </c>
      <c r="DH19">
        <v>2.39</v>
      </c>
      <c r="DI19">
        <v>0.104</v>
      </c>
      <c r="DJ19">
        <v>419</v>
      </c>
      <c r="DK19">
        <v>18</v>
      </c>
      <c r="DL19">
        <v>0.11</v>
      </c>
      <c r="DM19">
        <v>0.02</v>
      </c>
      <c r="DN19">
        <v>-11.18436</v>
      </c>
      <c r="DO19">
        <v>21.7540428517824</v>
      </c>
      <c r="DP19">
        <v>2.66026593828982</v>
      </c>
      <c r="DQ19">
        <v>0</v>
      </c>
      <c r="DR19">
        <v>4.62171675</v>
      </c>
      <c r="DS19">
        <v>-0.100320562851788</v>
      </c>
      <c r="DT19">
        <v>0.0156420878381851</v>
      </c>
      <c r="DU19">
        <v>0</v>
      </c>
      <c r="DV19">
        <v>0</v>
      </c>
      <c r="DW19">
        <v>2</v>
      </c>
      <c r="DX19" t="s">
        <v>357</v>
      </c>
      <c r="DY19">
        <v>2.87736</v>
      </c>
      <c r="DZ19">
        <v>2.63008</v>
      </c>
      <c r="EA19">
        <v>0.0668165</v>
      </c>
      <c r="EB19">
        <v>0.0676345</v>
      </c>
      <c r="EC19">
        <v>0.0587095</v>
      </c>
      <c r="ED19">
        <v>0.0453432</v>
      </c>
      <c r="EE19">
        <v>26410.1</v>
      </c>
      <c r="EF19">
        <v>22910</v>
      </c>
      <c r="EG19">
        <v>25331.3</v>
      </c>
      <c r="EH19">
        <v>23925.8</v>
      </c>
      <c r="EI19">
        <v>40675.4</v>
      </c>
      <c r="EJ19">
        <v>37796.2</v>
      </c>
      <c r="EK19">
        <v>45747.8</v>
      </c>
      <c r="EL19">
        <v>42658.3</v>
      </c>
      <c r="EM19">
        <v>1.82765</v>
      </c>
      <c r="EN19">
        <v>2.13347</v>
      </c>
      <c r="EO19">
        <v>0.0358187</v>
      </c>
      <c r="EP19">
        <v>0</v>
      </c>
      <c r="EQ19">
        <v>19.3935</v>
      </c>
      <c r="ER19">
        <v>999.9</v>
      </c>
      <c r="ES19">
        <v>40.85</v>
      </c>
      <c r="ET19">
        <v>25.519</v>
      </c>
      <c r="EU19">
        <v>19.7035</v>
      </c>
      <c r="EV19">
        <v>50.5638</v>
      </c>
      <c r="EW19">
        <v>30.8253</v>
      </c>
      <c r="EX19">
        <v>2</v>
      </c>
      <c r="EY19">
        <v>-0.119599</v>
      </c>
      <c r="EZ19">
        <v>5.57459</v>
      </c>
      <c r="FA19">
        <v>20.1581</v>
      </c>
      <c r="FB19">
        <v>5.23661</v>
      </c>
      <c r="FC19">
        <v>11.992</v>
      </c>
      <c r="FD19">
        <v>4.9572</v>
      </c>
      <c r="FE19">
        <v>3.3039</v>
      </c>
      <c r="FF19">
        <v>9999</v>
      </c>
      <c r="FG19">
        <v>9999</v>
      </c>
      <c r="FH19">
        <v>6482</v>
      </c>
      <c r="FI19">
        <v>352.2</v>
      </c>
      <c r="FJ19">
        <v>1.86813</v>
      </c>
      <c r="FK19">
        <v>1.86373</v>
      </c>
      <c r="FL19">
        <v>1.87149</v>
      </c>
      <c r="FM19">
        <v>1.86217</v>
      </c>
      <c r="FN19">
        <v>1.86161</v>
      </c>
      <c r="FO19">
        <v>1.86815</v>
      </c>
      <c r="FP19">
        <v>1.85822</v>
      </c>
      <c r="FQ19">
        <v>1.86478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3.884</v>
      </c>
      <c r="GF19">
        <v>0.014</v>
      </c>
      <c r="GG19">
        <v>2.14445261950712</v>
      </c>
      <c r="GH19">
        <v>0.00524579190152856</v>
      </c>
      <c r="GI19">
        <v>-2.61795653493914e-06</v>
      </c>
      <c r="GJ19">
        <v>1.03317073579164e-09</v>
      </c>
      <c r="GK19">
        <v>0.00834576242792743</v>
      </c>
      <c r="GL19">
        <v>-0.0463878632499735</v>
      </c>
      <c r="GM19">
        <v>0.00360881594666716</v>
      </c>
      <c r="GN19">
        <v>-4.25062852161115e-05</v>
      </c>
      <c r="GO19">
        <v>14</v>
      </c>
      <c r="GP19">
        <v>2225</v>
      </c>
      <c r="GQ19">
        <v>2</v>
      </c>
      <c r="GR19">
        <v>27</v>
      </c>
      <c r="GS19">
        <v>4244.7</v>
      </c>
      <c r="GT19">
        <v>4244.7</v>
      </c>
      <c r="GU19">
        <v>1.2561</v>
      </c>
      <c r="GV19">
        <v>2.34253</v>
      </c>
      <c r="GW19">
        <v>1.99829</v>
      </c>
      <c r="GX19">
        <v>2.77466</v>
      </c>
      <c r="GY19">
        <v>2.09351</v>
      </c>
      <c r="GZ19">
        <v>2.33154</v>
      </c>
      <c r="HA19">
        <v>30.1147</v>
      </c>
      <c r="HB19">
        <v>15.8569</v>
      </c>
      <c r="HC19">
        <v>18</v>
      </c>
      <c r="HD19">
        <v>432.629</v>
      </c>
      <c r="HE19">
        <v>627.537</v>
      </c>
      <c r="HF19">
        <v>13.5511</v>
      </c>
      <c r="HG19">
        <v>25.5453</v>
      </c>
      <c r="HH19">
        <v>30.0005</v>
      </c>
      <c r="HI19">
        <v>25.1738</v>
      </c>
      <c r="HJ19">
        <v>25.1765</v>
      </c>
      <c r="HK19">
        <v>25.0616</v>
      </c>
      <c r="HL19">
        <v>50.8145</v>
      </c>
      <c r="HM19">
        <v>0</v>
      </c>
      <c r="HN19">
        <v>13.5606</v>
      </c>
      <c r="HO19">
        <v>379.237</v>
      </c>
      <c r="HP19">
        <v>11.362</v>
      </c>
      <c r="HQ19">
        <v>96.8584</v>
      </c>
      <c r="HR19">
        <v>100.311</v>
      </c>
    </row>
    <row r="20" spans="1:226">
      <c r="A20">
        <v>4</v>
      </c>
      <c r="B20">
        <v>1657552807</v>
      </c>
      <c r="C20">
        <v>15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1657552799.5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402.828665804674</v>
      </c>
      <c r="AK20">
        <v>400.182412121212</v>
      </c>
      <c r="AL20">
        <v>-2.06251100443185</v>
      </c>
      <c r="AM20">
        <v>66.1471175943762</v>
      </c>
      <c r="AN20">
        <f>(AP20 - AO20 + BO20*1E3/(8.314*(BQ20+273.15)) * AR20/BN20 * AQ20) * BN20/(100*BB20) * 1000/(1000 - AP20)</f>
        <v>0</v>
      </c>
      <c r="AO20">
        <v>11.330623675959</v>
      </c>
      <c r="AP20">
        <v>15.9577781818182</v>
      </c>
      <c r="AQ20">
        <v>-8.95426779576443e-05</v>
      </c>
      <c r="AR20">
        <v>78.8298210960127</v>
      </c>
      <c r="AS20">
        <v>13</v>
      </c>
      <c r="AT20">
        <v>3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6</v>
      </c>
      <c r="BC20">
        <v>0.5</v>
      </c>
      <c r="BD20" t="s">
        <v>355</v>
      </c>
      <c r="BE20">
        <v>2</v>
      </c>
      <c r="BF20" t="b">
        <v>1</v>
      </c>
      <c r="BG20">
        <v>1657552799.5</v>
      </c>
      <c r="BH20">
        <v>403.267185185185</v>
      </c>
      <c r="BI20">
        <v>409.642259259259</v>
      </c>
      <c r="BJ20">
        <v>15.9536111111111</v>
      </c>
      <c r="BK20">
        <v>11.3360666666667</v>
      </c>
      <c r="BL20">
        <v>399.379444444444</v>
      </c>
      <c r="BM20">
        <v>15.9399037037037</v>
      </c>
      <c r="BN20">
        <v>500.032148148148</v>
      </c>
      <c r="BO20">
        <v>67.9861666666667</v>
      </c>
      <c r="BP20">
        <v>0.0135828851851852</v>
      </c>
      <c r="BQ20">
        <v>18.7305037037037</v>
      </c>
      <c r="BR20">
        <v>19.9865111111111</v>
      </c>
      <c r="BS20">
        <v>999.9</v>
      </c>
      <c r="BT20">
        <v>0</v>
      </c>
      <c r="BU20">
        <v>0</v>
      </c>
      <c r="BV20">
        <v>10009.1144444444</v>
      </c>
      <c r="BW20">
        <v>0</v>
      </c>
      <c r="BX20">
        <v>83.3717777777778</v>
      </c>
      <c r="BY20">
        <v>-6.37525292592593</v>
      </c>
      <c r="BZ20">
        <v>409.804962962963</v>
      </c>
      <c r="CA20">
        <v>414.33937037037</v>
      </c>
      <c r="CB20">
        <v>4.61754296296296</v>
      </c>
      <c r="CC20">
        <v>409.642259259259</v>
      </c>
      <c r="CD20">
        <v>11.3360666666667</v>
      </c>
      <c r="CE20">
        <v>1.08462481481481</v>
      </c>
      <c r="CF20">
        <v>0.770695851851852</v>
      </c>
      <c r="CG20">
        <v>8.10562407407407</v>
      </c>
      <c r="CH20">
        <v>3.17871666666667</v>
      </c>
      <c r="CI20">
        <v>1999.99666666667</v>
      </c>
      <c r="CJ20">
        <v>0.979993555555556</v>
      </c>
      <c r="CK20">
        <v>0.0200067592592593</v>
      </c>
      <c r="CL20">
        <v>0</v>
      </c>
      <c r="CM20">
        <v>2.57951481481481</v>
      </c>
      <c r="CN20">
        <v>0</v>
      </c>
      <c r="CO20">
        <v>10846.237037037</v>
      </c>
      <c r="CP20">
        <v>16705.3407407407</v>
      </c>
      <c r="CQ20">
        <v>42.9603333333333</v>
      </c>
      <c r="CR20">
        <v>44.7706666666667</v>
      </c>
      <c r="CS20">
        <v>44.039037037037</v>
      </c>
      <c r="CT20">
        <v>43.5</v>
      </c>
      <c r="CU20">
        <v>41.9278148148148</v>
      </c>
      <c r="CV20">
        <v>1959.98666666667</v>
      </c>
      <c r="CW20">
        <v>40.01</v>
      </c>
      <c r="CX20">
        <v>0</v>
      </c>
      <c r="CY20">
        <v>1651531701.8</v>
      </c>
      <c r="CZ20">
        <v>0</v>
      </c>
      <c r="DA20">
        <v>0</v>
      </c>
      <c r="DB20" t="s">
        <v>356</v>
      </c>
      <c r="DC20">
        <v>1657298120.5</v>
      </c>
      <c r="DD20">
        <v>1657298120.5</v>
      </c>
      <c r="DE20">
        <v>0</v>
      </c>
      <c r="DF20">
        <v>1.391</v>
      </c>
      <c r="DG20">
        <v>0.035</v>
      </c>
      <c r="DH20">
        <v>2.39</v>
      </c>
      <c r="DI20">
        <v>0.104</v>
      </c>
      <c r="DJ20">
        <v>419</v>
      </c>
      <c r="DK20">
        <v>18</v>
      </c>
      <c r="DL20">
        <v>0.11</v>
      </c>
      <c r="DM20">
        <v>0.02</v>
      </c>
      <c r="DN20">
        <v>-8.831568725</v>
      </c>
      <c r="DO20">
        <v>44.6059889268293</v>
      </c>
      <c r="DP20">
        <v>4.68844369874609</v>
      </c>
      <c r="DQ20">
        <v>0</v>
      </c>
      <c r="DR20">
        <v>4.6204935</v>
      </c>
      <c r="DS20">
        <v>0.00323189493432642</v>
      </c>
      <c r="DT20">
        <v>0.0144672024852768</v>
      </c>
      <c r="DU20">
        <v>1</v>
      </c>
      <c r="DV20">
        <v>1</v>
      </c>
      <c r="DW20">
        <v>2</v>
      </c>
      <c r="DX20" t="s">
        <v>367</v>
      </c>
      <c r="DY20">
        <v>2.8772</v>
      </c>
      <c r="DZ20">
        <v>2.62994</v>
      </c>
      <c r="EA20">
        <v>0.0655598</v>
      </c>
      <c r="EB20">
        <v>0.0657562</v>
      </c>
      <c r="EC20">
        <v>0.0586932</v>
      </c>
      <c r="ED20">
        <v>0.0453213</v>
      </c>
      <c r="EE20">
        <v>26445.2</v>
      </c>
      <c r="EF20">
        <v>22956</v>
      </c>
      <c r="EG20">
        <v>25330.9</v>
      </c>
      <c r="EH20">
        <v>23925.8</v>
      </c>
      <c r="EI20">
        <v>40675.5</v>
      </c>
      <c r="EJ20">
        <v>37797</v>
      </c>
      <c r="EK20">
        <v>45747.3</v>
      </c>
      <c r="EL20">
        <v>42658.4</v>
      </c>
      <c r="EM20">
        <v>1.82755</v>
      </c>
      <c r="EN20">
        <v>2.1335</v>
      </c>
      <c r="EO20">
        <v>0.0371039</v>
      </c>
      <c r="EP20">
        <v>0</v>
      </c>
      <c r="EQ20">
        <v>19.3907</v>
      </c>
      <c r="ER20">
        <v>999.9</v>
      </c>
      <c r="ES20">
        <v>40.825</v>
      </c>
      <c r="ET20">
        <v>25.519</v>
      </c>
      <c r="EU20">
        <v>19.6932</v>
      </c>
      <c r="EV20">
        <v>51.0838</v>
      </c>
      <c r="EW20">
        <v>30.7933</v>
      </c>
      <c r="EX20">
        <v>2</v>
      </c>
      <c r="EY20">
        <v>-0.1192</v>
      </c>
      <c r="EZ20">
        <v>5.53299</v>
      </c>
      <c r="FA20">
        <v>20.1597</v>
      </c>
      <c r="FB20">
        <v>5.23631</v>
      </c>
      <c r="FC20">
        <v>11.992</v>
      </c>
      <c r="FD20">
        <v>4.95695</v>
      </c>
      <c r="FE20">
        <v>3.30395</v>
      </c>
      <c r="FF20">
        <v>9999</v>
      </c>
      <c r="FG20">
        <v>9999</v>
      </c>
      <c r="FH20">
        <v>6482</v>
      </c>
      <c r="FI20">
        <v>352.2</v>
      </c>
      <c r="FJ20">
        <v>1.86811</v>
      </c>
      <c r="FK20">
        <v>1.86374</v>
      </c>
      <c r="FL20">
        <v>1.87149</v>
      </c>
      <c r="FM20">
        <v>1.86218</v>
      </c>
      <c r="FN20">
        <v>1.86161</v>
      </c>
      <c r="FO20">
        <v>1.86815</v>
      </c>
      <c r="FP20">
        <v>1.85822</v>
      </c>
      <c r="FQ20">
        <v>1.86478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3.849</v>
      </c>
      <c r="GF20">
        <v>0.0139</v>
      </c>
      <c r="GG20">
        <v>2.14445261950712</v>
      </c>
      <c r="GH20">
        <v>0.00524579190152856</v>
      </c>
      <c r="GI20">
        <v>-2.61795653493914e-06</v>
      </c>
      <c r="GJ20">
        <v>1.03317073579164e-09</v>
      </c>
      <c r="GK20">
        <v>0.00834576242792743</v>
      </c>
      <c r="GL20">
        <v>-0.0463878632499735</v>
      </c>
      <c r="GM20">
        <v>0.00360881594666716</v>
      </c>
      <c r="GN20">
        <v>-4.25062852161115e-05</v>
      </c>
      <c r="GO20">
        <v>14</v>
      </c>
      <c r="GP20">
        <v>2225</v>
      </c>
      <c r="GQ20">
        <v>2</v>
      </c>
      <c r="GR20">
        <v>27</v>
      </c>
      <c r="GS20">
        <v>4244.8</v>
      </c>
      <c r="GT20">
        <v>4244.8</v>
      </c>
      <c r="GU20">
        <v>1.2146</v>
      </c>
      <c r="GV20">
        <v>2.25342</v>
      </c>
      <c r="GW20">
        <v>1.99829</v>
      </c>
      <c r="GX20">
        <v>2.77466</v>
      </c>
      <c r="GY20">
        <v>2.09351</v>
      </c>
      <c r="GZ20">
        <v>2.34619</v>
      </c>
      <c r="HA20">
        <v>30.1147</v>
      </c>
      <c r="HB20">
        <v>15.8569</v>
      </c>
      <c r="HC20">
        <v>18</v>
      </c>
      <c r="HD20">
        <v>432.652</v>
      </c>
      <c r="HE20">
        <v>627.683</v>
      </c>
      <c r="HF20">
        <v>13.5646</v>
      </c>
      <c r="HG20">
        <v>25.5534</v>
      </c>
      <c r="HH20">
        <v>30.0005</v>
      </c>
      <c r="HI20">
        <v>25.1843</v>
      </c>
      <c r="HJ20">
        <v>25.1871</v>
      </c>
      <c r="HK20">
        <v>24.3375</v>
      </c>
      <c r="HL20">
        <v>50.8145</v>
      </c>
      <c r="HM20">
        <v>0</v>
      </c>
      <c r="HN20">
        <v>13.5736</v>
      </c>
      <c r="HO20">
        <v>365.799</v>
      </c>
      <c r="HP20">
        <v>11.3656</v>
      </c>
      <c r="HQ20">
        <v>96.8571</v>
      </c>
      <c r="HR20">
        <v>100.311</v>
      </c>
    </row>
    <row r="21" spans="1:226">
      <c r="A21">
        <v>5</v>
      </c>
      <c r="B21">
        <v>1657552812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1657552804.21429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387.905927042371</v>
      </c>
      <c r="AK21">
        <v>387.566945454545</v>
      </c>
      <c r="AL21">
        <v>-2.61845869413565</v>
      </c>
      <c r="AM21">
        <v>66.1471175943762</v>
      </c>
      <c r="AN21">
        <f>(AP21 - AO21 + BO21*1E3/(8.314*(BQ21+273.15)) * AR21/BN21 * AQ21) * BN21/(100*BB21) * 1000/(1000 - AP21)</f>
        <v>0</v>
      </c>
      <c r="AO21">
        <v>11.3227350003312</v>
      </c>
      <c r="AP21">
        <v>15.9488587878788</v>
      </c>
      <c r="AQ21">
        <v>-0.000466537114339403</v>
      </c>
      <c r="AR21">
        <v>78.8298210960127</v>
      </c>
      <c r="AS21">
        <v>13</v>
      </c>
      <c r="AT21">
        <v>3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6</v>
      </c>
      <c r="BC21">
        <v>0.5</v>
      </c>
      <c r="BD21" t="s">
        <v>355</v>
      </c>
      <c r="BE21">
        <v>2</v>
      </c>
      <c r="BF21" t="b">
        <v>1</v>
      </c>
      <c r="BG21">
        <v>1657552804.21429</v>
      </c>
      <c r="BH21">
        <v>396.847821428571</v>
      </c>
      <c r="BI21">
        <v>398.451357142857</v>
      </c>
      <c r="BJ21">
        <v>15.956225</v>
      </c>
      <c r="BK21">
        <v>11.3290142857143</v>
      </c>
      <c r="BL21">
        <v>392.983535714286</v>
      </c>
      <c r="BM21">
        <v>15.942425</v>
      </c>
      <c r="BN21">
        <v>500.011</v>
      </c>
      <c r="BO21">
        <v>67.98635</v>
      </c>
      <c r="BP21">
        <v>0.0136080142857143</v>
      </c>
      <c r="BQ21">
        <v>18.7325142857143</v>
      </c>
      <c r="BR21">
        <v>19.9928821428571</v>
      </c>
      <c r="BS21">
        <v>999.9</v>
      </c>
      <c r="BT21">
        <v>0</v>
      </c>
      <c r="BU21">
        <v>0</v>
      </c>
      <c r="BV21">
        <v>9996.71214285714</v>
      </c>
      <c r="BW21">
        <v>0</v>
      </c>
      <c r="BX21">
        <v>83.3412428571428</v>
      </c>
      <c r="BY21">
        <v>-1.60357210714286</v>
      </c>
      <c r="BZ21">
        <v>403.282678571429</v>
      </c>
      <c r="CA21">
        <v>403.01725</v>
      </c>
      <c r="CB21">
        <v>4.62720535714286</v>
      </c>
      <c r="CC21">
        <v>398.451357142857</v>
      </c>
      <c r="CD21">
        <v>11.3290142857143</v>
      </c>
      <c r="CE21">
        <v>1.08480535714286</v>
      </c>
      <c r="CF21">
        <v>0.770218642857143</v>
      </c>
      <c r="CG21">
        <v>8.10807535714286</v>
      </c>
      <c r="CH21">
        <v>3.16996214285714</v>
      </c>
      <c r="CI21">
        <v>1999.99071428571</v>
      </c>
      <c r="CJ21">
        <v>0.979993464285714</v>
      </c>
      <c r="CK21">
        <v>0.0200068535714286</v>
      </c>
      <c r="CL21">
        <v>0</v>
      </c>
      <c r="CM21">
        <v>2.527425</v>
      </c>
      <c r="CN21">
        <v>0</v>
      </c>
      <c r="CO21">
        <v>10854.65</v>
      </c>
      <c r="CP21">
        <v>16705.2928571429</v>
      </c>
      <c r="CQ21">
        <v>42.97525</v>
      </c>
      <c r="CR21">
        <v>44.7898571428571</v>
      </c>
      <c r="CS21">
        <v>44.0553571428571</v>
      </c>
      <c r="CT21">
        <v>43.5110714285714</v>
      </c>
      <c r="CU21">
        <v>41.937</v>
      </c>
      <c r="CV21">
        <v>1959.98035714286</v>
      </c>
      <c r="CW21">
        <v>40.0103571428571</v>
      </c>
      <c r="CX21">
        <v>0</v>
      </c>
      <c r="CY21">
        <v>1651531707.2</v>
      </c>
      <c r="CZ21">
        <v>0</v>
      </c>
      <c r="DA21">
        <v>0</v>
      </c>
      <c r="DB21" t="s">
        <v>356</v>
      </c>
      <c r="DC21">
        <v>1657298120.5</v>
      </c>
      <c r="DD21">
        <v>1657298120.5</v>
      </c>
      <c r="DE21">
        <v>0</v>
      </c>
      <c r="DF21">
        <v>1.391</v>
      </c>
      <c r="DG21">
        <v>0.035</v>
      </c>
      <c r="DH21">
        <v>2.39</v>
      </c>
      <c r="DI21">
        <v>0.104</v>
      </c>
      <c r="DJ21">
        <v>419</v>
      </c>
      <c r="DK21">
        <v>18</v>
      </c>
      <c r="DL21">
        <v>0.11</v>
      </c>
      <c r="DM21">
        <v>0.02</v>
      </c>
      <c r="DN21">
        <v>-5.032489975</v>
      </c>
      <c r="DO21">
        <v>61.6050976322702</v>
      </c>
      <c r="DP21">
        <v>6.00538024339692</v>
      </c>
      <c r="DQ21">
        <v>0</v>
      </c>
      <c r="DR21">
        <v>4.61961475</v>
      </c>
      <c r="DS21">
        <v>0.120920037523448</v>
      </c>
      <c r="DT21">
        <v>0.0131865674054129</v>
      </c>
      <c r="DU21">
        <v>0</v>
      </c>
      <c r="DV21">
        <v>0</v>
      </c>
      <c r="DW21">
        <v>2</v>
      </c>
      <c r="DX21" t="s">
        <v>357</v>
      </c>
      <c r="DY21">
        <v>2.87706</v>
      </c>
      <c r="DZ21">
        <v>2.63007</v>
      </c>
      <c r="EA21">
        <v>0.0638997</v>
      </c>
      <c r="EB21">
        <v>0.0637807</v>
      </c>
      <c r="EC21">
        <v>0.0586721</v>
      </c>
      <c r="ED21">
        <v>0.045285</v>
      </c>
      <c r="EE21">
        <v>26491.9</v>
      </c>
      <c r="EF21">
        <v>23003.9</v>
      </c>
      <c r="EG21">
        <v>25330.6</v>
      </c>
      <c r="EH21">
        <v>23925.1</v>
      </c>
      <c r="EI21">
        <v>40675.7</v>
      </c>
      <c r="EJ21">
        <v>37797.5</v>
      </c>
      <c r="EK21">
        <v>45746.5</v>
      </c>
      <c r="EL21">
        <v>42657.3</v>
      </c>
      <c r="EM21">
        <v>1.82682</v>
      </c>
      <c r="EN21">
        <v>2.13345</v>
      </c>
      <c r="EO21">
        <v>0.0379793</v>
      </c>
      <c r="EP21">
        <v>0</v>
      </c>
      <c r="EQ21">
        <v>19.3885</v>
      </c>
      <c r="ER21">
        <v>999.9</v>
      </c>
      <c r="ES21">
        <v>40.776</v>
      </c>
      <c r="ET21">
        <v>25.519</v>
      </c>
      <c r="EU21">
        <v>19.6675</v>
      </c>
      <c r="EV21">
        <v>50.7038</v>
      </c>
      <c r="EW21">
        <v>30.8253</v>
      </c>
      <c r="EX21">
        <v>2</v>
      </c>
      <c r="EY21">
        <v>-0.118458</v>
      </c>
      <c r="EZ21">
        <v>5.66129</v>
      </c>
      <c r="FA21">
        <v>20.1551</v>
      </c>
      <c r="FB21">
        <v>5.23631</v>
      </c>
      <c r="FC21">
        <v>11.992</v>
      </c>
      <c r="FD21">
        <v>4.95675</v>
      </c>
      <c r="FE21">
        <v>3.30398</v>
      </c>
      <c r="FF21">
        <v>9999</v>
      </c>
      <c r="FG21">
        <v>9999</v>
      </c>
      <c r="FH21">
        <v>6482.2</v>
      </c>
      <c r="FI21">
        <v>352.2</v>
      </c>
      <c r="FJ21">
        <v>1.86813</v>
      </c>
      <c r="FK21">
        <v>1.86373</v>
      </c>
      <c r="FL21">
        <v>1.87149</v>
      </c>
      <c r="FM21">
        <v>1.86218</v>
      </c>
      <c r="FN21">
        <v>1.86161</v>
      </c>
      <c r="FO21">
        <v>1.86813</v>
      </c>
      <c r="FP21">
        <v>1.85823</v>
      </c>
      <c r="FQ21">
        <v>1.86478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3.803</v>
      </c>
      <c r="GF21">
        <v>0.0135</v>
      </c>
      <c r="GG21">
        <v>2.14445261950712</v>
      </c>
      <c r="GH21">
        <v>0.00524579190152856</v>
      </c>
      <c r="GI21">
        <v>-2.61795653493914e-06</v>
      </c>
      <c r="GJ21">
        <v>1.03317073579164e-09</v>
      </c>
      <c r="GK21">
        <v>0.00834576242792743</v>
      </c>
      <c r="GL21">
        <v>-0.0463878632499735</v>
      </c>
      <c r="GM21">
        <v>0.00360881594666716</v>
      </c>
      <c r="GN21">
        <v>-4.25062852161115e-05</v>
      </c>
      <c r="GO21">
        <v>14</v>
      </c>
      <c r="GP21">
        <v>2225</v>
      </c>
      <c r="GQ21">
        <v>2</v>
      </c>
      <c r="GR21">
        <v>27</v>
      </c>
      <c r="GS21">
        <v>4244.9</v>
      </c>
      <c r="GT21">
        <v>4244.9</v>
      </c>
      <c r="GU21">
        <v>1.17676</v>
      </c>
      <c r="GV21">
        <v>2.31934</v>
      </c>
      <c r="GW21">
        <v>1.99829</v>
      </c>
      <c r="GX21">
        <v>2.77466</v>
      </c>
      <c r="GY21">
        <v>2.09351</v>
      </c>
      <c r="GZ21">
        <v>2.35352</v>
      </c>
      <c r="HA21">
        <v>30.1147</v>
      </c>
      <c r="HB21">
        <v>15.8569</v>
      </c>
      <c r="HC21">
        <v>18</v>
      </c>
      <c r="HD21">
        <v>432.323</v>
      </c>
      <c r="HE21">
        <v>627.769</v>
      </c>
      <c r="HF21">
        <v>13.5698</v>
      </c>
      <c r="HG21">
        <v>25.5604</v>
      </c>
      <c r="HH21">
        <v>30.0008</v>
      </c>
      <c r="HI21">
        <v>25.1948</v>
      </c>
      <c r="HJ21">
        <v>25.1976</v>
      </c>
      <c r="HK21">
        <v>23.5668</v>
      </c>
      <c r="HL21">
        <v>50.8145</v>
      </c>
      <c r="HM21">
        <v>0</v>
      </c>
      <c r="HN21">
        <v>13.5554</v>
      </c>
      <c r="HO21">
        <v>352.408</v>
      </c>
      <c r="HP21">
        <v>11.3749</v>
      </c>
      <c r="HQ21">
        <v>96.8556</v>
      </c>
      <c r="HR21">
        <v>100.308</v>
      </c>
    </row>
    <row r="22" spans="1:226">
      <c r="A22">
        <v>6</v>
      </c>
      <c r="B22">
        <v>1657552817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1657552809.5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372.146018560472</v>
      </c>
      <c r="AK22">
        <v>373.421690909091</v>
      </c>
      <c r="AL22">
        <v>-2.8792663629751</v>
      </c>
      <c r="AM22">
        <v>66.1471175943762</v>
      </c>
      <c r="AN22">
        <f>(AP22 - AO22 + BO22*1E3/(8.314*(BQ22+273.15)) * AR22/BN22 * AQ22) * BN22/(100*BB22) * 1000/(1000 - AP22)</f>
        <v>0</v>
      </c>
      <c r="AO22">
        <v>11.3111151818392</v>
      </c>
      <c r="AP22">
        <v>15.9432103030303</v>
      </c>
      <c r="AQ22">
        <v>-0.000238409609224908</v>
      </c>
      <c r="AR22">
        <v>78.8298210960127</v>
      </c>
      <c r="AS22">
        <v>13</v>
      </c>
      <c r="AT22">
        <v>3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6</v>
      </c>
      <c r="BC22">
        <v>0.5</v>
      </c>
      <c r="BD22" t="s">
        <v>355</v>
      </c>
      <c r="BE22">
        <v>2</v>
      </c>
      <c r="BF22" t="b">
        <v>1</v>
      </c>
      <c r="BG22">
        <v>1657552809.5</v>
      </c>
      <c r="BH22">
        <v>385.854259259259</v>
      </c>
      <c r="BI22">
        <v>383.128481481482</v>
      </c>
      <c r="BJ22">
        <v>15.9526148148148</v>
      </c>
      <c r="BK22">
        <v>11.3190703703704</v>
      </c>
      <c r="BL22">
        <v>382.030407407407</v>
      </c>
      <c r="BM22">
        <v>15.9389481481481</v>
      </c>
      <c r="BN22">
        <v>499.995592592593</v>
      </c>
      <c r="BO22">
        <v>67.9867777777778</v>
      </c>
      <c r="BP22">
        <v>0.0135642444444444</v>
      </c>
      <c r="BQ22">
        <v>18.7358481481482</v>
      </c>
      <c r="BR22">
        <v>20.0062740740741</v>
      </c>
      <c r="BS22">
        <v>999.9</v>
      </c>
      <c r="BT22">
        <v>0</v>
      </c>
      <c r="BU22">
        <v>0</v>
      </c>
      <c r="BV22">
        <v>10000.8359259259</v>
      </c>
      <c r="BW22">
        <v>0</v>
      </c>
      <c r="BX22">
        <v>83.3107222222222</v>
      </c>
      <c r="BY22">
        <v>2.72573040740741</v>
      </c>
      <c r="BZ22">
        <v>392.109444444444</v>
      </c>
      <c r="CA22">
        <v>387.514925925926</v>
      </c>
      <c r="CB22">
        <v>4.63354444444444</v>
      </c>
      <c r="CC22">
        <v>383.128481481482</v>
      </c>
      <c r="CD22">
        <v>11.3190703703704</v>
      </c>
      <c r="CE22">
        <v>1.08456703703704</v>
      </c>
      <c r="CF22">
        <v>0.769547703703704</v>
      </c>
      <c r="CG22">
        <v>8.10484703703704</v>
      </c>
      <c r="CH22">
        <v>3.15764407407407</v>
      </c>
      <c r="CI22">
        <v>2000.00481481481</v>
      </c>
      <c r="CJ22">
        <v>0.979993666666667</v>
      </c>
      <c r="CK22">
        <v>0.0200066444444444</v>
      </c>
      <c r="CL22">
        <v>0</v>
      </c>
      <c r="CM22">
        <v>2.45361851851852</v>
      </c>
      <c r="CN22">
        <v>0</v>
      </c>
      <c r="CO22">
        <v>10867.5740740741</v>
      </c>
      <c r="CP22">
        <v>16705.4148148148</v>
      </c>
      <c r="CQ22">
        <v>42.986</v>
      </c>
      <c r="CR22">
        <v>44.812</v>
      </c>
      <c r="CS22">
        <v>44.062</v>
      </c>
      <c r="CT22">
        <v>43.5275555555555</v>
      </c>
      <c r="CU22">
        <v>41.937</v>
      </c>
      <c r="CV22">
        <v>1959.99444444444</v>
      </c>
      <c r="CW22">
        <v>40.0103703703704</v>
      </c>
      <c r="CX22">
        <v>0</v>
      </c>
      <c r="CY22">
        <v>1651531712</v>
      </c>
      <c r="CZ22">
        <v>0</v>
      </c>
      <c r="DA22">
        <v>0</v>
      </c>
      <c r="DB22" t="s">
        <v>356</v>
      </c>
      <c r="DC22">
        <v>1657298120.5</v>
      </c>
      <c r="DD22">
        <v>1657298120.5</v>
      </c>
      <c r="DE22">
        <v>0</v>
      </c>
      <c r="DF22">
        <v>1.391</v>
      </c>
      <c r="DG22">
        <v>0.035</v>
      </c>
      <c r="DH22">
        <v>2.39</v>
      </c>
      <c r="DI22">
        <v>0.104</v>
      </c>
      <c r="DJ22">
        <v>419</v>
      </c>
      <c r="DK22">
        <v>18</v>
      </c>
      <c r="DL22">
        <v>0.11</v>
      </c>
      <c r="DM22">
        <v>0.02</v>
      </c>
      <c r="DN22">
        <v>-0.689232975</v>
      </c>
      <c r="DO22">
        <v>52.5894237861163</v>
      </c>
      <c r="DP22">
        <v>5.21657816426297</v>
      </c>
      <c r="DQ22">
        <v>0</v>
      </c>
      <c r="DR22">
        <v>4.628157</v>
      </c>
      <c r="DS22">
        <v>0.0778061538461449</v>
      </c>
      <c r="DT22">
        <v>0.00898165135150542</v>
      </c>
      <c r="DU22">
        <v>1</v>
      </c>
      <c r="DV22">
        <v>1</v>
      </c>
      <c r="DW22">
        <v>2</v>
      </c>
      <c r="DX22" t="s">
        <v>367</v>
      </c>
      <c r="DY22">
        <v>2.87706</v>
      </c>
      <c r="DZ22">
        <v>2.63026</v>
      </c>
      <c r="EA22">
        <v>0.0620199</v>
      </c>
      <c r="EB22">
        <v>0.0616473</v>
      </c>
      <c r="EC22">
        <v>0.0586576</v>
      </c>
      <c r="ED22">
        <v>0.0452526</v>
      </c>
      <c r="EE22">
        <v>26544.4</v>
      </c>
      <c r="EF22">
        <v>23056.6</v>
      </c>
      <c r="EG22">
        <v>25330</v>
      </c>
      <c r="EH22">
        <v>23925.4</v>
      </c>
      <c r="EI22">
        <v>40675.4</v>
      </c>
      <c r="EJ22">
        <v>37798.9</v>
      </c>
      <c r="EK22">
        <v>45745.5</v>
      </c>
      <c r="EL22">
        <v>42657.6</v>
      </c>
      <c r="EM22">
        <v>1.82715</v>
      </c>
      <c r="EN22">
        <v>2.13317</v>
      </c>
      <c r="EO22">
        <v>0.0377186</v>
      </c>
      <c r="EP22">
        <v>0</v>
      </c>
      <c r="EQ22">
        <v>19.3856</v>
      </c>
      <c r="ER22">
        <v>999.9</v>
      </c>
      <c r="ES22">
        <v>40.752</v>
      </c>
      <c r="ET22">
        <v>25.529</v>
      </c>
      <c r="EU22">
        <v>19.6678</v>
      </c>
      <c r="EV22">
        <v>50.9538</v>
      </c>
      <c r="EW22">
        <v>30.8253</v>
      </c>
      <c r="EX22">
        <v>2</v>
      </c>
      <c r="EY22">
        <v>-0.11748</v>
      </c>
      <c r="EZ22">
        <v>5.7092</v>
      </c>
      <c r="FA22">
        <v>20.1533</v>
      </c>
      <c r="FB22">
        <v>5.23676</v>
      </c>
      <c r="FC22">
        <v>11.992</v>
      </c>
      <c r="FD22">
        <v>4.9571</v>
      </c>
      <c r="FE22">
        <v>3.304</v>
      </c>
      <c r="FF22">
        <v>9999</v>
      </c>
      <c r="FG22">
        <v>9999</v>
      </c>
      <c r="FH22">
        <v>6482.2</v>
      </c>
      <c r="FI22">
        <v>352.2</v>
      </c>
      <c r="FJ22">
        <v>1.86813</v>
      </c>
      <c r="FK22">
        <v>1.86375</v>
      </c>
      <c r="FL22">
        <v>1.87149</v>
      </c>
      <c r="FM22">
        <v>1.86217</v>
      </c>
      <c r="FN22">
        <v>1.86161</v>
      </c>
      <c r="FO22">
        <v>1.86813</v>
      </c>
      <c r="FP22">
        <v>1.85822</v>
      </c>
      <c r="FQ22">
        <v>1.86478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3.75</v>
      </c>
      <c r="GF22">
        <v>0.0133</v>
      </c>
      <c r="GG22">
        <v>2.14445261950712</v>
      </c>
      <c r="GH22">
        <v>0.00524579190152856</v>
      </c>
      <c r="GI22">
        <v>-2.61795653493914e-06</v>
      </c>
      <c r="GJ22">
        <v>1.03317073579164e-09</v>
      </c>
      <c r="GK22">
        <v>0.00834576242792743</v>
      </c>
      <c r="GL22">
        <v>-0.0463878632499735</v>
      </c>
      <c r="GM22">
        <v>0.00360881594666716</v>
      </c>
      <c r="GN22">
        <v>-4.25062852161115e-05</v>
      </c>
      <c r="GO22">
        <v>14</v>
      </c>
      <c r="GP22">
        <v>2225</v>
      </c>
      <c r="GQ22">
        <v>2</v>
      </c>
      <c r="GR22">
        <v>27</v>
      </c>
      <c r="GS22">
        <v>4244.9</v>
      </c>
      <c r="GT22">
        <v>4244.9</v>
      </c>
      <c r="GU22">
        <v>1.14136</v>
      </c>
      <c r="GV22">
        <v>2.35229</v>
      </c>
      <c r="GW22">
        <v>1.99829</v>
      </c>
      <c r="GX22">
        <v>2.77344</v>
      </c>
      <c r="GY22">
        <v>2.09351</v>
      </c>
      <c r="GZ22">
        <v>2.3291</v>
      </c>
      <c r="HA22">
        <v>30.1147</v>
      </c>
      <c r="HB22">
        <v>15.8482</v>
      </c>
      <c r="HC22">
        <v>18</v>
      </c>
      <c r="HD22">
        <v>432.586</v>
      </c>
      <c r="HE22">
        <v>627.677</v>
      </c>
      <c r="HF22">
        <v>13.5572</v>
      </c>
      <c r="HG22">
        <v>25.5676</v>
      </c>
      <c r="HH22">
        <v>30.0009</v>
      </c>
      <c r="HI22">
        <v>25.2054</v>
      </c>
      <c r="HJ22">
        <v>25.2082</v>
      </c>
      <c r="HK22">
        <v>22.6872</v>
      </c>
      <c r="HL22">
        <v>50.8145</v>
      </c>
      <c r="HM22">
        <v>0</v>
      </c>
      <c r="HN22">
        <v>13.5448</v>
      </c>
      <c r="HO22">
        <v>332.036</v>
      </c>
      <c r="HP22">
        <v>11.3855</v>
      </c>
      <c r="HQ22">
        <v>96.8535</v>
      </c>
      <c r="HR22">
        <v>100.309</v>
      </c>
    </row>
    <row r="23" spans="1:226">
      <c r="A23">
        <v>7</v>
      </c>
      <c r="B23">
        <v>1657552822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1657552814.21429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355.848040638988</v>
      </c>
      <c r="AK23">
        <v>358.058218181818</v>
      </c>
      <c r="AL23">
        <v>-3.10882665644744</v>
      </c>
      <c r="AM23">
        <v>66.1471175943762</v>
      </c>
      <c r="AN23">
        <f>(AP23 - AO23 + BO23*1E3/(8.314*(BQ23+273.15)) * AR23/BN23 * AQ23) * BN23/(100*BB23) * 1000/(1000 - AP23)</f>
        <v>0</v>
      </c>
      <c r="AO23">
        <v>11.3006894542276</v>
      </c>
      <c r="AP23">
        <v>15.9367957575758</v>
      </c>
      <c r="AQ23">
        <v>-0.000208849291774982</v>
      </c>
      <c r="AR23">
        <v>78.8298210960127</v>
      </c>
      <c r="AS23">
        <v>13</v>
      </c>
      <c r="AT23">
        <v>3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6</v>
      </c>
      <c r="BC23">
        <v>0.5</v>
      </c>
      <c r="BD23" t="s">
        <v>355</v>
      </c>
      <c r="BE23">
        <v>2</v>
      </c>
      <c r="BF23" t="b">
        <v>1</v>
      </c>
      <c r="BG23">
        <v>1657552814.21429</v>
      </c>
      <c r="BH23">
        <v>373.472714285714</v>
      </c>
      <c r="BI23">
        <v>368.5235</v>
      </c>
      <c r="BJ23">
        <v>15.9460142857143</v>
      </c>
      <c r="BK23">
        <v>11.3105785714286</v>
      </c>
      <c r="BL23">
        <v>369.694821428571</v>
      </c>
      <c r="BM23">
        <v>15.9325678571429</v>
      </c>
      <c r="BN23">
        <v>499.986571428571</v>
      </c>
      <c r="BO23">
        <v>67.9875428571429</v>
      </c>
      <c r="BP23">
        <v>0.0136927928571429</v>
      </c>
      <c r="BQ23">
        <v>18.7371714285714</v>
      </c>
      <c r="BR23">
        <v>20.0067142857143</v>
      </c>
      <c r="BS23">
        <v>999.9</v>
      </c>
      <c r="BT23">
        <v>0</v>
      </c>
      <c r="BU23">
        <v>0</v>
      </c>
      <c r="BV23">
        <v>9999.34</v>
      </c>
      <c r="BW23">
        <v>0</v>
      </c>
      <c r="BX23">
        <v>83.2992607142857</v>
      </c>
      <c r="BY23">
        <v>4.9491675</v>
      </c>
      <c r="BZ23">
        <v>379.524642857143</v>
      </c>
      <c r="CA23">
        <v>372.739535714286</v>
      </c>
      <c r="CB23">
        <v>4.63544285714286</v>
      </c>
      <c r="CC23">
        <v>368.5235</v>
      </c>
      <c r="CD23">
        <v>11.3105785714286</v>
      </c>
      <c r="CE23">
        <v>1.08413035714286</v>
      </c>
      <c r="CF23">
        <v>0.768978535714286</v>
      </c>
      <c r="CG23">
        <v>8.098925</v>
      </c>
      <c r="CH23">
        <v>3.14718892857143</v>
      </c>
      <c r="CI23">
        <v>2000.00857142857</v>
      </c>
      <c r="CJ23">
        <v>0.979993785714286</v>
      </c>
      <c r="CK23">
        <v>0.0200065214285714</v>
      </c>
      <c r="CL23">
        <v>0</v>
      </c>
      <c r="CM23">
        <v>2.498975</v>
      </c>
      <c r="CN23">
        <v>0</v>
      </c>
      <c r="CO23">
        <v>10883.375</v>
      </c>
      <c r="CP23">
        <v>16705.45</v>
      </c>
      <c r="CQ23">
        <v>43</v>
      </c>
      <c r="CR23">
        <v>44.8165</v>
      </c>
      <c r="CS23">
        <v>44.062</v>
      </c>
      <c r="CT23">
        <v>43.5465</v>
      </c>
      <c r="CU23">
        <v>41.937</v>
      </c>
      <c r="CV23">
        <v>1959.99821428571</v>
      </c>
      <c r="CW23">
        <v>40.0103571428571</v>
      </c>
      <c r="CX23">
        <v>0</v>
      </c>
      <c r="CY23">
        <v>1651531716.8</v>
      </c>
      <c r="CZ23">
        <v>0</v>
      </c>
      <c r="DA23">
        <v>0</v>
      </c>
      <c r="DB23" t="s">
        <v>356</v>
      </c>
      <c r="DC23">
        <v>1657298120.5</v>
      </c>
      <c r="DD23">
        <v>1657298120.5</v>
      </c>
      <c r="DE23">
        <v>0</v>
      </c>
      <c r="DF23">
        <v>1.391</v>
      </c>
      <c r="DG23">
        <v>0.035</v>
      </c>
      <c r="DH23">
        <v>2.39</v>
      </c>
      <c r="DI23">
        <v>0.104</v>
      </c>
      <c r="DJ23">
        <v>419</v>
      </c>
      <c r="DK23">
        <v>18</v>
      </c>
      <c r="DL23">
        <v>0.11</v>
      </c>
      <c r="DM23">
        <v>0.02</v>
      </c>
      <c r="DN23">
        <v>3.594849525</v>
      </c>
      <c r="DO23">
        <v>28.9732211144465</v>
      </c>
      <c r="DP23">
        <v>2.86795845904187</v>
      </c>
      <c r="DQ23">
        <v>0</v>
      </c>
      <c r="DR23">
        <v>4.634769</v>
      </c>
      <c r="DS23">
        <v>0.0273701313320738</v>
      </c>
      <c r="DT23">
        <v>0.0038995056096895</v>
      </c>
      <c r="DU23">
        <v>1</v>
      </c>
      <c r="DV23">
        <v>1</v>
      </c>
      <c r="DW23">
        <v>2</v>
      </c>
      <c r="DX23" t="s">
        <v>367</v>
      </c>
      <c r="DY23">
        <v>2.87702</v>
      </c>
      <c r="DZ23">
        <v>2.63042</v>
      </c>
      <c r="EA23">
        <v>0.0599539</v>
      </c>
      <c r="EB23">
        <v>0.0594036</v>
      </c>
      <c r="EC23">
        <v>0.0586371</v>
      </c>
      <c r="ED23">
        <v>0.0452748</v>
      </c>
      <c r="EE23">
        <v>26602.1</v>
      </c>
      <c r="EF23">
        <v>23111.3</v>
      </c>
      <c r="EG23">
        <v>25329.3</v>
      </c>
      <c r="EH23">
        <v>23925</v>
      </c>
      <c r="EI23">
        <v>40675.5</v>
      </c>
      <c r="EJ23">
        <v>37797.7</v>
      </c>
      <c r="EK23">
        <v>45744.7</v>
      </c>
      <c r="EL23">
        <v>42657.2</v>
      </c>
      <c r="EM23">
        <v>1.827</v>
      </c>
      <c r="EN23">
        <v>2.13307</v>
      </c>
      <c r="EO23">
        <v>0.0370666</v>
      </c>
      <c r="EP23">
        <v>0</v>
      </c>
      <c r="EQ23">
        <v>19.3814</v>
      </c>
      <c r="ER23">
        <v>999.9</v>
      </c>
      <c r="ES23">
        <v>40.728</v>
      </c>
      <c r="ET23">
        <v>25.529</v>
      </c>
      <c r="EU23">
        <v>19.6558</v>
      </c>
      <c r="EV23">
        <v>50.8138</v>
      </c>
      <c r="EW23">
        <v>30.8814</v>
      </c>
      <c r="EX23">
        <v>2</v>
      </c>
      <c r="EY23">
        <v>-0.116651</v>
      </c>
      <c r="EZ23">
        <v>5.74583</v>
      </c>
      <c r="FA23">
        <v>20.1522</v>
      </c>
      <c r="FB23">
        <v>5.23601</v>
      </c>
      <c r="FC23">
        <v>11.992</v>
      </c>
      <c r="FD23">
        <v>4.9572</v>
      </c>
      <c r="FE23">
        <v>3.30393</v>
      </c>
      <c r="FF23">
        <v>9999</v>
      </c>
      <c r="FG23">
        <v>9999</v>
      </c>
      <c r="FH23">
        <v>6482.5</v>
      </c>
      <c r="FI23">
        <v>352.2</v>
      </c>
      <c r="FJ23">
        <v>1.86813</v>
      </c>
      <c r="FK23">
        <v>1.86378</v>
      </c>
      <c r="FL23">
        <v>1.87149</v>
      </c>
      <c r="FM23">
        <v>1.86217</v>
      </c>
      <c r="FN23">
        <v>1.86164</v>
      </c>
      <c r="FO23">
        <v>1.86814</v>
      </c>
      <c r="FP23">
        <v>1.85822</v>
      </c>
      <c r="FQ23">
        <v>1.86478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3.693</v>
      </c>
      <c r="GF23">
        <v>0.0131</v>
      </c>
      <c r="GG23">
        <v>2.14445261950712</v>
      </c>
      <c r="GH23">
        <v>0.00524579190152856</v>
      </c>
      <c r="GI23">
        <v>-2.61795653493914e-06</v>
      </c>
      <c r="GJ23">
        <v>1.03317073579164e-09</v>
      </c>
      <c r="GK23">
        <v>0.00834576242792743</v>
      </c>
      <c r="GL23">
        <v>-0.0463878632499735</v>
      </c>
      <c r="GM23">
        <v>0.00360881594666716</v>
      </c>
      <c r="GN23">
        <v>-4.25062852161115e-05</v>
      </c>
      <c r="GO23">
        <v>14</v>
      </c>
      <c r="GP23">
        <v>2225</v>
      </c>
      <c r="GQ23">
        <v>2</v>
      </c>
      <c r="GR23">
        <v>27</v>
      </c>
      <c r="GS23">
        <v>4245</v>
      </c>
      <c r="GT23">
        <v>4245</v>
      </c>
      <c r="GU23">
        <v>1.09253</v>
      </c>
      <c r="GV23">
        <v>2.31079</v>
      </c>
      <c r="GW23">
        <v>1.99829</v>
      </c>
      <c r="GX23">
        <v>2.77344</v>
      </c>
      <c r="GY23">
        <v>2.09351</v>
      </c>
      <c r="GZ23">
        <v>2.33521</v>
      </c>
      <c r="HA23">
        <v>30.1147</v>
      </c>
      <c r="HB23">
        <v>15.8482</v>
      </c>
      <c r="HC23">
        <v>18</v>
      </c>
      <c r="HD23">
        <v>432.582</v>
      </c>
      <c r="HE23">
        <v>627.722</v>
      </c>
      <c r="HF23">
        <v>13.5419</v>
      </c>
      <c r="HG23">
        <v>25.5749</v>
      </c>
      <c r="HH23">
        <v>30.0008</v>
      </c>
      <c r="HI23">
        <v>25.2159</v>
      </c>
      <c r="HJ23">
        <v>25.2186</v>
      </c>
      <c r="HK23">
        <v>21.8667</v>
      </c>
      <c r="HL23">
        <v>50.5259</v>
      </c>
      <c r="HM23">
        <v>0</v>
      </c>
      <c r="HN23">
        <v>13.5319</v>
      </c>
      <c r="HO23">
        <v>318.589</v>
      </c>
      <c r="HP23">
        <v>11.39</v>
      </c>
      <c r="HQ23">
        <v>96.8514</v>
      </c>
      <c r="HR23">
        <v>100.308</v>
      </c>
    </row>
    <row r="24" spans="1:226">
      <c r="A24">
        <v>8</v>
      </c>
      <c r="B24">
        <v>1657552827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1657552819.5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339.165390156468</v>
      </c>
      <c r="AK24">
        <v>342.279539393939</v>
      </c>
      <c r="AL24">
        <v>-3.16058865000599</v>
      </c>
      <c r="AM24">
        <v>66.1471175943762</v>
      </c>
      <c r="AN24">
        <f>(AP24 - AO24 + BO24*1E3/(8.314*(BQ24+273.15)) * AR24/BN24 * AQ24) * BN24/(100*BB24) * 1000/(1000 - AP24)</f>
        <v>0</v>
      </c>
      <c r="AO24">
        <v>11.3200139084004</v>
      </c>
      <c r="AP24">
        <v>15.9412606060606</v>
      </c>
      <c r="AQ24">
        <v>9.35725705785452e-05</v>
      </c>
      <c r="AR24">
        <v>78.8298210960127</v>
      </c>
      <c r="AS24">
        <v>13</v>
      </c>
      <c r="AT24">
        <v>3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6</v>
      </c>
      <c r="BC24">
        <v>0.5</v>
      </c>
      <c r="BD24" t="s">
        <v>355</v>
      </c>
      <c r="BE24">
        <v>2</v>
      </c>
      <c r="BF24" t="b">
        <v>1</v>
      </c>
      <c r="BG24">
        <v>1657552819.5</v>
      </c>
      <c r="BH24">
        <v>358.219518518519</v>
      </c>
      <c r="BI24">
        <v>351.606481481481</v>
      </c>
      <c r="BJ24">
        <v>15.9416814814815</v>
      </c>
      <c r="BK24">
        <v>11.3111518518519</v>
      </c>
      <c r="BL24">
        <v>354.49862962963</v>
      </c>
      <c r="BM24">
        <v>15.9283851851852</v>
      </c>
      <c r="BN24">
        <v>500.003814814815</v>
      </c>
      <c r="BO24">
        <v>67.9878888888889</v>
      </c>
      <c r="BP24">
        <v>0.0136590111111111</v>
      </c>
      <c r="BQ24">
        <v>18.7362518518519</v>
      </c>
      <c r="BR24">
        <v>20.0043555555556</v>
      </c>
      <c r="BS24">
        <v>999.9</v>
      </c>
      <c r="BT24">
        <v>0</v>
      </c>
      <c r="BU24">
        <v>0</v>
      </c>
      <c r="BV24">
        <v>10010.7340740741</v>
      </c>
      <c r="BW24">
        <v>0</v>
      </c>
      <c r="BX24">
        <v>83.5863037037037</v>
      </c>
      <c r="BY24">
        <v>6.61285444444444</v>
      </c>
      <c r="BZ24">
        <v>364.02262962963</v>
      </c>
      <c r="CA24">
        <v>355.629111111111</v>
      </c>
      <c r="CB24">
        <v>4.63053555555556</v>
      </c>
      <c r="CC24">
        <v>351.606481481481</v>
      </c>
      <c r="CD24">
        <v>11.3111518518519</v>
      </c>
      <c r="CE24">
        <v>1.08384259259259</v>
      </c>
      <c r="CF24">
        <v>0.769021592592593</v>
      </c>
      <c r="CG24">
        <v>8.09500259259259</v>
      </c>
      <c r="CH24">
        <v>3.14797851851852</v>
      </c>
      <c r="CI24">
        <v>2000.00888888889</v>
      </c>
      <c r="CJ24">
        <v>0.979994</v>
      </c>
      <c r="CK24">
        <v>0.0200063</v>
      </c>
      <c r="CL24">
        <v>0</v>
      </c>
      <c r="CM24">
        <v>2.46376296296296</v>
      </c>
      <c r="CN24">
        <v>0</v>
      </c>
      <c r="CO24">
        <v>10900.5925925926</v>
      </c>
      <c r="CP24">
        <v>16705.4518518519</v>
      </c>
      <c r="CQ24">
        <v>43</v>
      </c>
      <c r="CR24">
        <v>44.819</v>
      </c>
      <c r="CS24">
        <v>44.0806666666667</v>
      </c>
      <c r="CT24">
        <v>43.5574074074074</v>
      </c>
      <c r="CU24">
        <v>41.937</v>
      </c>
      <c r="CV24">
        <v>1959.99888888889</v>
      </c>
      <c r="CW24">
        <v>40.01</v>
      </c>
      <c r="CX24">
        <v>0</v>
      </c>
      <c r="CY24">
        <v>1651531722.2</v>
      </c>
      <c r="CZ24">
        <v>0</v>
      </c>
      <c r="DA24">
        <v>0</v>
      </c>
      <c r="DB24" t="s">
        <v>356</v>
      </c>
      <c r="DC24">
        <v>1657298120.5</v>
      </c>
      <c r="DD24">
        <v>1657298120.5</v>
      </c>
      <c r="DE24">
        <v>0</v>
      </c>
      <c r="DF24">
        <v>1.391</v>
      </c>
      <c r="DG24">
        <v>0.035</v>
      </c>
      <c r="DH24">
        <v>2.39</v>
      </c>
      <c r="DI24">
        <v>0.104</v>
      </c>
      <c r="DJ24">
        <v>419</v>
      </c>
      <c r="DK24">
        <v>18</v>
      </c>
      <c r="DL24">
        <v>0.11</v>
      </c>
      <c r="DM24">
        <v>0.02</v>
      </c>
      <c r="DN24">
        <v>5.33923275</v>
      </c>
      <c r="DO24">
        <v>20.3683198874296</v>
      </c>
      <c r="DP24">
        <v>1.99446761177888</v>
      </c>
      <c r="DQ24">
        <v>0</v>
      </c>
      <c r="DR24">
        <v>4.6317295</v>
      </c>
      <c r="DS24">
        <v>-0.0356843527204584</v>
      </c>
      <c r="DT24">
        <v>0.00840219285365435</v>
      </c>
      <c r="DU24">
        <v>1</v>
      </c>
      <c r="DV24">
        <v>1</v>
      </c>
      <c r="DW24">
        <v>2</v>
      </c>
      <c r="DX24" t="s">
        <v>367</v>
      </c>
      <c r="DY24">
        <v>2.87703</v>
      </c>
      <c r="DZ24">
        <v>2.63008</v>
      </c>
      <c r="EA24">
        <v>0.0578071</v>
      </c>
      <c r="EB24">
        <v>0.057172</v>
      </c>
      <c r="EC24">
        <v>0.0586455</v>
      </c>
      <c r="ED24">
        <v>0.0453093</v>
      </c>
      <c r="EE24">
        <v>26662.7</v>
      </c>
      <c r="EF24">
        <v>23165.8</v>
      </c>
      <c r="EG24">
        <v>25329.3</v>
      </c>
      <c r="EH24">
        <v>23924.7</v>
      </c>
      <c r="EI24">
        <v>40675</v>
      </c>
      <c r="EJ24">
        <v>37795.8</v>
      </c>
      <c r="EK24">
        <v>45744.6</v>
      </c>
      <c r="EL24">
        <v>42656.8</v>
      </c>
      <c r="EM24">
        <v>1.8272</v>
      </c>
      <c r="EN24">
        <v>2.13275</v>
      </c>
      <c r="EO24">
        <v>0.037495</v>
      </c>
      <c r="EP24">
        <v>0</v>
      </c>
      <c r="EQ24">
        <v>19.3794</v>
      </c>
      <c r="ER24">
        <v>999.9</v>
      </c>
      <c r="ES24">
        <v>40.679</v>
      </c>
      <c r="ET24">
        <v>25.529</v>
      </c>
      <c r="EU24">
        <v>19.6337</v>
      </c>
      <c r="EV24">
        <v>50.6738</v>
      </c>
      <c r="EW24">
        <v>30.7893</v>
      </c>
      <c r="EX24">
        <v>2</v>
      </c>
      <c r="EY24">
        <v>-0.116397</v>
      </c>
      <c r="EZ24">
        <v>5.64079</v>
      </c>
      <c r="FA24">
        <v>20.1557</v>
      </c>
      <c r="FB24">
        <v>5.23631</v>
      </c>
      <c r="FC24">
        <v>11.992</v>
      </c>
      <c r="FD24">
        <v>4.9569</v>
      </c>
      <c r="FE24">
        <v>3.30393</v>
      </c>
      <c r="FF24">
        <v>9999</v>
      </c>
      <c r="FG24">
        <v>9999</v>
      </c>
      <c r="FH24">
        <v>6482.5</v>
      </c>
      <c r="FI24">
        <v>352.2</v>
      </c>
      <c r="FJ24">
        <v>1.86812</v>
      </c>
      <c r="FK24">
        <v>1.86377</v>
      </c>
      <c r="FL24">
        <v>1.87149</v>
      </c>
      <c r="FM24">
        <v>1.86215</v>
      </c>
      <c r="FN24">
        <v>1.86161</v>
      </c>
      <c r="FO24">
        <v>1.86813</v>
      </c>
      <c r="FP24">
        <v>1.85822</v>
      </c>
      <c r="FQ24">
        <v>1.86478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3.634</v>
      </c>
      <c r="GF24">
        <v>0.0133</v>
      </c>
      <c r="GG24">
        <v>2.14445261950712</v>
      </c>
      <c r="GH24">
        <v>0.00524579190152856</v>
      </c>
      <c r="GI24">
        <v>-2.61795653493914e-06</v>
      </c>
      <c r="GJ24">
        <v>1.03317073579164e-09</v>
      </c>
      <c r="GK24">
        <v>0.00834576242792743</v>
      </c>
      <c r="GL24">
        <v>-0.0463878632499735</v>
      </c>
      <c r="GM24">
        <v>0.00360881594666716</v>
      </c>
      <c r="GN24">
        <v>-4.25062852161115e-05</v>
      </c>
      <c r="GO24">
        <v>14</v>
      </c>
      <c r="GP24">
        <v>2225</v>
      </c>
      <c r="GQ24">
        <v>2</v>
      </c>
      <c r="GR24">
        <v>27</v>
      </c>
      <c r="GS24">
        <v>4245.1</v>
      </c>
      <c r="GT24">
        <v>4245.1</v>
      </c>
      <c r="GU24">
        <v>1.05591</v>
      </c>
      <c r="GV24">
        <v>2.35229</v>
      </c>
      <c r="GW24">
        <v>1.99829</v>
      </c>
      <c r="GX24">
        <v>2.77466</v>
      </c>
      <c r="GY24">
        <v>2.09351</v>
      </c>
      <c r="GZ24">
        <v>2.34009</v>
      </c>
      <c r="HA24">
        <v>30.1147</v>
      </c>
      <c r="HB24">
        <v>15.8657</v>
      </c>
      <c r="HC24">
        <v>18</v>
      </c>
      <c r="HD24">
        <v>432.774</v>
      </c>
      <c r="HE24">
        <v>627.566</v>
      </c>
      <c r="HF24">
        <v>13.5347</v>
      </c>
      <c r="HG24">
        <v>25.5819</v>
      </c>
      <c r="HH24">
        <v>30.0005</v>
      </c>
      <c r="HI24">
        <v>25.2265</v>
      </c>
      <c r="HJ24">
        <v>25.2273</v>
      </c>
      <c r="HK24">
        <v>20.9696</v>
      </c>
      <c r="HL24">
        <v>50.5259</v>
      </c>
      <c r="HM24">
        <v>0</v>
      </c>
      <c r="HN24">
        <v>13.5468</v>
      </c>
      <c r="HO24">
        <v>298.505</v>
      </c>
      <c r="HP24">
        <v>11.4064</v>
      </c>
      <c r="HQ24">
        <v>96.8511</v>
      </c>
      <c r="HR24">
        <v>100.307</v>
      </c>
    </row>
    <row r="25" spans="1:226">
      <c r="A25">
        <v>9</v>
      </c>
      <c r="B25">
        <v>1657552832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1657552824.21429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322.523653203632</v>
      </c>
      <c r="AK25">
        <v>326.320103030303</v>
      </c>
      <c r="AL25">
        <v>-3.22035388834285</v>
      </c>
      <c r="AM25">
        <v>66.1471175943762</v>
      </c>
      <c r="AN25">
        <f>(AP25 - AO25 + BO25*1E3/(8.314*(BQ25+273.15)) * AR25/BN25 * AQ25) * BN25/(100*BB25) * 1000/(1000 - AP25)</f>
        <v>0</v>
      </c>
      <c r="AO25">
        <v>11.3205537386736</v>
      </c>
      <c r="AP25">
        <v>15.9347551515152</v>
      </c>
      <c r="AQ25">
        <v>-5.10319092733318e-05</v>
      </c>
      <c r="AR25">
        <v>78.8298210960127</v>
      </c>
      <c r="AS25">
        <v>13</v>
      </c>
      <c r="AT25">
        <v>3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6</v>
      </c>
      <c r="BC25">
        <v>0.5</v>
      </c>
      <c r="BD25" t="s">
        <v>355</v>
      </c>
      <c r="BE25">
        <v>2</v>
      </c>
      <c r="BF25" t="b">
        <v>1</v>
      </c>
      <c r="BG25">
        <v>1657552824.21429</v>
      </c>
      <c r="BH25">
        <v>343.866642857143</v>
      </c>
      <c r="BI25">
        <v>336.205285714286</v>
      </c>
      <c r="BJ25">
        <v>15.9394892857143</v>
      </c>
      <c r="BK25">
        <v>11.3152607142857</v>
      </c>
      <c r="BL25">
        <v>340.200107142857</v>
      </c>
      <c r="BM25">
        <v>15.9262642857143</v>
      </c>
      <c r="BN25">
        <v>500.013464285714</v>
      </c>
      <c r="BO25">
        <v>67.9877928571428</v>
      </c>
      <c r="BP25">
        <v>0.0137438785714286</v>
      </c>
      <c r="BQ25">
        <v>18.7376178571429</v>
      </c>
      <c r="BR25">
        <v>20.00175</v>
      </c>
      <c r="BS25">
        <v>999.9</v>
      </c>
      <c r="BT25">
        <v>0</v>
      </c>
      <c r="BU25">
        <v>0</v>
      </c>
      <c r="BV25">
        <v>10001.8828571429</v>
      </c>
      <c r="BW25">
        <v>0</v>
      </c>
      <c r="BX25">
        <v>84.25605</v>
      </c>
      <c r="BY25">
        <v>7.66118892857143</v>
      </c>
      <c r="BZ25">
        <v>349.436392857143</v>
      </c>
      <c r="CA25">
        <v>340.053</v>
      </c>
      <c r="CB25">
        <v>4.62422821428571</v>
      </c>
      <c r="CC25">
        <v>336.205285714286</v>
      </c>
      <c r="CD25">
        <v>11.3152607142857</v>
      </c>
      <c r="CE25">
        <v>1.08369178571429</v>
      </c>
      <c r="CF25">
        <v>0.769300071428572</v>
      </c>
      <c r="CG25">
        <v>8.0929575</v>
      </c>
      <c r="CH25">
        <v>3.15309464285714</v>
      </c>
      <c r="CI25">
        <v>1999.99678571429</v>
      </c>
      <c r="CJ25">
        <v>0.979994</v>
      </c>
      <c r="CK25">
        <v>0.0200063</v>
      </c>
      <c r="CL25">
        <v>0</v>
      </c>
      <c r="CM25">
        <v>2.51498214285714</v>
      </c>
      <c r="CN25">
        <v>0</v>
      </c>
      <c r="CO25">
        <v>10913.8714285714</v>
      </c>
      <c r="CP25">
        <v>16705.3464285714</v>
      </c>
      <c r="CQ25">
        <v>43</v>
      </c>
      <c r="CR25">
        <v>44.83</v>
      </c>
      <c r="CS25">
        <v>44.10025</v>
      </c>
      <c r="CT25">
        <v>43.562</v>
      </c>
      <c r="CU25">
        <v>41.95725</v>
      </c>
      <c r="CV25">
        <v>1959.98678571429</v>
      </c>
      <c r="CW25">
        <v>40.01</v>
      </c>
      <c r="CX25">
        <v>0</v>
      </c>
      <c r="CY25">
        <v>1651531727</v>
      </c>
      <c r="CZ25">
        <v>0</v>
      </c>
      <c r="DA25">
        <v>0</v>
      </c>
      <c r="DB25" t="s">
        <v>356</v>
      </c>
      <c r="DC25">
        <v>1657298120.5</v>
      </c>
      <c r="DD25">
        <v>1657298120.5</v>
      </c>
      <c r="DE25">
        <v>0</v>
      </c>
      <c r="DF25">
        <v>1.391</v>
      </c>
      <c r="DG25">
        <v>0.035</v>
      </c>
      <c r="DH25">
        <v>2.39</v>
      </c>
      <c r="DI25">
        <v>0.104</v>
      </c>
      <c r="DJ25">
        <v>419</v>
      </c>
      <c r="DK25">
        <v>18</v>
      </c>
      <c r="DL25">
        <v>0.11</v>
      </c>
      <c r="DM25">
        <v>0.02</v>
      </c>
      <c r="DN25">
        <v>7.0496245</v>
      </c>
      <c r="DO25">
        <v>13.417239174484</v>
      </c>
      <c r="DP25">
        <v>1.31434996077519</v>
      </c>
      <c r="DQ25">
        <v>0</v>
      </c>
      <c r="DR25">
        <v>4.62730825</v>
      </c>
      <c r="DS25">
        <v>-0.0985410506566601</v>
      </c>
      <c r="DT25">
        <v>0.0111324561278048</v>
      </c>
      <c r="DU25">
        <v>1</v>
      </c>
      <c r="DV25">
        <v>1</v>
      </c>
      <c r="DW25">
        <v>2</v>
      </c>
      <c r="DX25" t="s">
        <v>367</v>
      </c>
      <c r="DY25">
        <v>2.87678</v>
      </c>
      <c r="DZ25">
        <v>2.63036</v>
      </c>
      <c r="EA25">
        <v>0.0555788</v>
      </c>
      <c r="EB25">
        <v>0.0547656</v>
      </c>
      <c r="EC25">
        <v>0.0586313</v>
      </c>
      <c r="ED25">
        <v>0.0453326</v>
      </c>
      <c r="EE25">
        <v>26724.8</v>
      </c>
      <c r="EF25">
        <v>23224.7</v>
      </c>
      <c r="EG25">
        <v>25328.4</v>
      </c>
      <c r="EH25">
        <v>23924.6</v>
      </c>
      <c r="EI25">
        <v>40674.4</v>
      </c>
      <c r="EJ25">
        <v>37794.8</v>
      </c>
      <c r="EK25">
        <v>45743.3</v>
      </c>
      <c r="EL25">
        <v>42656.7</v>
      </c>
      <c r="EM25">
        <v>1.8271</v>
      </c>
      <c r="EN25">
        <v>2.13287</v>
      </c>
      <c r="EO25">
        <v>0.0383332</v>
      </c>
      <c r="EP25">
        <v>0</v>
      </c>
      <c r="EQ25">
        <v>19.3783</v>
      </c>
      <c r="ER25">
        <v>999.9</v>
      </c>
      <c r="ES25">
        <v>40.63</v>
      </c>
      <c r="ET25">
        <v>25.549</v>
      </c>
      <c r="EU25">
        <v>19.6336</v>
      </c>
      <c r="EV25">
        <v>50.8338</v>
      </c>
      <c r="EW25">
        <v>30.9095</v>
      </c>
      <c r="EX25">
        <v>2</v>
      </c>
      <c r="EY25">
        <v>-0.115945</v>
      </c>
      <c r="EZ25">
        <v>5.66348</v>
      </c>
      <c r="FA25">
        <v>20.1551</v>
      </c>
      <c r="FB25">
        <v>5.23631</v>
      </c>
      <c r="FC25">
        <v>11.992</v>
      </c>
      <c r="FD25">
        <v>4.9572</v>
      </c>
      <c r="FE25">
        <v>3.30395</v>
      </c>
      <c r="FF25">
        <v>9999</v>
      </c>
      <c r="FG25">
        <v>9999</v>
      </c>
      <c r="FH25">
        <v>6482.5</v>
      </c>
      <c r="FI25">
        <v>352.2</v>
      </c>
      <c r="FJ25">
        <v>1.86812</v>
      </c>
      <c r="FK25">
        <v>1.86374</v>
      </c>
      <c r="FL25">
        <v>1.87149</v>
      </c>
      <c r="FM25">
        <v>1.86215</v>
      </c>
      <c r="FN25">
        <v>1.86162</v>
      </c>
      <c r="FO25">
        <v>1.86813</v>
      </c>
      <c r="FP25">
        <v>1.85822</v>
      </c>
      <c r="FQ25">
        <v>1.86478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3.573</v>
      </c>
      <c r="GF25">
        <v>0.0131</v>
      </c>
      <c r="GG25">
        <v>2.14445261950712</v>
      </c>
      <c r="GH25">
        <v>0.00524579190152856</v>
      </c>
      <c r="GI25">
        <v>-2.61795653493914e-06</v>
      </c>
      <c r="GJ25">
        <v>1.03317073579164e-09</v>
      </c>
      <c r="GK25">
        <v>0.00834576242792743</v>
      </c>
      <c r="GL25">
        <v>-0.0463878632499735</v>
      </c>
      <c r="GM25">
        <v>0.00360881594666716</v>
      </c>
      <c r="GN25">
        <v>-4.25062852161115e-05</v>
      </c>
      <c r="GO25">
        <v>14</v>
      </c>
      <c r="GP25">
        <v>2225</v>
      </c>
      <c r="GQ25">
        <v>2</v>
      </c>
      <c r="GR25">
        <v>27</v>
      </c>
      <c r="GS25">
        <v>4245.2</v>
      </c>
      <c r="GT25">
        <v>4245.2</v>
      </c>
      <c r="GU25">
        <v>1.01074</v>
      </c>
      <c r="GV25">
        <v>2.3584</v>
      </c>
      <c r="GW25">
        <v>1.99829</v>
      </c>
      <c r="GX25">
        <v>2.77344</v>
      </c>
      <c r="GY25">
        <v>2.09351</v>
      </c>
      <c r="GZ25">
        <v>2.35107</v>
      </c>
      <c r="HA25">
        <v>30.1147</v>
      </c>
      <c r="HB25">
        <v>15.8569</v>
      </c>
      <c r="HC25">
        <v>18</v>
      </c>
      <c r="HD25">
        <v>432.798</v>
      </c>
      <c r="HE25">
        <v>627.791</v>
      </c>
      <c r="HF25">
        <v>13.5413</v>
      </c>
      <c r="HG25">
        <v>25.5883</v>
      </c>
      <c r="HH25">
        <v>30.0006</v>
      </c>
      <c r="HI25">
        <v>25.237</v>
      </c>
      <c r="HJ25">
        <v>25.2379</v>
      </c>
      <c r="HK25">
        <v>20.1297</v>
      </c>
      <c r="HL25">
        <v>50.255</v>
      </c>
      <c r="HM25">
        <v>0</v>
      </c>
      <c r="HN25">
        <v>13.5418</v>
      </c>
      <c r="HO25">
        <v>285.125</v>
      </c>
      <c r="HP25">
        <v>11.4021</v>
      </c>
      <c r="HQ25">
        <v>96.8482</v>
      </c>
      <c r="HR25">
        <v>100.307</v>
      </c>
    </row>
    <row r="26" spans="1:226">
      <c r="A26">
        <v>10</v>
      </c>
      <c r="B26">
        <v>1657552837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1657552829.5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305.892700509613</v>
      </c>
      <c r="AK26">
        <v>310.097084848485</v>
      </c>
      <c r="AL26">
        <v>-3.22040426582837</v>
      </c>
      <c r="AM26">
        <v>66.1471175943762</v>
      </c>
      <c r="AN26">
        <f>(AP26 - AO26 + BO26*1E3/(8.314*(BQ26+273.15)) * AR26/BN26 * AQ26) * BN26/(100*BB26) * 1000/(1000 - AP26)</f>
        <v>0</v>
      </c>
      <c r="AO26">
        <v>11.3387108387979</v>
      </c>
      <c r="AP26">
        <v>15.9525121212121</v>
      </c>
      <c r="AQ26">
        <v>0.00554799893682882</v>
      </c>
      <c r="AR26">
        <v>78.8298210960127</v>
      </c>
      <c r="AS26">
        <v>13</v>
      </c>
      <c r="AT26">
        <v>3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6</v>
      </c>
      <c r="BC26">
        <v>0.5</v>
      </c>
      <c r="BD26" t="s">
        <v>355</v>
      </c>
      <c r="BE26">
        <v>2</v>
      </c>
      <c r="BF26" t="b">
        <v>1</v>
      </c>
      <c r="BG26">
        <v>1657552829.5</v>
      </c>
      <c r="BH26">
        <v>327.331333333333</v>
      </c>
      <c r="BI26">
        <v>318.828925925926</v>
      </c>
      <c r="BJ26">
        <v>15.9409</v>
      </c>
      <c r="BK26">
        <v>11.3286888888889</v>
      </c>
      <c r="BL26">
        <v>323.728074074074</v>
      </c>
      <c r="BM26">
        <v>15.9276407407407</v>
      </c>
      <c r="BN26">
        <v>499.990148148148</v>
      </c>
      <c r="BO26">
        <v>67.9878666666667</v>
      </c>
      <c r="BP26">
        <v>0.0137986518518518</v>
      </c>
      <c r="BQ26">
        <v>18.7364592592593</v>
      </c>
      <c r="BR26">
        <v>20.0050444444444</v>
      </c>
      <c r="BS26">
        <v>999.9</v>
      </c>
      <c r="BT26">
        <v>0</v>
      </c>
      <c r="BU26">
        <v>0</v>
      </c>
      <c r="BV26">
        <v>10000.0955555556</v>
      </c>
      <c r="BW26">
        <v>0</v>
      </c>
      <c r="BX26">
        <v>84.194962962963</v>
      </c>
      <c r="BY26">
        <v>8.50226111111111</v>
      </c>
      <c r="BZ26">
        <v>332.63362962963</v>
      </c>
      <c r="CA26">
        <v>322.482148148148</v>
      </c>
      <c r="CB26">
        <v>4.61221259259259</v>
      </c>
      <c r="CC26">
        <v>318.828925925926</v>
      </c>
      <c r="CD26">
        <v>11.3286888888889</v>
      </c>
      <c r="CE26">
        <v>1.08378925925926</v>
      </c>
      <c r="CF26">
        <v>0.770213740740741</v>
      </c>
      <c r="CG26">
        <v>8.09427555555556</v>
      </c>
      <c r="CH26">
        <v>3.16987037037037</v>
      </c>
      <c r="CI26">
        <v>1999.98481481481</v>
      </c>
      <c r="CJ26">
        <v>0.979994</v>
      </c>
      <c r="CK26">
        <v>0.0200063</v>
      </c>
      <c r="CL26">
        <v>0</v>
      </c>
      <c r="CM26">
        <v>2.50574074074074</v>
      </c>
      <c r="CN26">
        <v>0</v>
      </c>
      <c r="CO26">
        <v>10927.4444444444</v>
      </c>
      <c r="CP26">
        <v>16705.2444444444</v>
      </c>
      <c r="CQ26">
        <v>43.0183703703704</v>
      </c>
      <c r="CR26">
        <v>44.847</v>
      </c>
      <c r="CS26">
        <v>44.1226666666667</v>
      </c>
      <c r="CT26">
        <v>43.5806666666667</v>
      </c>
      <c r="CU26">
        <v>41.979</v>
      </c>
      <c r="CV26">
        <v>1959.97481481481</v>
      </c>
      <c r="CW26">
        <v>40.01</v>
      </c>
      <c r="CX26">
        <v>0</v>
      </c>
      <c r="CY26">
        <v>1651531731.8</v>
      </c>
      <c r="CZ26">
        <v>0</v>
      </c>
      <c r="DA26">
        <v>0</v>
      </c>
      <c r="DB26" t="s">
        <v>356</v>
      </c>
      <c r="DC26">
        <v>1657298120.5</v>
      </c>
      <c r="DD26">
        <v>1657298120.5</v>
      </c>
      <c r="DE26">
        <v>0</v>
      </c>
      <c r="DF26">
        <v>1.391</v>
      </c>
      <c r="DG26">
        <v>0.035</v>
      </c>
      <c r="DH26">
        <v>2.39</v>
      </c>
      <c r="DI26">
        <v>0.104</v>
      </c>
      <c r="DJ26">
        <v>419</v>
      </c>
      <c r="DK26">
        <v>18</v>
      </c>
      <c r="DL26">
        <v>0.11</v>
      </c>
      <c r="DM26">
        <v>0.02</v>
      </c>
      <c r="DN26">
        <v>8.027059</v>
      </c>
      <c r="DO26">
        <v>9.58738716697935</v>
      </c>
      <c r="DP26">
        <v>0.948673141666296</v>
      </c>
      <c r="DQ26">
        <v>0</v>
      </c>
      <c r="DR26">
        <v>4.61917475</v>
      </c>
      <c r="DS26">
        <v>-0.121380675422153</v>
      </c>
      <c r="DT26">
        <v>0.013043992101251</v>
      </c>
      <c r="DU26">
        <v>0</v>
      </c>
      <c r="DV26">
        <v>0</v>
      </c>
      <c r="DW26">
        <v>2</v>
      </c>
      <c r="DX26" t="s">
        <v>357</v>
      </c>
      <c r="DY26">
        <v>2.87674</v>
      </c>
      <c r="DZ26">
        <v>2.63048</v>
      </c>
      <c r="EA26">
        <v>0.0532821</v>
      </c>
      <c r="EB26">
        <v>0.0524507</v>
      </c>
      <c r="EC26">
        <v>0.0586661</v>
      </c>
      <c r="ED26">
        <v>0.045363</v>
      </c>
      <c r="EE26">
        <v>26789.2</v>
      </c>
      <c r="EF26">
        <v>23281.2</v>
      </c>
      <c r="EG26">
        <v>25327.8</v>
      </c>
      <c r="EH26">
        <v>23924.2</v>
      </c>
      <c r="EI26">
        <v>40672.1</v>
      </c>
      <c r="EJ26">
        <v>37792.9</v>
      </c>
      <c r="EK26">
        <v>45742.5</v>
      </c>
      <c r="EL26">
        <v>42656.1</v>
      </c>
      <c r="EM26">
        <v>1.82698</v>
      </c>
      <c r="EN26">
        <v>2.13267</v>
      </c>
      <c r="EO26">
        <v>0.0378862</v>
      </c>
      <c r="EP26">
        <v>0</v>
      </c>
      <c r="EQ26">
        <v>19.3766</v>
      </c>
      <c r="ER26">
        <v>999.9</v>
      </c>
      <c r="ES26">
        <v>40.606</v>
      </c>
      <c r="ET26">
        <v>25.559</v>
      </c>
      <c r="EU26">
        <v>19.632</v>
      </c>
      <c r="EV26">
        <v>50.6938</v>
      </c>
      <c r="EW26">
        <v>30.9375</v>
      </c>
      <c r="EX26">
        <v>2</v>
      </c>
      <c r="EY26">
        <v>-0.115236</v>
      </c>
      <c r="EZ26">
        <v>5.69879</v>
      </c>
      <c r="FA26">
        <v>20.1538</v>
      </c>
      <c r="FB26">
        <v>5.23466</v>
      </c>
      <c r="FC26">
        <v>11.992</v>
      </c>
      <c r="FD26">
        <v>4.957</v>
      </c>
      <c r="FE26">
        <v>3.30393</v>
      </c>
      <c r="FF26">
        <v>9999</v>
      </c>
      <c r="FG26">
        <v>9999</v>
      </c>
      <c r="FH26">
        <v>6482.8</v>
      </c>
      <c r="FI26">
        <v>352.2</v>
      </c>
      <c r="FJ26">
        <v>1.86813</v>
      </c>
      <c r="FK26">
        <v>1.86375</v>
      </c>
      <c r="FL26">
        <v>1.87149</v>
      </c>
      <c r="FM26">
        <v>1.86213</v>
      </c>
      <c r="FN26">
        <v>1.86163</v>
      </c>
      <c r="FO26">
        <v>1.86813</v>
      </c>
      <c r="FP26">
        <v>1.85823</v>
      </c>
      <c r="FQ26">
        <v>1.86478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3.511</v>
      </c>
      <c r="GF26">
        <v>0.0135</v>
      </c>
      <c r="GG26">
        <v>2.14445261950712</v>
      </c>
      <c r="GH26">
        <v>0.00524579190152856</v>
      </c>
      <c r="GI26">
        <v>-2.61795653493914e-06</v>
      </c>
      <c r="GJ26">
        <v>1.03317073579164e-09</v>
      </c>
      <c r="GK26">
        <v>0.00834576242792743</v>
      </c>
      <c r="GL26">
        <v>-0.0463878632499735</v>
      </c>
      <c r="GM26">
        <v>0.00360881594666716</v>
      </c>
      <c r="GN26">
        <v>-4.25062852161115e-05</v>
      </c>
      <c r="GO26">
        <v>14</v>
      </c>
      <c r="GP26">
        <v>2225</v>
      </c>
      <c r="GQ26">
        <v>2</v>
      </c>
      <c r="GR26">
        <v>27</v>
      </c>
      <c r="GS26">
        <v>4245.3</v>
      </c>
      <c r="GT26">
        <v>4245.3</v>
      </c>
      <c r="GU26">
        <v>0.968018</v>
      </c>
      <c r="GV26">
        <v>2.36084</v>
      </c>
      <c r="GW26">
        <v>1.99829</v>
      </c>
      <c r="GX26">
        <v>2.77344</v>
      </c>
      <c r="GY26">
        <v>2.09351</v>
      </c>
      <c r="GZ26">
        <v>2.36816</v>
      </c>
      <c r="HA26">
        <v>30.1147</v>
      </c>
      <c r="HB26">
        <v>15.8569</v>
      </c>
      <c r="HC26">
        <v>18</v>
      </c>
      <c r="HD26">
        <v>432.794</v>
      </c>
      <c r="HE26">
        <v>627.758</v>
      </c>
      <c r="HF26">
        <v>13.5384</v>
      </c>
      <c r="HG26">
        <v>25.5956</v>
      </c>
      <c r="HH26">
        <v>30.0007</v>
      </c>
      <c r="HI26">
        <v>25.2457</v>
      </c>
      <c r="HJ26">
        <v>25.2485</v>
      </c>
      <c r="HK26">
        <v>19.2086</v>
      </c>
      <c r="HL26">
        <v>50.255</v>
      </c>
      <c r="HM26">
        <v>0</v>
      </c>
      <c r="HN26">
        <v>13.5326</v>
      </c>
      <c r="HO26">
        <v>264.994</v>
      </c>
      <c r="HP26">
        <v>11.4125</v>
      </c>
      <c r="HQ26">
        <v>96.8464</v>
      </c>
      <c r="HR26">
        <v>100.305</v>
      </c>
    </row>
    <row r="27" spans="1:226">
      <c r="A27">
        <v>11</v>
      </c>
      <c r="B27">
        <v>1657552842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1657552834.21429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289.270330071767</v>
      </c>
      <c r="AK27">
        <v>293.994284848485</v>
      </c>
      <c r="AL27">
        <v>-3.23379545177024</v>
      </c>
      <c r="AM27">
        <v>66.1471175943762</v>
      </c>
      <c r="AN27">
        <f>(AP27 - AO27 + BO27*1E3/(8.314*(BQ27+273.15)) * AR27/BN27 * AQ27) * BN27/(100*BB27) * 1000/(1000 - AP27)</f>
        <v>0</v>
      </c>
      <c r="AO27">
        <v>11.3397707961849</v>
      </c>
      <c r="AP27">
        <v>15.9494193939394</v>
      </c>
      <c r="AQ27">
        <v>0.000425242601712466</v>
      </c>
      <c r="AR27">
        <v>78.8298210960127</v>
      </c>
      <c r="AS27">
        <v>13</v>
      </c>
      <c r="AT27">
        <v>3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6</v>
      </c>
      <c r="BC27">
        <v>0.5</v>
      </c>
      <c r="BD27" t="s">
        <v>355</v>
      </c>
      <c r="BE27">
        <v>2</v>
      </c>
      <c r="BF27" t="b">
        <v>1</v>
      </c>
      <c r="BG27">
        <v>1657552834.21429</v>
      </c>
      <c r="BH27">
        <v>312.443142857143</v>
      </c>
      <c r="BI27">
        <v>303.327107142857</v>
      </c>
      <c r="BJ27">
        <v>15.9447642857143</v>
      </c>
      <c r="BK27">
        <v>11.3331071428571</v>
      </c>
      <c r="BL27">
        <v>308.897821428571</v>
      </c>
      <c r="BM27">
        <v>15.9313785714286</v>
      </c>
      <c r="BN27">
        <v>499.999678571429</v>
      </c>
      <c r="BO27">
        <v>67.9878357142857</v>
      </c>
      <c r="BP27">
        <v>0.0138027892857143</v>
      </c>
      <c r="BQ27">
        <v>18.7375678571429</v>
      </c>
      <c r="BR27">
        <v>20.0062178571429</v>
      </c>
      <c r="BS27">
        <v>999.9</v>
      </c>
      <c r="BT27">
        <v>0</v>
      </c>
      <c r="BU27">
        <v>0</v>
      </c>
      <c r="BV27">
        <v>9999.86785714286</v>
      </c>
      <c r="BW27">
        <v>0</v>
      </c>
      <c r="BX27">
        <v>83.6729535714286</v>
      </c>
      <c r="BY27">
        <v>9.11592285714286</v>
      </c>
      <c r="BZ27">
        <v>317.5055</v>
      </c>
      <c r="CA27">
        <v>306.804107142857</v>
      </c>
      <c r="CB27">
        <v>4.6116625</v>
      </c>
      <c r="CC27">
        <v>303.327107142857</v>
      </c>
      <c r="CD27">
        <v>11.3331071428571</v>
      </c>
      <c r="CE27">
        <v>1.08405071428571</v>
      </c>
      <c r="CF27">
        <v>0.770513428571428</v>
      </c>
      <c r="CG27">
        <v>8.09783214285714</v>
      </c>
      <c r="CH27">
        <v>3.17536857142857</v>
      </c>
      <c r="CI27">
        <v>1999.97428571429</v>
      </c>
      <c r="CJ27">
        <v>0.979994</v>
      </c>
      <c r="CK27">
        <v>0.0200063</v>
      </c>
      <c r="CL27">
        <v>0</v>
      </c>
      <c r="CM27">
        <v>2.556675</v>
      </c>
      <c r="CN27">
        <v>0</v>
      </c>
      <c r="CO27">
        <v>10941.6464285714</v>
      </c>
      <c r="CP27">
        <v>16705.1535714286</v>
      </c>
      <c r="CQ27">
        <v>43.0376428571428</v>
      </c>
      <c r="CR27">
        <v>44.866</v>
      </c>
      <c r="CS27">
        <v>44.125</v>
      </c>
      <c r="CT27">
        <v>43.59575</v>
      </c>
      <c r="CU27">
        <v>41.99775</v>
      </c>
      <c r="CV27">
        <v>1959.96428571429</v>
      </c>
      <c r="CW27">
        <v>40.01</v>
      </c>
      <c r="CX27">
        <v>0</v>
      </c>
      <c r="CY27">
        <v>1651531737.2</v>
      </c>
      <c r="CZ27">
        <v>0</v>
      </c>
      <c r="DA27">
        <v>0</v>
      </c>
      <c r="DB27" t="s">
        <v>356</v>
      </c>
      <c r="DC27">
        <v>1657298120.5</v>
      </c>
      <c r="DD27">
        <v>1657298120.5</v>
      </c>
      <c r="DE27">
        <v>0</v>
      </c>
      <c r="DF27">
        <v>1.391</v>
      </c>
      <c r="DG27">
        <v>0.035</v>
      </c>
      <c r="DH27">
        <v>2.39</v>
      </c>
      <c r="DI27">
        <v>0.104</v>
      </c>
      <c r="DJ27">
        <v>419</v>
      </c>
      <c r="DK27">
        <v>18</v>
      </c>
      <c r="DL27">
        <v>0.11</v>
      </c>
      <c r="DM27">
        <v>0.02</v>
      </c>
      <c r="DN27">
        <v>8.61907025</v>
      </c>
      <c r="DO27">
        <v>7.78489181988742</v>
      </c>
      <c r="DP27">
        <v>0.779877064707918</v>
      </c>
      <c r="DQ27">
        <v>0</v>
      </c>
      <c r="DR27">
        <v>4.61353025</v>
      </c>
      <c r="DS27">
        <v>-0.0464587992495373</v>
      </c>
      <c r="DT27">
        <v>0.00743211460067043</v>
      </c>
      <c r="DU27">
        <v>1</v>
      </c>
      <c r="DV27">
        <v>1</v>
      </c>
      <c r="DW27">
        <v>2</v>
      </c>
      <c r="DX27" t="s">
        <v>367</v>
      </c>
      <c r="DY27">
        <v>2.87689</v>
      </c>
      <c r="DZ27">
        <v>2.63002</v>
      </c>
      <c r="EA27">
        <v>0.0509477</v>
      </c>
      <c r="EB27">
        <v>0.0499233</v>
      </c>
      <c r="EC27">
        <v>0.058658</v>
      </c>
      <c r="ED27">
        <v>0.0453351</v>
      </c>
      <c r="EE27">
        <v>26854.8</v>
      </c>
      <c r="EF27">
        <v>23343.2</v>
      </c>
      <c r="EG27">
        <v>25327.5</v>
      </c>
      <c r="EH27">
        <v>23924.1</v>
      </c>
      <c r="EI27">
        <v>40671.9</v>
      </c>
      <c r="EJ27">
        <v>37794</v>
      </c>
      <c r="EK27">
        <v>45742</v>
      </c>
      <c r="EL27">
        <v>42656.1</v>
      </c>
      <c r="EM27">
        <v>1.82687</v>
      </c>
      <c r="EN27">
        <v>2.13235</v>
      </c>
      <c r="EO27">
        <v>0.0381283</v>
      </c>
      <c r="EP27">
        <v>0</v>
      </c>
      <c r="EQ27">
        <v>19.3745</v>
      </c>
      <c r="ER27">
        <v>999.9</v>
      </c>
      <c r="ES27">
        <v>40.557</v>
      </c>
      <c r="ET27">
        <v>25.559</v>
      </c>
      <c r="EU27">
        <v>19.6083</v>
      </c>
      <c r="EV27">
        <v>50.7938</v>
      </c>
      <c r="EW27">
        <v>30.8654</v>
      </c>
      <c r="EX27">
        <v>2</v>
      </c>
      <c r="EY27">
        <v>-0.114647</v>
      </c>
      <c r="EZ27">
        <v>5.71773</v>
      </c>
      <c r="FA27">
        <v>20.1534</v>
      </c>
      <c r="FB27">
        <v>5.23466</v>
      </c>
      <c r="FC27">
        <v>11.992</v>
      </c>
      <c r="FD27">
        <v>4.95695</v>
      </c>
      <c r="FE27">
        <v>3.30387</v>
      </c>
      <c r="FF27">
        <v>9999</v>
      </c>
      <c r="FG27">
        <v>9999</v>
      </c>
      <c r="FH27">
        <v>6482.8</v>
      </c>
      <c r="FI27">
        <v>352.2</v>
      </c>
      <c r="FJ27">
        <v>1.86813</v>
      </c>
      <c r="FK27">
        <v>1.86374</v>
      </c>
      <c r="FL27">
        <v>1.87149</v>
      </c>
      <c r="FM27">
        <v>1.86213</v>
      </c>
      <c r="FN27">
        <v>1.86162</v>
      </c>
      <c r="FO27">
        <v>1.86814</v>
      </c>
      <c r="FP27">
        <v>1.85822</v>
      </c>
      <c r="FQ27">
        <v>1.86478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3.448</v>
      </c>
      <c r="GF27">
        <v>0.0134</v>
      </c>
      <c r="GG27">
        <v>2.14445261950712</v>
      </c>
      <c r="GH27">
        <v>0.00524579190152856</v>
      </c>
      <c r="GI27">
        <v>-2.61795653493914e-06</v>
      </c>
      <c r="GJ27">
        <v>1.03317073579164e-09</v>
      </c>
      <c r="GK27">
        <v>0.00834576242792743</v>
      </c>
      <c r="GL27">
        <v>-0.0463878632499735</v>
      </c>
      <c r="GM27">
        <v>0.00360881594666716</v>
      </c>
      <c r="GN27">
        <v>-4.25062852161115e-05</v>
      </c>
      <c r="GO27">
        <v>14</v>
      </c>
      <c r="GP27">
        <v>2225</v>
      </c>
      <c r="GQ27">
        <v>2</v>
      </c>
      <c r="GR27">
        <v>27</v>
      </c>
      <c r="GS27">
        <v>4245.4</v>
      </c>
      <c r="GT27">
        <v>4245.4</v>
      </c>
      <c r="GU27">
        <v>0.921631</v>
      </c>
      <c r="GV27">
        <v>2.36694</v>
      </c>
      <c r="GW27">
        <v>1.99829</v>
      </c>
      <c r="GX27">
        <v>2.77344</v>
      </c>
      <c r="GY27">
        <v>2.09351</v>
      </c>
      <c r="GZ27">
        <v>2.3291</v>
      </c>
      <c r="HA27">
        <v>30.1147</v>
      </c>
      <c r="HB27">
        <v>15.8482</v>
      </c>
      <c r="HC27">
        <v>18</v>
      </c>
      <c r="HD27">
        <v>432.815</v>
      </c>
      <c r="HE27">
        <v>627.601</v>
      </c>
      <c r="HF27">
        <v>13.5307</v>
      </c>
      <c r="HG27">
        <v>25.6029</v>
      </c>
      <c r="HH27">
        <v>30.0007</v>
      </c>
      <c r="HI27">
        <v>25.256</v>
      </c>
      <c r="HJ27">
        <v>25.257</v>
      </c>
      <c r="HK27">
        <v>18.347</v>
      </c>
      <c r="HL27">
        <v>49.9534</v>
      </c>
      <c r="HM27">
        <v>0</v>
      </c>
      <c r="HN27">
        <v>13.526</v>
      </c>
      <c r="HO27">
        <v>251.57</v>
      </c>
      <c r="HP27">
        <v>11.4163</v>
      </c>
      <c r="HQ27">
        <v>96.8452</v>
      </c>
      <c r="HR27">
        <v>100.305</v>
      </c>
    </row>
    <row r="28" spans="1:226">
      <c r="A28">
        <v>12</v>
      </c>
      <c r="B28">
        <v>1657552847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1657552839.5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272.437049663228</v>
      </c>
      <c r="AK28">
        <v>277.646236363636</v>
      </c>
      <c r="AL28">
        <v>-3.25251546965399</v>
      </c>
      <c r="AM28">
        <v>66.1471175943762</v>
      </c>
      <c r="AN28">
        <f>(AP28 - AO28 + BO28*1E3/(8.314*(BQ28+273.15)) * AR28/BN28 * AQ28) * BN28/(100*BB28) * 1000/(1000 - AP28)</f>
        <v>0</v>
      </c>
      <c r="AO28">
        <v>11.3301927234732</v>
      </c>
      <c r="AP28">
        <v>15.9460806060606</v>
      </c>
      <c r="AQ28">
        <v>-8.88275639099989e-05</v>
      </c>
      <c r="AR28">
        <v>78.8298210960127</v>
      </c>
      <c r="AS28">
        <v>13</v>
      </c>
      <c r="AT28">
        <v>3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6</v>
      </c>
      <c r="BC28">
        <v>0.5</v>
      </c>
      <c r="BD28" t="s">
        <v>355</v>
      </c>
      <c r="BE28">
        <v>2</v>
      </c>
      <c r="BF28" t="b">
        <v>1</v>
      </c>
      <c r="BG28">
        <v>1657552839.5</v>
      </c>
      <c r="BH28">
        <v>295.592333333333</v>
      </c>
      <c r="BI28">
        <v>285.868111111111</v>
      </c>
      <c r="BJ28">
        <v>15.9472962962963</v>
      </c>
      <c r="BK28">
        <v>11.3390814814815</v>
      </c>
      <c r="BL28">
        <v>292.113407407407</v>
      </c>
      <c r="BM28">
        <v>15.9338259259259</v>
      </c>
      <c r="BN28">
        <v>499.994518518518</v>
      </c>
      <c r="BO28">
        <v>67.9881296296296</v>
      </c>
      <c r="BP28">
        <v>0.0138196962962963</v>
      </c>
      <c r="BQ28">
        <v>18.7391111111111</v>
      </c>
      <c r="BR28">
        <v>20.0064111111111</v>
      </c>
      <c r="BS28">
        <v>999.9</v>
      </c>
      <c r="BT28">
        <v>0</v>
      </c>
      <c r="BU28">
        <v>0</v>
      </c>
      <c r="BV28">
        <v>9997.41037037037</v>
      </c>
      <c r="BW28">
        <v>0</v>
      </c>
      <c r="BX28">
        <v>82.6261703703704</v>
      </c>
      <c r="BY28">
        <v>9.72414296296296</v>
      </c>
      <c r="BZ28">
        <v>300.382555555556</v>
      </c>
      <c r="CA28">
        <v>289.146888888889</v>
      </c>
      <c r="CB28">
        <v>4.60822444444444</v>
      </c>
      <c r="CC28">
        <v>285.868111111111</v>
      </c>
      <c r="CD28">
        <v>11.3390814814815</v>
      </c>
      <c r="CE28">
        <v>1.08422740740741</v>
      </c>
      <c r="CF28">
        <v>0.770922555555556</v>
      </c>
      <c r="CG28">
        <v>8.10023</v>
      </c>
      <c r="CH28">
        <v>3.18287296296296</v>
      </c>
      <c r="CI28">
        <v>1999.98777777778</v>
      </c>
      <c r="CJ28">
        <v>0.979994222222223</v>
      </c>
      <c r="CK28">
        <v>0.0200060703703704</v>
      </c>
      <c r="CL28">
        <v>0</v>
      </c>
      <c r="CM28">
        <v>2.4961</v>
      </c>
      <c r="CN28">
        <v>0</v>
      </c>
      <c r="CO28">
        <v>10963.0555555556</v>
      </c>
      <c r="CP28">
        <v>16705.2592592593</v>
      </c>
      <c r="CQ28">
        <v>43.0597037037037</v>
      </c>
      <c r="CR28">
        <v>44.875</v>
      </c>
      <c r="CS28">
        <v>44.1364814814815</v>
      </c>
      <c r="CT28">
        <v>43.618</v>
      </c>
      <c r="CU28">
        <v>42</v>
      </c>
      <c r="CV28">
        <v>1959.97777777778</v>
      </c>
      <c r="CW28">
        <v>40.01</v>
      </c>
      <c r="CX28">
        <v>0</v>
      </c>
      <c r="CY28">
        <v>1651531742</v>
      </c>
      <c r="CZ28">
        <v>0</v>
      </c>
      <c r="DA28">
        <v>0</v>
      </c>
      <c r="DB28" t="s">
        <v>356</v>
      </c>
      <c r="DC28">
        <v>1657298120.5</v>
      </c>
      <c r="DD28">
        <v>1657298120.5</v>
      </c>
      <c r="DE28">
        <v>0</v>
      </c>
      <c r="DF28">
        <v>1.391</v>
      </c>
      <c r="DG28">
        <v>0.035</v>
      </c>
      <c r="DH28">
        <v>2.39</v>
      </c>
      <c r="DI28">
        <v>0.104</v>
      </c>
      <c r="DJ28">
        <v>419</v>
      </c>
      <c r="DK28">
        <v>18</v>
      </c>
      <c r="DL28">
        <v>0.11</v>
      </c>
      <c r="DM28">
        <v>0.02</v>
      </c>
      <c r="DN28">
        <v>9.416</v>
      </c>
      <c r="DO28">
        <v>7.02009861163227</v>
      </c>
      <c r="DP28">
        <v>0.712139312111753</v>
      </c>
      <c r="DQ28">
        <v>0</v>
      </c>
      <c r="DR28">
        <v>4.6104005</v>
      </c>
      <c r="DS28">
        <v>-0.0247094183864997</v>
      </c>
      <c r="DT28">
        <v>0.00726414411682478</v>
      </c>
      <c r="DU28">
        <v>1</v>
      </c>
      <c r="DV28">
        <v>1</v>
      </c>
      <c r="DW28">
        <v>2</v>
      </c>
      <c r="DX28" t="s">
        <v>367</v>
      </c>
      <c r="DY28">
        <v>2.87654</v>
      </c>
      <c r="DZ28">
        <v>2.63032</v>
      </c>
      <c r="EA28">
        <v>0.0485385</v>
      </c>
      <c r="EB28">
        <v>0.0474806</v>
      </c>
      <c r="EC28">
        <v>0.0586572</v>
      </c>
      <c r="ED28">
        <v>0.0454295</v>
      </c>
      <c r="EE28">
        <v>26922.2</v>
      </c>
      <c r="EF28">
        <v>23403.1</v>
      </c>
      <c r="EG28">
        <v>25326.7</v>
      </c>
      <c r="EH28">
        <v>23924</v>
      </c>
      <c r="EI28">
        <v>40671</v>
      </c>
      <c r="EJ28">
        <v>37790.3</v>
      </c>
      <c r="EK28">
        <v>45741</v>
      </c>
      <c r="EL28">
        <v>42656.2</v>
      </c>
      <c r="EM28">
        <v>1.82638</v>
      </c>
      <c r="EN28">
        <v>2.13225</v>
      </c>
      <c r="EO28">
        <v>0.0384077</v>
      </c>
      <c r="EP28">
        <v>0</v>
      </c>
      <c r="EQ28">
        <v>19.3714</v>
      </c>
      <c r="ER28">
        <v>999.9</v>
      </c>
      <c r="ES28">
        <v>40.557</v>
      </c>
      <c r="ET28">
        <v>25.559</v>
      </c>
      <c r="EU28">
        <v>19.6099</v>
      </c>
      <c r="EV28">
        <v>50.8638</v>
      </c>
      <c r="EW28">
        <v>30.8934</v>
      </c>
      <c r="EX28">
        <v>2</v>
      </c>
      <c r="EY28">
        <v>-0.114088</v>
      </c>
      <c r="EZ28">
        <v>5.71872</v>
      </c>
      <c r="FA28">
        <v>20.1532</v>
      </c>
      <c r="FB28">
        <v>5.23496</v>
      </c>
      <c r="FC28">
        <v>11.992</v>
      </c>
      <c r="FD28">
        <v>4.95705</v>
      </c>
      <c r="FE28">
        <v>3.30398</v>
      </c>
      <c r="FF28">
        <v>9999</v>
      </c>
      <c r="FG28">
        <v>9999</v>
      </c>
      <c r="FH28">
        <v>6483</v>
      </c>
      <c r="FI28">
        <v>352.2</v>
      </c>
      <c r="FJ28">
        <v>1.86813</v>
      </c>
      <c r="FK28">
        <v>1.86373</v>
      </c>
      <c r="FL28">
        <v>1.87149</v>
      </c>
      <c r="FM28">
        <v>1.86213</v>
      </c>
      <c r="FN28">
        <v>1.86163</v>
      </c>
      <c r="FO28">
        <v>1.86813</v>
      </c>
      <c r="FP28">
        <v>1.85822</v>
      </c>
      <c r="FQ28">
        <v>1.86478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3.384</v>
      </c>
      <c r="GF28">
        <v>0.0135</v>
      </c>
      <c r="GG28">
        <v>2.14445261950712</v>
      </c>
      <c r="GH28">
        <v>0.00524579190152856</v>
      </c>
      <c r="GI28">
        <v>-2.61795653493914e-06</v>
      </c>
      <c r="GJ28">
        <v>1.03317073579164e-09</v>
      </c>
      <c r="GK28">
        <v>0.00834576242792743</v>
      </c>
      <c r="GL28">
        <v>-0.0463878632499735</v>
      </c>
      <c r="GM28">
        <v>0.00360881594666716</v>
      </c>
      <c r="GN28">
        <v>-4.25062852161115e-05</v>
      </c>
      <c r="GO28">
        <v>14</v>
      </c>
      <c r="GP28">
        <v>2225</v>
      </c>
      <c r="GQ28">
        <v>2</v>
      </c>
      <c r="GR28">
        <v>27</v>
      </c>
      <c r="GS28">
        <v>4245.4</v>
      </c>
      <c r="GT28">
        <v>4245.4</v>
      </c>
      <c r="GU28">
        <v>0.877686</v>
      </c>
      <c r="GV28">
        <v>2.36694</v>
      </c>
      <c r="GW28">
        <v>1.99829</v>
      </c>
      <c r="GX28">
        <v>2.77344</v>
      </c>
      <c r="GY28">
        <v>2.09351</v>
      </c>
      <c r="GZ28">
        <v>2.31567</v>
      </c>
      <c r="HA28">
        <v>30.1147</v>
      </c>
      <c r="HB28">
        <v>15.8482</v>
      </c>
      <c r="HC28">
        <v>18</v>
      </c>
      <c r="HD28">
        <v>432.613</v>
      </c>
      <c r="HE28">
        <v>627.646</v>
      </c>
      <c r="HF28">
        <v>13.5238</v>
      </c>
      <c r="HG28">
        <v>25.6093</v>
      </c>
      <c r="HH28">
        <v>30.0006</v>
      </c>
      <c r="HI28">
        <v>25.2666</v>
      </c>
      <c r="HJ28">
        <v>25.2674</v>
      </c>
      <c r="HK28">
        <v>17.4091</v>
      </c>
      <c r="HL28">
        <v>49.9534</v>
      </c>
      <c r="HM28">
        <v>0</v>
      </c>
      <c r="HN28">
        <v>13.5213</v>
      </c>
      <c r="HO28">
        <v>231.391</v>
      </c>
      <c r="HP28">
        <v>11.4083</v>
      </c>
      <c r="HQ28">
        <v>96.8428</v>
      </c>
      <c r="HR28">
        <v>100.305</v>
      </c>
    </row>
    <row r="29" spans="1:226">
      <c r="A29">
        <v>13</v>
      </c>
      <c r="B29">
        <v>1657552852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1657552844.21429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255.800582611143</v>
      </c>
      <c r="AK29">
        <v>261.565896969697</v>
      </c>
      <c r="AL29">
        <v>-3.24688197595877</v>
      </c>
      <c r="AM29">
        <v>66.1471175943762</v>
      </c>
      <c r="AN29">
        <f>(AP29 - AO29 + BO29*1E3/(8.314*(BQ29+273.15)) * AR29/BN29 * AQ29) * BN29/(100*BB29) * 1000/(1000 - AP29)</f>
        <v>0</v>
      </c>
      <c r="AO29">
        <v>11.3742723416007</v>
      </c>
      <c r="AP29">
        <v>15.9534248484848</v>
      </c>
      <c r="AQ29">
        <v>0.000260398316051967</v>
      </c>
      <c r="AR29">
        <v>78.8298210960127</v>
      </c>
      <c r="AS29">
        <v>13</v>
      </c>
      <c r="AT29">
        <v>3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6</v>
      </c>
      <c r="BC29">
        <v>0.5</v>
      </c>
      <c r="BD29" t="s">
        <v>355</v>
      </c>
      <c r="BE29">
        <v>2</v>
      </c>
      <c r="BF29" t="b">
        <v>1</v>
      </c>
      <c r="BG29">
        <v>1657552844.21429</v>
      </c>
      <c r="BH29">
        <v>280.602107142857</v>
      </c>
      <c r="BI29">
        <v>270.314607142857</v>
      </c>
      <c r="BJ29">
        <v>15.9491321428571</v>
      </c>
      <c r="BK29">
        <v>11.3502464285714</v>
      </c>
      <c r="BL29">
        <v>277.183107142857</v>
      </c>
      <c r="BM29">
        <v>15.9355964285714</v>
      </c>
      <c r="BN29">
        <v>500.023357142857</v>
      </c>
      <c r="BO29">
        <v>67.9880964285714</v>
      </c>
      <c r="BP29">
        <v>0.0138367214285714</v>
      </c>
      <c r="BQ29">
        <v>18.7410785714286</v>
      </c>
      <c r="BR29">
        <v>20.0052892857143</v>
      </c>
      <c r="BS29">
        <v>999.9</v>
      </c>
      <c r="BT29">
        <v>0</v>
      </c>
      <c r="BU29">
        <v>0</v>
      </c>
      <c r="BV29">
        <v>9990.76178571429</v>
      </c>
      <c r="BW29">
        <v>0</v>
      </c>
      <c r="BX29">
        <v>83.1375964285714</v>
      </c>
      <c r="BY29">
        <v>10.2874842857143</v>
      </c>
      <c r="BZ29">
        <v>285.150035714286</v>
      </c>
      <c r="CA29">
        <v>273.417821428571</v>
      </c>
      <c r="CB29">
        <v>4.59889571428571</v>
      </c>
      <c r="CC29">
        <v>270.314607142857</v>
      </c>
      <c r="CD29">
        <v>11.3502464285714</v>
      </c>
      <c r="CE29">
        <v>1.08435107142857</v>
      </c>
      <c r="CF29">
        <v>0.771681107142857</v>
      </c>
      <c r="CG29">
        <v>8.101915</v>
      </c>
      <c r="CH29">
        <v>3.19676107142857</v>
      </c>
      <c r="CI29">
        <v>1999.99035714286</v>
      </c>
      <c r="CJ29">
        <v>0.979994321428572</v>
      </c>
      <c r="CK29">
        <v>0.0200059678571429</v>
      </c>
      <c r="CL29">
        <v>0</v>
      </c>
      <c r="CM29">
        <v>2.48967142857143</v>
      </c>
      <c r="CN29">
        <v>0</v>
      </c>
      <c r="CO29">
        <v>10992.8142857143</v>
      </c>
      <c r="CP29">
        <v>16705.2785714286</v>
      </c>
      <c r="CQ29">
        <v>43.062</v>
      </c>
      <c r="CR29">
        <v>44.8772142857143</v>
      </c>
      <c r="CS29">
        <v>44.1515714285714</v>
      </c>
      <c r="CT29">
        <v>43.6205</v>
      </c>
      <c r="CU29">
        <v>42</v>
      </c>
      <c r="CV29">
        <v>1959.98035714286</v>
      </c>
      <c r="CW29">
        <v>40.01</v>
      </c>
      <c r="CX29">
        <v>0</v>
      </c>
      <c r="CY29">
        <v>1651531746.8</v>
      </c>
      <c r="CZ29">
        <v>0</v>
      </c>
      <c r="DA29">
        <v>0</v>
      </c>
      <c r="DB29" t="s">
        <v>356</v>
      </c>
      <c r="DC29">
        <v>1657298120.5</v>
      </c>
      <c r="DD29">
        <v>1657298120.5</v>
      </c>
      <c r="DE29">
        <v>0</v>
      </c>
      <c r="DF29">
        <v>1.391</v>
      </c>
      <c r="DG29">
        <v>0.035</v>
      </c>
      <c r="DH29">
        <v>2.39</v>
      </c>
      <c r="DI29">
        <v>0.104</v>
      </c>
      <c r="DJ29">
        <v>419</v>
      </c>
      <c r="DK29">
        <v>18</v>
      </c>
      <c r="DL29">
        <v>0.11</v>
      </c>
      <c r="DM29">
        <v>0.02</v>
      </c>
      <c r="DN29">
        <v>9.99414625</v>
      </c>
      <c r="DO29">
        <v>7.10508686679173</v>
      </c>
      <c r="DP29">
        <v>0.715337694954934</v>
      </c>
      <c r="DQ29">
        <v>0</v>
      </c>
      <c r="DR29">
        <v>4.60021425</v>
      </c>
      <c r="DS29">
        <v>-0.105039962476553</v>
      </c>
      <c r="DT29">
        <v>0.0154045997818022</v>
      </c>
      <c r="DU29">
        <v>0</v>
      </c>
      <c r="DV29">
        <v>0</v>
      </c>
      <c r="DW29">
        <v>2</v>
      </c>
      <c r="DX29" t="s">
        <v>357</v>
      </c>
      <c r="DY29">
        <v>2.87685</v>
      </c>
      <c r="DZ29">
        <v>2.63009</v>
      </c>
      <c r="EA29">
        <v>0.046103</v>
      </c>
      <c r="EB29">
        <v>0.0448693</v>
      </c>
      <c r="EC29">
        <v>0.0586746</v>
      </c>
      <c r="ED29">
        <v>0.0454589</v>
      </c>
      <c r="EE29">
        <v>26990.4</v>
      </c>
      <c r="EF29">
        <v>23466.9</v>
      </c>
      <c r="EG29">
        <v>25326.1</v>
      </c>
      <c r="EH29">
        <v>23923.7</v>
      </c>
      <c r="EI29">
        <v>40669</v>
      </c>
      <c r="EJ29">
        <v>37788.3</v>
      </c>
      <c r="EK29">
        <v>45739.7</v>
      </c>
      <c r="EL29">
        <v>42655.4</v>
      </c>
      <c r="EM29">
        <v>1.8267</v>
      </c>
      <c r="EN29">
        <v>2.13193</v>
      </c>
      <c r="EO29">
        <v>0.0381283</v>
      </c>
      <c r="EP29">
        <v>0</v>
      </c>
      <c r="EQ29">
        <v>19.3678</v>
      </c>
      <c r="ER29">
        <v>999.9</v>
      </c>
      <c r="ES29">
        <v>40.508</v>
      </c>
      <c r="ET29">
        <v>25.569</v>
      </c>
      <c r="EU29">
        <v>19.5964</v>
      </c>
      <c r="EV29">
        <v>51.0838</v>
      </c>
      <c r="EW29">
        <v>30.8333</v>
      </c>
      <c r="EX29">
        <v>2</v>
      </c>
      <c r="EY29">
        <v>-0.113592</v>
      </c>
      <c r="EZ29">
        <v>5.73426</v>
      </c>
      <c r="FA29">
        <v>20.1528</v>
      </c>
      <c r="FB29">
        <v>5.23481</v>
      </c>
      <c r="FC29">
        <v>11.992</v>
      </c>
      <c r="FD29">
        <v>4.957</v>
      </c>
      <c r="FE29">
        <v>3.3039</v>
      </c>
      <c r="FF29">
        <v>9999</v>
      </c>
      <c r="FG29">
        <v>9999</v>
      </c>
      <c r="FH29">
        <v>6483</v>
      </c>
      <c r="FI29">
        <v>352.2</v>
      </c>
      <c r="FJ29">
        <v>1.86813</v>
      </c>
      <c r="FK29">
        <v>1.86376</v>
      </c>
      <c r="FL29">
        <v>1.87149</v>
      </c>
      <c r="FM29">
        <v>1.86212</v>
      </c>
      <c r="FN29">
        <v>1.86163</v>
      </c>
      <c r="FO29">
        <v>1.86813</v>
      </c>
      <c r="FP29">
        <v>1.85822</v>
      </c>
      <c r="FQ29">
        <v>1.86478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3.318</v>
      </c>
      <c r="GF29">
        <v>0.0137</v>
      </c>
      <c r="GG29">
        <v>2.14445261950712</v>
      </c>
      <c r="GH29">
        <v>0.00524579190152856</v>
      </c>
      <c r="GI29">
        <v>-2.61795653493914e-06</v>
      </c>
      <c r="GJ29">
        <v>1.03317073579164e-09</v>
      </c>
      <c r="GK29">
        <v>0.00834576242792743</v>
      </c>
      <c r="GL29">
        <v>-0.0463878632499735</v>
      </c>
      <c r="GM29">
        <v>0.00360881594666716</v>
      </c>
      <c r="GN29">
        <v>-4.25062852161115e-05</v>
      </c>
      <c r="GO29">
        <v>14</v>
      </c>
      <c r="GP29">
        <v>2225</v>
      </c>
      <c r="GQ29">
        <v>2</v>
      </c>
      <c r="GR29">
        <v>27</v>
      </c>
      <c r="GS29">
        <v>4245.5</v>
      </c>
      <c r="GT29">
        <v>4245.5</v>
      </c>
      <c r="GU29">
        <v>0.825195</v>
      </c>
      <c r="GV29">
        <v>2.33276</v>
      </c>
      <c r="GW29">
        <v>1.99829</v>
      </c>
      <c r="GX29">
        <v>2.77344</v>
      </c>
      <c r="GY29">
        <v>2.09351</v>
      </c>
      <c r="GZ29">
        <v>2.35352</v>
      </c>
      <c r="HA29">
        <v>30.1147</v>
      </c>
      <c r="HB29">
        <v>15.8569</v>
      </c>
      <c r="HC29">
        <v>18</v>
      </c>
      <c r="HD29">
        <v>432.86</v>
      </c>
      <c r="HE29">
        <v>627.49</v>
      </c>
      <c r="HF29">
        <v>13.5174</v>
      </c>
      <c r="HG29">
        <v>25.6164</v>
      </c>
      <c r="HH29">
        <v>30.0006</v>
      </c>
      <c r="HI29">
        <v>25.275</v>
      </c>
      <c r="HJ29">
        <v>25.276</v>
      </c>
      <c r="HK29">
        <v>16.5161</v>
      </c>
      <c r="HL29">
        <v>49.9534</v>
      </c>
      <c r="HM29">
        <v>0</v>
      </c>
      <c r="HN29">
        <v>13.5142</v>
      </c>
      <c r="HO29">
        <v>217.926</v>
      </c>
      <c r="HP29">
        <v>11.413</v>
      </c>
      <c r="HQ29">
        <v>96.8403</v>
      </c>
      <c r="HR29">
        <v>100.303</v>
      </c>
    </row>
    <row r="30" spans="1:226">
      <c r="A30">
        <v>14</v>
      </c>
      <c r="B30">
        <v>1657552857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1657552849.5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239.075289384988</v>
      </c>
      <c r="AK30">
        <v>245.265357575758</v>
      </c>
      <c r="AL30">
        <v>-3.24356227879873</v>
      </c>
      <c r="AM30">
        <v>66.1471175943762</v>
      </c>
      <c r="AN30">
        <f>(AP30 - AO30 + BO30*1E3/(8.314*(BQ30+273.15)) * AR30/BN30 * AQ30) * BN30/(100*BB30) * 1000/(1000 - AP30)</f>
        <v>0</v>
      </c>
      <c r="AO30">
        <v>11.3722377308604</v>
      </c>
      <c r="AP30">
        <v>15.9629818181818</v>
      </c>
      <c r="AQ30">
        <v>9.39812167228801e-05</v>
      </c>
      <c r="AR30">
        <v>78.8298210960127</v>
      </c>
      <c r="AS30">
        <v>13</v>
      </c>
      <c r="AT30">
        <v>3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6</v>
      </c>
      <c r="BC30">
        <v>0.5</v>
      </c>
      <c r="BD30" t="s">
        <v>355</v>
      </c>
      <c r="BE30">
        <v>2</v>
      </c>
      <c r="BF30" t="b">
        <v>1</v>
      </c>
      <c r="BG30">
        <v>1657552849.5</v>
      </c>
      <c r="BH30">
        <v>263.712111111111</v>
      </c>
      <c r="BI30">
        <v>252.819740740741</v>
      </c>
      <c r="BJ30">
        <v>15.9515555555556</v>
      </c>
      <c r="BK30">
        <v>11.3618074074074</v>
      </c>
      <c r="BL30">
        <v>260.361518518518</v>
      </c>
      <c r="BM30">
        <v>15.9379259259259</v>
      </c>
      <c r="BN30">
        <v>499.997592592593</v>
      </c>
      <c r="BO30">
        <v>67.9885444444444</v>
      </c>
      <c r="BP30">
        <v>0.0139178777777778</v>
      </c>
      <c r="BQ30">
        <v>18.7409888888889</v>
      </c>
      <c r="BR30">
        <v>20.0021666666667</v>
      </c>
      <c r="BS30">
        <v>999.9</v>
      </c>
      <c r="BT30">
        <v>0</v>
      </c>
      <c r="BU30">
        <v>0</v>
      </c>
      <c r="BV30">
        <v>9980.09185185185</v>
      </c>
      <c r="BW30">
        <v>0</v>
      </c>
      <c r="BX30">
        <v>83.5930962962963</v>
      </c>
      <c r="BY30">
        <v>10.892437037037</v>
      </c>
      <c r="BZ30">
        <v>267.986888888889</v>
      </c>
      <c r="CA30">
        <v>255.725074074074</v>
      </c>
      <c r="CB30">
        <v>4.5897562962963</v>
      </c>
      <c r="CC30">
        <v>252.819740740741</v>
      </c>
      <c r="CD30">
        <v>11.3618074074074</v>
      </c>
      <c r="CE30">
        <v>1.08452296296296</v>
      </c>
      <c r="CF30">
        <v>0.772472074074074</v>
      </c>
      <c r="CG30">
        <v>8.10424407407407</v>
      </c>
      <c r="CH30">
        <v>3.21124666666667</v>
      </c>
      <c r="CI30">
        <v>1999.99851851852</v>
      </c>
      <c r="CJ30">
        <v>0.979994444444445</v>
      </c>
      <c r="CK30">
        <v>0.0200058407407407</v>
      </c>
      <c r="CL30">
        <v>0</v>
      </c>
      <c r="CM30">
        <v>2.48373703703704</v>
      </c>
      <c r="CN30">
        <v>0</v>
      </c>
      <c r="CO30">
        <v>11032.7333333333</v>
      </c>
      <c r="CP30">
        <v>16705.3481481482</v>
      </c>
      <c r="CQ30">
        <v>43.0713333333333</v>
      </c>
      <c r="CR30">
        <v>44.8933703703704</v>
      </c>
      <c r="CS30">
        <v>44.1617407407407</v>
      </c>
      <c r="CT30">
        <v>43.625</v>
      </c>
      <c r="CU30">
        <v>42.0183703703704</v>
      </c>
      <c r="CV30">
        <v>1959.98851851852</v>
      </c>
      <c r="CW30">
        <v>40.01</v>
      </c>
      <c r="CX30">
        <v>0</v>
      </c>
      <c r="CY30">
        <v>1651531752.2</v>
      </c>
      <c r="CZ30">
        <v>0</v>
      </c>
      <c r="DA30">
        <v>0</v>
      </c>
      <c r="DB30" t="s">
        <v>356</v>
      </c>
      <c r="DC30">
        <v>1657298120.5</v>
      </c>
      <c r="DD30">
        <v>1657298120.5</v>
      </c>
      <c r="DE30">
        <v>0</v>
      </c>
      <c r="DF30">
        <v>1.391</v>
      </c>
      <c r="DG30">
        <v>0.035</v>
      </c>
      <c r="DH30">
        <v>2.39</v>
      </c>
      <c r="DI30">
        <v>0.104</v>
      </c>
      <c r="DJ30">
        <v>419</v>
      </c>
      <c r="DK30">
        <v>18</v>
      </c>
      <c r="DL30">
        <v>0.11</v>
      </c>
      <c r="DM30">
        <v>0.02</v>
      </c>
      <c r="DN30">
        <v>10.5691645</v>
      </c>
      <c r="DO30">
        <v>6.96853868667916</v>
      </c>
      <c r="DP30">
        <v>0.698505925794298</v>
      </c>
      <c r="DQ30">
        <v>0</v>
      </c>
      <c r="DR30">
        <v>4.595862</v>
      </c>
      <c r="DS30">
        <v>-0.126008555347096</v>
      </c>
      <c r="DT30">
        <v>0.0161117966409708</v>
      </c>
      <c r="DU30">
        <v>0</v>
      </c>
      <c r="DV30">
        <v>0</v>
      </c>
      <c r="DW30">
        <v>2</v>
      </c>
      <c r="DX30" t="s">
        <v>357</v>
      </c>
      <c r="DY30">
        <v>2.87654</v>
      </c>
      <c r="DZ30">
        <v>2.63051</v>
      </c>
      <c r="EA30">
        <v>0.0435941</v>
      </c>
      <c r="EB30">
        <v>0.0422968</v>
      </c>
      <c r="EC30">
        <v>0.0586978</v>
      </c>
      <c r="ED30">
        <v>0.0454421</v>
      </c>
      <c r="EE30">
        <v>27061.1</v>
      </c>
      <c r="EF30">
        <v>23529.8</v>
      </c>
      <c r="EG30">
        <v>25325.9</v>
      </c>
      <c r="EH30">
        <v>23923.4</v>
      </c>
      <c r="EI30">
        <v>40667.8</v>
      </c>
      <c r="EJ30">
        <v>37788.7</v>
      </c>
      <c r="EK30">
        <v>45739.6</v>
      </c>
      <c r="EL30">
        <v>42655.1</v>
      </c>
      <c r="EM30">
        <v>1.82647</v>
      </c>
      <c r="EN30">
        <v>2.13193</v>
      </c>
      <c r="EO30">
        <v>0.0381283</v>
      </c>
      <c r="EP30">
        <v>0</v>
      </c>
      <c r="EQ30">
        <v>19.3653</v>
      </c>
      <c r="ER30">
        <v>999.9</v>
      </c>
      <c r="ES30">
        <v>40.483</v>
      </c>
      <c r="ET30">
        <v>25.569</v>
      </c>
      <c r="EU30">
        <v>19.5849</v>
      </c>
      <c r="EV30">
        <v>51.0638</v>
      </c>
      <c r="EW30">
        <v>30.8333</v>
      </c>
      <c r="EX30">
        <v>2</v>
      </c>
      <c r="EY30">
        <v>-0.113044</v>
      </c>
      <c r="EZ30">
        <v>5.72992</v>
      </c>
      <c r="FA30">
        <v>20.1531</v>
      </c>
      <c r="FB30">
        <v>5.23511</v>
      </c>
      <c r="FC30">
        <v>11.992</v>
      </c>
      <c r="FD30">
        <v>4.95695</v>
      </c>
      <c r="FE30">
        <v>3.304</v>
      </c>
      <c r="FF30">
        <v>9999</v>
      </c>
      <c r="FG30">
        <v>9999</v>
      </c>
      <c r="FH30">
        <v>6483.3</v>
      </c>
      <c r="FI30">
        <v>352.2</v>
      </c>
      <c r="FJ30">
        <v>1.86813</v>
      </c>
      <c r="FK30">
        <v>1.86377</v>
      </c>
      <c r="FL30">
        <v>1.87149</v>
      </c>
      <c r="FM30">
        <v>1.86217</v>
      </c>
      <c r="FN30">
        <v>1.86163</v>
      </c>
      <c r="FO30">
        <v>1.86814</v>
      </c>
      <c r="FP30">
        <v>1.85822</v>
      </c>
      <c r="FQ30">
        <v>1.86478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3.253</v>
      </c>
      <c r="GF30">
        <v>0.0141</v>
      </c>
      <c r="GG30">
        <v>2.14445261950712</v>
      </c>
      <c r="GH30">
        <v>0.00524579190152856</v>
      </c>
      <c r="GI30">
        <v>-2.61795653493914e-06</v>
      </c>
      <c r="GJ30">
        <v>1.03317073579164e-09</v>
      </c>
      <c r="GK30">
        <v>0.00834576242792743</v>
      </c>
      <c r="GL30">
        <v>-0.0463878632499735</v>
      </c>
      <c r="GM30">
        <v>0.00360881594666716</v>
      </c>
      <c r="GN30">
        <v>-4.25062852161115e-05</v>
      </c>
      <c r="GO30">
        <v>14</v>
      </c>
      <c r="GP30">
        <v>2225</v>
      </c>
      <c r="GQ30">
        <v>2</v>
      </c>
      <c r="GR30">
        <v>27</v>
      </c>
      <c r="GS30">
        <v>4245.6</v>
      </c>
      <c r="GT30">
        <v>4245.6</v>
      </c>
      <c r="GU30">
        <v>0.786133</v>
      </c>
      <c r="GV30">
        <v>2.36816</v>
      </c>
      <c r="GW30">
        <v>1.99829</v>
      </c>
      <c r="GX30">
        <v>2.77344</v>
      </c>
      <c r="GY30">
        <v>2.09351</v>
      </c>
      <c r="GZ30">
        <v>2.34863</v>
      </c>
      <c r="HA30">
        <v>30.1147</v>
      </c>
      <c r="HB30">
        <v>15.8482</v>
      </c>
      <c r="HC30">
        <v>18</v>
      </c>
      <c r="HD30">
        <v>432.813</v>
      </c>
      <c r="HE30">
        <v>627.609</v>
      </c>
      <c r="HF30">
        <v>13.5124</v>
      </c>
      <c r="HG30">
        <v>25.6228</v>
      </c>
      <c r="HH30">
        <v>30.0006</v>
      </c>
      <c r="HI30">
        <v>25.2856</v>
      </c>
      <c r="HJ30">
        <v>25.286</v>
      </c>
      <c r="HK30">
        <v>15.5573</v>
      </c>
      <c r="HL30">
        <v>49.9534</v>
      </c>
      <c r="HM30">
        <v>0</v>
      </c>
      <c r="HN30">
        <v>13.5111</v>
      </c>
      <c r="HO30">
        <v>197.745</v>
      </c>
      <c r="HP30">
        <v>11.4083</v>
      </c>
      <c r="HQ30">
        <v>96.8398</v>
      </c>
      <c r="HR30">
        <v>100.302</v>
      </c>
    </row>
    <row r="31" spans="1:226">
      <c r="A31">
        <v>15</v>
      </c>
      <c r="B31">
        <v>1657552862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1657552854.21429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222.388615621134</v>
      </c>
      <c r="AK31">
        <v>229.078618181818</v>
      </c>
      <c r="AL31">
        <v>-3.25841147984007</v>
      </c>
      <c r="AM31">
        <v>66.1471175943762</v>
      </c>
      <c r="AN31">
        <f>(AP31 - AO31 + BO31*1E3/(8.314*(BQ31+273.15)) * AR31/BN31 * AQ31) * BN31/(100*BB31) * 1000/(1000 - AP31)</f>
        <v>0</v>
      </c>
      <c r="AO31">
        <v>11.3665797061797</v>
      </c>
      <c r="AP31">
        <v>15.960483030303</v>
      </c>
      <c r="AQ31">
        <v>0.000187400068576517</v>
      </c>
      <c r="AR31">
        <v>78.8298210960127</v>
      </c>
      <c r="AS31">
        <v>13</v>
      </c>
      <c r="AT31">
        <v>3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6</v>
      </c>
      <c r="BC31">
        <v>0.5</v>
      </c>
      <c r="BD31" t="s">
        <v>355</v>
      </c>
      <c r="BE31">
        <v>2</v>
      </c>
      <c r="BF31" t="b">
        <v>1</v>
      </c>
      <c r="BG31">
        <v>1657552854.21429</v>
      </c>
      <c r="BH31">
        <v>248.694214285714</v>
      </c>
      <c r="BI31">
        <v>237.268928571429</v>
      </c>
      <c r="BJ31">
        <v>15.9570535714286</v>
      </c>
      <c r="BK31">
        <v>11.369775</v>
      </c>
      <c r="BL31">
        <v>245.40525</v>
      </c>
      <c r="BM31">
        <v>15.9432357142857</v>
      </c>
      <c r="BN31">
        <v>499.993071428571</v>
      </c>
      <c r="BO31">
        <v>67.9885857142857</v>
      </c>
      <c r="BP31">
        <v>0.0139549535714286</v>
      </c>
      <c r="BQ31">
        <v>18.7400035714286</v>
      </c>
      <c r="BR31">
        <v>20.0024392857143</v>
      </c>
      <c r="BS31">
        <v>999.9</v>
      </c>
      <c r="BT31">
        <v>0</v>
      </c>
      <c r="BU31">
        <v>0</v>
      </c>
      <c r="BV31">
        <v>9987.80678571429</v>
      </c>
      <c r="BW31">
        <v>0</v>
      </c>
      <c r="BX31">
        <v>83.9080857142857</v>
      </c>
      <c r="BY31">
        <v>11.4253107142857</v>
      </c>
      <c r="BZ31">
        <v>252.726892857143</v>
      </c>
      <c r="CA31">
        <v>239.997714285714</v>
      </c>
      <c r="CB31">
        <v>4.58728535714286</v>
      </c>
      <c r="CC31">
        <v>237.268928571429</v>
      </c>
      <c r="CD31">
        <v>11.369775</v>
      </c>
      <c r="CE31">
        <v>1.08489785714286</v>
      </c>
      <c r="CF31">
        <v>0.773014642857143</v>
      </c>
      <c r="CG31">
        <v>8.10932607142857</v>
      </c>
      <c r="CH31">
        <v>3.22118678571429</v>
      </c>
      <c r="CI31">
        <v>1999.97964285714</v>
      </c>
      <c r="CJ31">
        <v>0.979994321428572</v>
      </c>
      <c r="CK31">
        <v>0.0200059678571429</v>
      </c>
      <c r="CL31">
        <v>0</v>
      </c>
      <c r="CM31">
        <v>2.50860714285714</v>
      </c>
      <c r="CN31">
        <v>0</v>
      </c>
      <c r="CO31">
        <v>11064.9928571429</v>
      </c>
      <c r="CP31">
        <v>16705.1964285714</v>
      </c>
      <c r="CQ31">
        <v>43.08</v>
      </c>
      <c r="CR31">
        <v>44.9126428571428</v>
      </c>
      <c r="CS31">
        <v>44.1692857142857</v>
      </c>
      <c r="CT31">
        <v>43.6316428571428</v>
      </c>
      <c r="CU31">
        <v>42.0332142857143</v>
      </c>
      <c r="CV31">
        <v>1959.96964285714</v>
      </c>
      <c r="CW31">
        <v>40.01</v>
      </c>
      <c r="CX31">
        <v>0</v>
      </c>
      <c r="CY31">
        <v>1651531757</v>
      </c>
      <c r="CZ31">
        <v>0</v>
      </c>
      <c r="DA31">
        <v>0</v>
      </c>
      <c r="DB31" t="s">
        <v>356</v>
      </c>
      <c r="DC31">
        <v>1657298120.5</v>
      </c>
      <c r="DD31">
        <v>1657298120.5</v>
      </c>
      <c r="DE31">
        <v>0</v>
      </c>
      <c r="DF31">
        <v>1.391</v>
      </c>
      <c r="DG31">
        <v>0.035</v>
      </c>
      <c r="DH31">
        <v>2.39</v>
      </c>
      <c r="DI31">
        <v>0.104</v>
      </c>
      <c r="DJ31">
        <v>419</v>
      </c>
      <c r="DK31">
        <v>18</v>
      </c>
      <c r="DL31">
        <v>0.11</v>
      </c>
      <c r="DM31">
        <v>0.02</v>
      </c>
      <c r="DN31">
        <v>11.03692</v>
      </c>
      <c r="DO31">
        <v>6.33618686679172</v>
      </c>
      <c r="DP31">
        <v>0.633920252555477</v>
      </c>
      <c r="DQ31">
        <v>0</v>
      </c>
      <c r="DR31">
        <v>4.593058</v>
      </c>
      <c r="DS31">
        <v>-0.0468925328330249</v>
      </c>
      <c r="DT31">
        <v>0.0140803311750825</v>
      </c>
      <c r="DU31">
        <v>1</v>
      </c>
      <c r="DV31">
        <v>1</v>
      </c>
      <c r="DW31">
        <v>2</v>
      </c>
      <c r="DX31" t="s">
        <v>367</v>
      </c>
      <c r="DY31">
        <v>2.87638</v>
      </c>
      <c r="DZ31">
        <v>2.63025</v>
      </c>
      <c r="EA31">
        <v>0.0410327</v>
      </c>
      <c r="EB31">
        <v>0.0395415</v>
      </c>
      <c r="EC31">
        <v>0.0586885</v>
      </c>
      <c r="ED31">
        <v>0.0454143</v>
      </c>
      <c r="EE31">
        <v>27132.8</v>
      </c>
      <c r="EF31">
        <v>23597.5</v>
      </c>
      <c r="EG31">
        <v>25325.3</v>
      </c>
      <c r="EH31">
        <v>23923.4</v>
      </c>
      <c r="EI31">
        <v>40667.4</v>
      </c>
      <c r="EJ31">
        <v>37789.8</v>
      </c>
      <c r="EK31">
        <v>45738.8</v>
      </c>
      <c r="EL31">
        <v>42655.3</v>
      </c>
      <c r="EM31">
        <v>1.82625</v>
      </c>
      <c r="EN31">
        <v>2.13177</v>
      </c>
      <c r="EO31">
        <v>0.0387989</v>
      </c>
      <c r="EP31">
        <v>0</v>
      </c>
      <c r="EQ31">
        <v>19.365</v>
      </c>
      <c r="ER31">
        <v>999.9</v>
      </c>
      <c r="ES31">
        <v>40.404</v>
      </c>
      <c r="ET31">
        <v>25.569</v>
      </c>
      <c r="EU31">
        <v>19.5465</v>
      </c>
      <c r="EV31">
        <v>51.1938</v>
      </c>
      <c r="EW31">
        <v>30.8814</v>
      </c>
      <c r="EX31">
        <v>2</v>
      </c>
      <c r="EY31">
        <v>-0.112871</v>
      </c>
      <c r="EZ31">
        <v>5.6402</v>
      </c>
      <c r="FA31">
        <v>20.1563</v>
      </c>
      <c r="FB31">
        <v>5.23481</v>
      </c>
      <c r="FC31">
        <v>11.992</v>
      </c>
      <c r="FD31">
        <v>4.9571</v>
      </c>
      <c r="FE31">
        <v>3.30393</v>
      </c>
      <c r="FF31">
        <v>9999</v>
      </c>
      <c r="FG31">
        <v>9999</v>
      </c>
      <c r="FH31">
        <v>6483.3</v>
      </c>
      <c r="FI31">
        <v>352.2</v>
      </c>
      <c r="FJ31">
        <v>1.86812</v>
      </c>
      <c r="FK31">
        <v>1.86375</v>
      </c>
      <c r="FL31">
        <v>1.87149</v>
      </c>
      <c r="FM31">
        <v>1.86215</v>
      </c>
      <c r="FN31">
        <v>1.86163</v>
      </c>
      <c r="FO31">
        <v>1.86813</v>
      </c>
      <c r="FP31">
        <v>1.85822</v>
      </c>
      <c r="FQ31">
        <v>1.86478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3.186</v>
      </c>
      <c r="GF31">
        <v>0.014</v>
      </c>
      <c r="GG31">
        <v>2.14445261950712</v>
      </c>
      <c r="GH31">
        <v>0.00524579190152856</v>
      </c>
      <c r="GI31">
        <v>-2.61795653493914e-06</v>
      </c>
      <c r="GJ31">
        <v>1.03317073579164e-09</v>
      </c>
      <c r="GK31">
        <v>0.00834576242792743</v>
      </c>
      <c r="GL31">
        <v>-0.0463878632499735</v>
      </c>
      <c r="GM31">
        <v>0.00360881594666716</v>
      </c>
      <c r="GN31">
        <v>-4.25062852161115e-05</v>
      </c>
      <c r="GO31">
        <v>14</v>
      </c>
      <c r="GP31">
        <v>2225</v>
      </c>
      <c r="GQ31">
        <v>2</v>
      </c>
      <c r="GR31">
        <v>27</v>
      </c>
      <c r="GS31">
        <v>4245.7</v>
      </c>
      <c r="GT31">
        <v>4245.7</v>
      </c>
      <c r="GU31">
        <v>0.737305</v>
      </c>
      <c r="GV31">
        <v>2.36938</v>
      </c>
      <c r="GW31">
        <v>1.99829</v>
      </c>
      <c r="GX31">
        <v>2.77344</v>
      </c>
      <c r="GY31">
        <v>2.09351</v>
      </c>
      <c r="GZ31">
        <v>2.35474</v>
      </c>
      <c r="HA31">
        <v>30.1147</v>
      </c>
      <c r="HB31">
        <v>15.8482</v>
      </c>
      <c r="HC31">
        <v>18</v>
      </c>
      <c r="HD31">
        <v>432.75</v>
      </c>
      <c r="HE31">
        <v>627.598</v>
      </c>
      <c r="HF31">
        <v>13.514</v>
      </c>
      <c r="HG31">
        <v>25.6301</v>
      </c>
      <c r="HH31">
        <v>30.0003</v>
      </c>
      <c r="HI31">
        <v>25.294</v>
      </c>
      <c r="HJ31">
        <v>25.2952</v>
      </c>
      <c r="HK31">
        <v>14.6456</v>
      </c>
      <c r="HL31">
        <v>49.9534</v>
      </c>
      <c r="HM31">
        <v>0</v>
      </c>
      <c r="HN31">
        <v>13.5268</v>
      </c>
      <c r="HO31">
        <v>184.263</v>
      </c>
      <c r="HP31">
        <v>11.4087</v>
      </c>
      <c r="HQ31">
        <v>96.8378</v>
      </c>
      <c r="HR31">
        <v>100.303</v>
      </c>
    </row>
    <row r="32" spans="1:226">
      <c r="A32">
        <v>16</v>
      </c>
      <c r="B32">
        <v>1657552866.5</v>
      </c>
      <c r="C32">
        <v>74.5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1657552858.66071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207.055305446025</v>
      </c>
      <c r="AK32">
        <v>214.353793939394</v>
      </c>
      <c r="AL32">
        <v>-3.27402312075159</v>
      </c>
      <c r="AM32">
        <v>66.1471175943762</v>
      </c>
      <c r="AN32">
        <f>(AP32 - AO32 + BO32*1E3/(8.314*(BQ32+273.15)) * AR32/BN32 * AQ32) * BN32/(100*BB32) * 1000/(1000 - AP32)</f>
        <v>0</v>
      </c>
      <c r="AO32">
        <v>11.3594895733669</v>
      </c>
      <c r="AP32">
        <v>15.9606909090909</v>
      </c>
      <c r="AQ32">
        <v>-4.67371284665617e-05</v>
      </c>
      <c r="AR32">
        <v>78.8298210960127</v>
      </c>
      <c r="AS32">
        <v>13</v>
      </c>
      <c r="AT32">
        <v>3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6</v>
      </c>
      <c r="BC32">
        <v>0.5</v>
      </c>
      <c r="BD32" t="s">
        <v>355</v>
      </c>
      <c r="BE32">
        <v>2</v>
      </c>
      <c r="BF32" t="b">
        <v>1</v>
      </c>
      <c r="BG32">
        <v>1657552858.66071</v>
      </c>
      <c r="BH32">
        <v>234.468</v>
      </c>
      <c r="BI32">
        <v>222.483071428571</v>
      </c>
      <c r="BJ32">
        <v>15.9603964285714</v>
      </c>
      <c r="BK32">
        <v>11.3653214285714</v>
      </c>
      <c r="BL32">
        <v>231.238142857143</v>
      </c>
      <c r="BM32">
        <v>15.9464571428571</v>
      </c>
      <c r="BN32">
        <v>499.997107142857</v>
      </c>
      <c r="BO32">
        <v>67.9887178571429</v>
      </c>
      <c r="BP32">
        <v>0.013872625</v>
      </c>
      <c r="BQ32">
        <v>18.7409535714286</v>
      </c>
      <c r="BR32">
        <v>20.0020821428571</v>
      </c>
      <c r="BS32">
        <v>999.9</v>
      </c>
      <c r="BT32">
        <v>0</v>
      </c>
      <c r="BU32">
        <v>0</v>
      </c>
      <c r="BV32">
        <v>9996.68892857143</v>
      </c>
      <c r="BW32">
        <v>0</v>
      </c>
      <c r="BX32">
        <v>83.6182</v>
      </c>
      <c r="BY32">
        <v>11.9849535714286</v>
      </c>
      <c r="BZ32">
        <v>238.270785714286</v>
      </c>
      <c r="CA32">
        <v>225.04075</v>
      </c>
      <c r="CB32">
        <v>4.59507785714286</v>
      </c>
      <c r="CC32">
        <v>222.483071428571</v>
      </c>
      <c r="CD32">
        <v>11.3653214285714</v>
      </c>
      <c r="CE32">
        <v>1.08512785714286</v>
      </c>
      <c r="CF32">
        <v>0.772713535714286</v>
      </c>
      <c r="CG32">
        <v>8.11243642857143</v>
      </c>
      <c r="CH32">
        <v>3.21567857142857</v>
      </c>
      <c r="CI32">
        <v>1999.98214285714</v>
      </c>
      <c r="CJ32">
        <v>0.979994428571429</v>
      </c>
      <c r="CK32">
        <v>0.0200058571428571</v>
      </c>
      <c r="CL32">
        <v>0</v>
      </c>
      <c r="CM32">
        <v>2.5203</v>
      </c>
      <c r="CN32">
        <v>0</v>
      </c>
      <c r="CO32">
        <v>11086.1857142857</v>
      </c>
      <c r="CP32">
        <v>16705.2321428571</v>
      </c>
      <c r="CQ32">
        <v>43.09575</v>
      </c>
      <c r="CR32">
        <v>44.9303571428571</v>
      </c>
      <c r="CS32">
        <v>44.1759285714285</v>
      </c>
      <c r="CT32">
        <v>43.6493571428571</v>
      </c>
      <c r="CU32">
        <v>42.0509285714286</v>
      </c>
      <c r="CV32">
        <v>1959.97214285714</v>
      </c>
      <c r="CW32">
        <v>40.01</v>
      </c>
      <c r="CX32">
        <v>0</v>
      </c>
      <c r="CY32">
        <v>1651531761.8</v>
      </c>
      <c r="CZ32">
        <v>0</v>
      </c>
      <c r="DA32">
        <v>0</v>
      </c>
      <c r="DB32" t="s">
        <v>356</v>
      </c>
      <c r="DC32">
        <v>1657298120.5</v>
      </c>
      <c r="DD32">
        <v>1657298120.5</v>
      </c>
      <c r="DE32">
        <v>0</v>
      </c>
      <c r="DF32">
        <v>1.391</v>
      </c>
      <c r="DG32">
        <v>0.035</v>
      </c>
      <c r="DH32">
        <v>2.39</v>
      </c>
      <c r="DI32">
        <v>0.104</v>
      </c>
      <c r="DJ32">
        <v>419</v>
      </c>
      <c r="DK32">
        <v>18</v>
      </c>
      <c r="DL32">
        <v>0.11</v>
      </c>
      <c r="DM32">
        <v>0.02</v>
      </c>
      <c r="DN32">
        <v>11.62157</v>
      </c>
      <c r="DO32">
        <v>7.654818011257</v>
      </c>
      <c r="DP32">
        <v>0.753716803647099</v>
      </c>
      <c r="DQ32">
        <v>0</v>
      </c>
      <c r="DR32">
        <v>4.5904805</v>
      </c>
      <c r="DS32">
        <v>0.0957370356472676</v>
      </c>
      <c r="DT32">
        <v>0.0106178514658098</v>
      </c>
      <c r="DU32">
        <v>1</v>
      </c>
      <c r="DV32">
        <v>1</v>
      </c>
      <c r="DW32">
        <v>2</v>
      </c>
      <c r="DX32" t="s">
        <v>367</v>
      </c>
      <c r="DY32">
        <v>2.87669</v>
      </c>
      <c r="DZ32">
        <v>2.63023</v>
      </c>
      <c r="EA32">
        <v>0.038668</v>
      </c>
      <c r="EB32">
        <v>0.0370968</v>
      </c>
      <c r="EC32">
        <v>0.0586881</v>
      </c>
      <c r="ED32">
        <v>0.0453977</v>
      </c>
      <c r="EE32">
        <v>27199</v>
      </c>
      <c r="EF32">
        <v>23656.8</v>
      </c>
      <c r="EG32">
        <v>25324.6</v>
      </c>
      <c r="EH32">
        <v>23922.8</v>
      </c>
      <c r="EI32">
        <v>40666.7</v>
      </c>
      <c r="EJ32">
        <v>37789.8</v>
      </c>
      <c r="EK32">
        <v>45738.1</v>
      </c>
      <c r="EL32">
        <v>42654.6</v>
      </c>
      <c r="EM32">
        <v>1.82645</v>
      </c>
      <c r="EN32">
        <v>2.13133</v>
      </c>
      <c r="EO32">
        <v>0.0385195</v>
      </c>
      <c r="EP32">
        <v>0</v>
      </c>
      <c r="EQ32">
        <v>19.3669</v>
      </c>
      <c r="ER32">
        <v>999.9</v>
      </c>
      <c r="ES32">
        <v>40.38</v>
      </c>
      <c r="ET32">
        <v>25.589</v>
      </c>
      <c r="EU32">
        <v>19.5576</v>
      </c>
      <c r="EV32">
        <v>50.7038</v>
      </c>
      <c r="EW32">
        <v>30.8333</v>
      </c>
      <c r="EX32">
        <v>2</v>
      </c>
      <c r="EY32">
        <v>-0.112246</v>
      </c>
      <c r="EZ32">
        <v>5.67261</v>
      </c>
      <c r="FA32">
        <v>20.1549</v>
      </c>
      <c r="FB32">
        <v>5.23451</v>
      </c>
      <c r="FC32">
        <v>11.992</v>
      </c>
      <c r="FD32">
        <v>4.957</v>
      </c>
      <c r="FE32">
        <v>3.30393</v>
      </c>
      <c r="FF32">
        <v>9999</v>
      </c>
      <c r="FG32">
        <v>9999</v>
      </c>
      <c r="FH32">
        <v>6483.5</v>
      </c>
      <c r="FI32">
        <v>352.2</v>
      </c>
      <c r="FJ32">
        <v>1.86813</v>
      </c>
      <c r="FK32">
        <v>1.86373</v>
      </c>
      <c r="FL32">
        <v>1.87149</v>
      </c>
      <c r="FM32">
        <v>1.86215</v>
      </c>
      <c r="FN32">
        <v>1.86162</v>
      </c>
      <c r="FO32">
        <v>1.86813</v>
      </c>
      <c r="FP32">
        <v>1.85822</v>
      </c>
      <c r="FQ32">
        <v>1.86478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3.124</v>
      </c>
      <c r="GF32">
        <v>0.014</v>
      </c>
      <c r="GG32">
        <v>2.14445261950712</v>
      </c>
      <c r="GH32">
        <v>0.00524579190152856</v>
      </c>
      <c r="GI32">
        <v>-2.61795653493914e-06</v>
      </c>
      <c r="GJ32">
        <v>1.03317073579164e-09</v>
      </c>
      <c r="GK32">
        <v>0.00834576242792743</v>
      </c>
      <c r="GL32">
        <v>-0.0463878632499735</v>
      </c>
      <c r="GM32">
        <v>0.00360881594666716</v>
      </c>
      <c r="GN32">
        <v>-4.25062852161115e-05</v>
      </c>
      <c r="GO32">
        <v>14</v>
      </c>
      <c r="GP32">
        <v>2225</v>
      </c>
      <c r="GQ32">
        <v>2</v>
      </c>
      <c r="GR32">
        <v>27</v>
      </c>
      <c r="GS32">
        <v>4245.8</v>
      </c>
      <c r="GT32">
        <v>4245.8</v>
      </c>
      <c r="GU32">
        <v>0.692139</v>
      </c>
      <c r="GV32">
        <v>2.37671</v>
      </c>
      <c r="GW32">
        <v>1.99829</v>
      </c>
      <c r="GX32">
        <v>2.77344</v>
      </c>
      <c r="GY32">
        <v>2.09351</v>
      </c>
      <c r="GZ32">
        <v>2.35962</v>
      </c>
      <c r="HA32">
        <v>30.1147</v>
      </c>
      <c r="HB32">
        <v>15.8569</v>
      </c>
      <c r="HC32">
        <v>18</v>
      </c>
      <c r="HD32">
        <v>432.935</v>
      </c>
      <c r="HE32">
        <v>627.337</v>
      </c>
      <c r="HF32">
        <v>13.5224</v>
      </c>
      <c r="HG32">
        <v>25.636</v>
      </c>
      <c r="HH32">
        <v>30.0006</v>
      </c>
      <c r="HI32">
        <v>25.3036</v>
      </c>
      <c r="HJ32">
        <v>25.3032</v>
      </c>
      <c r="HK32">
        <v>13.7562</v>
      </c>
      <c r="HL32">
        <v>49.9534</v>
      </c>
      <c r="HM32">
        <v>0</v>
      </c>
      <c r="HN32">
        <v>13.5217</v>
      </c>
      <c r="HO32">
        <v>164.169</v>
      </c>
      <c r="HP32">
        <v>11.409</v>
      </c>
      <c r="HQ32">
        <v>96.8359</v>
      </c>
      <c r="HR32">
        <v>100.301</v>
      </c>
    </row>
    <row r="33" spans="1:226">
      <c r="A33">
        <v>17</v>
      </c>
      <c r="B33">
        <v>1657552872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1657552864.23214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188.791091090279</v>
      </c>
      <c r="AK33">
        <v>196.597236363636</v>
      </c>
      <c r="AL33">
        <v>-3.25071062908727</v>
      </c>
      <c r="AM33">
        <v>66.1471175943762</v>
      </c>
      <c r="AN33">
        <f>(AP33 - AO33 + BO33*1E3/(8.314*(BQ33+273.15)) * AR33/BN33 * AQ33) * BN33/(100*BB33) * 1000/(1000 - AP33)</f>
        <v>0</v>
      </c>
      <c r="AO33">
        <v>11.3516469615654</v>
      </c>
      <c r="AP33">
        <v>15.9525024242424</v>
      </c>
      <c r="AQ33">
        <v>-6.87430092537079e-05</v>
      </c>
      <c r="AR33">
        <v>78.8298210960127</v>
      </c>
      <c r="AS33">
        <v>13</v>
      </c>
      <c r="AT33">
        <v>3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6</v>
      </c>
      <c r="BC33">
        <v>0.5</v>
      </c>
      <c r="BD33" t="s">
        <v>355</v>
      </c>
      <c r="BE33">
        <v>2</v>
      </c>
      <c r="BF33" t="b">
        <v>1</v>
      </c>
      <c r="BG33">
        <v>1657552864.23214</v>
      </c>
      <c r="BH33">
        <v>216.678285714286</v>
      </c>
      <c r="BI33">
        <v>204.038678571429</v>
      </c>
      <c r="BJ33">
        <v>15.9601785714286</v>
      </c>
      <c r="BK33">
        <v>11.3574392857143</v>
      </c>
      <c r="BL33">
        <v>213.523392857143</v>
      </c>
      <c r="BM33">
        <v>15.9462464285714</v>
      </c>
      <c r="BN33">
        <v>500.010642857143</v>
      </c>
      <c r="BO33">
        <v>67.9891821428572</v>
      </c>
      <c r="BP33">
        <v>0.0138403</v>
      </c>
      <c r="BQ33">
        <v>18.7420107142857</v>
      </c>
      <c r="BR33">
        <v>20.0063321428571</v>
      </c>
      <c r="BS33">
        <v>999.9</v>
      </c>
      <c r="BT33">
        <v>0</v>
      </c>
      <c r="BU33">
        <v>0</v>
      </c>
      <c r="BV33">
        <v>9998.69857142857</v>
      </c>
      <c r="BW33">
        <v>0</v>
      </c>
      <c r="BX33">
        <v>83.3191607142857</v>
      </c>
      <c r="BY33">
        <v>12.6395785714286</v>
      </c>
      <c r="BZ33">
        <v>220.192571428571</v>
      </c>
      <c r="CA33">
        <v>206.38275</v>
      </c>
      <c r="CB33">
        <v>4.60274321428571</v>
      </c>
      <c r="CC33">
        <v>204.038678571429</v>
      </c>
      <c r="CD33">
        <v>11.3574392857143</v>
      </c>
      <c r="CE33">
        <v>1.08512035714286</v>
      </c>
      <c r="CF33">
        <v>0.772182892857143</v>
      </c>
      <c r="CG33">
        <v>8.11233535714286</v>
      </c>
      <c r="CH33">
        <v>3.20596535714286</v>
      </c>
      <c r="CI33">
        <v>1999.99392857143</v>
      </c>
      <c r="CJ33">
        <v>0.979994535714286</v>
      </c>
      <c r="CK33">
        <v>0.0200057464285714</v>
      </c>
      <c r="CL33">
        <v>0</v>
      </c>
      <c r="CM33">
        <v>2.51395</v>
      </c>
      <c r="CN33">
        <v>0</v>
      </c>
      <c r="CO33">
        <v>11102.9857142857</v>
      </c>
      <c r="CP33">
        <v>16705.325</v>
      </c>
      <c r="CQ33">
        <v>43.10925</v>
      </c>
      <c r="CR33">
        <v>44.937</v>
      </c>
      <c r="CS33">
        <v>44.187</v>
      </c>
      <c r="CT33">
        <v>43.6715</v>
      </c>
      <c r="CU33">
        <v>42.0575714285714</v>
      </c>
      <c r="CV33">
        <v>1959.98357142857</v>
      </c>
      <c r="CW33">
        <v>40.0103571428571</v>
      </c>
      <c r="CX33">
        <v>0</v>
      </c>
      <c r="CY33">
        <v>1651531767.2</v>
      </c>
      <c r="CZ33">
        <v>0</v>
      </c>
      <c r="DA33">
        <v>0</v>
      </c>
      <c r="DB33" t="s">
        <v>356</v>
      </c>
      <c r="DC33">
        <v>1657298120.5</v>
      </c>
      <c r="DD33">
        <v>1657298120.5</v>
      </c>
      <c r="DE33">
        <v>0</v>
      </c>
      <c r="DF33">
        <v>1.391</v>
      </c>
      <c r="DG33">
        <v>0.035</v>
      </c>
      <c r="DH33">
        <v>2.39</v>
      </c>
      <c r="DI33">
        <v>0.104</v>
      </c>
      <c r="DJ33">
        <v>419</v>
      </c>
      <c r="DK33">
        <v>18</v>
      </c>
      <c r="DL33">
        <v>0.11</v>
      </c>
      <c r="DM33">
        <v>0.02</v>
      </c>
      <c r="DN33">
        <v>12.2207025</v>
      </c>
      <c r="DO33">
        <v>7.18230056285177</v>
      </c>
      <c r="DP33">
        <v>0.706540604101243</v>
      </c>
      <c r="DQ33">
        <v>0</v>
      </c>
      <c r="DR33">
        <v>4.59742425</v>
      </c>
      <c r="DS33">
        <v>0.0867601125703451</v>
      </c>
      <c r="DT33">
        <v>0.00886670538799504</v>
      </c>
      <c r="DU33">
        <v>1</v>
      </c>
      <c r="DV33">
        <v>1</v>
      </c>
      <c r="DW33">
        <v>2</v>
      </c>
      <c r="DX33" t="s">
        <v>367</v>
      </c>
      <c r="DY33">
        <v>2.87632</v>
      </c>
      <c r="DZ33">
        <v>2.63027</v>
      </c>
      <c r="EA33">
        <v>0.035742</v>
      </c>
      <c r="EB33">
        <v>0.0339974</v>
      </c>
      <c r="EC33">
        <v>0.0586626</v>
      </c>
      <c r="ED33">
        <v>0.0453718</v>
      </c>
      <c r="EE33">
        <v>27281.5</v>
      </c>
      <c r="EF33">
        <v>23733</v>
      </c>
      <c r="EG33">
        <v>25324.4</v>
      </c>
      <c r="EH33">
        <v>23922.9</v>
      </c>
      <c r="EI33">
        <v>40667.1</v>
      </c>
      <c r="EJ33">
        <v>37791</v>
      </c>
      <c r="EK33">
        <v>45737.3</v>
      </c>
      <c r="EL33">
        <v>42654.8</v>
      </c>
      <c r="EM33">
        <v>1.82598</v>
      </c>
      <c r="EN33">
        <v>2.1315</v>
      </c>
      <c r="EO33">
        <v>0.0391342</v>
      </c>
      <c r="EP33">
        <v>0</v>
      </c>
      <c r="EQ33">
        <v>19.3702</v>
      </c>
      <c r="ER33">
        <v>999.9</v>
      </c>
      <c r="ES33">
        <v>40.331</v>
      </c>
      <c r="ET33">
        <v>25.599</v>
      </c>
      <c r="EU33">
        <v>19.5467</v>
      </c>
      <c r="EV33">
        <v>50.9738</v>
      </c>
      <c r="EW33">
        <v>30.8974</v>
      </c>
      <c r="EX33">
        <v>2</v>
      </c>
      <c r="EY33">
        <v>-0.111748</v>
      </c>
      <c r="EZ33">
        <v>5.69425</v>
      </c>
      <c r="FA33">
        <v>20.1542</v>
      </c>
      <c r="FB33">
        <v>5.23511</v>
      </c>
      <c r="FC33">
        <v>11.992</v>
      </c>
      <c r="FD33">
        <v>4.9572</v>
      </c>
      <c r="FE33">
        <v>3.304</v>
      </c>
      <c r="FF33">
        <v>9999</v>
      </c>
      <c r="FG33">
        <v>9999</v>
      </c>
      <c r="FH33">
        <v>6483.5</v>
      </c>
      <c r="FI33">
        <v>352.2</v>
      </c>
      <c r="FJ33">
        <v>1.86812</v>
      </c>
      <c r="FK33">
        <v>1.86375</v>
      </c>
      <c r="FL33">
        <v>1.87149</v>
      </c>
      <c r="FM33">
        <v>1.86218</v>
      </c>
      <c r="FN33">
        <v>1.86167</v>
      </c>
      <c r="FO33">
        <v>1.86814</v>
      </c>
      <c r="FP33">
        <v>1.85822</v>
      </c>
      <c r="FQ33">
        <v>1.86478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3.048</v>
      </c>
      <c r="GF33">
        <v>0.0136</v>
      </c>
      <c r="GG33">
        <v>2.14445261950712</v>
      </c>
      <c r="GH33">
        <v>0.00524579190152856</v>
      </c>
      <c r="GI33">
        <v>-2.61795653493914e-06</v>
      </c>
      <c r="GJ33">
        <v>1.03317073579164e-09</v>
      </c>
      <c r="GK33">
        <v>0.00834576242792743</v>
      </c>
      <c r="GL33">
        <v>-0.0463878632499735</v>
      </c>
      <c r="GM33">
        <v>0.00360881594666716</v>
      </c>
      <c r="GN33">
        <v>-4.25062852161115e-05</v>
      </c>
      <c r="GO33">
        <v>14</v>
      </c>
      <c r="GP33">
        <v>2225</v>
      </c>
      <c r="GQ33">
        <v>2</v>
      </c>
      <c r="GR33">
        <v>27</v>
      </c>
      <c r="GS33">
        <v>4245.9</v>
      </c>
      <c r="GT33">
        <v>4245.9</v>
      </c>
      <c r="GU33">
        <v>0.644531</v>
      </c>
      <c r="GV33">
        <v>2.38403</v>
      </c>
      <c r="GW33">
        <v>1.99829</v>
      </c>
      <c r="GX33">
        <v>2.77344</v>
      </c>
      <c r="GY33">
        <v>2.09351</v>
      </c>
      <c r="GZ33">
        <v>2.3645</v>
      </c>
      <c r="HA33">
        <v>30.1147</v>
      </c>
      <c r="HB33">
        <v>15.8482</v>
      </c>
      <c r="HC33">
        <v>18</v>
      </c>
      <c r="HD33">
        <v>432.74</v>
      </c>
      <c r="HE33">
        <v>627.6</v>
      </c>
      <c r="HF33">
        <v>13.5208</v>
      </c>
      <c r="HG33">
        <v>25.643</v>
      </c>
      <c r="HH33">
        <v>30.0006</v>
      </c>
      <c r="HI33">
        <v>25.3131</v>
      </c>
      <c r="HJ33">
        <v>25.3136</v>
      </c>
      <c r="HK33">
        <v>12.7917</v>
      </c>
      <c r="HL33">
        <v>49.9534</v>
      </c>
      <c r="HM33">
        <v>0</v>
      </c>
      <c r="HN33">
        <v>13.518</v>
      </c>
      <c r="HO33">
        <v>150.703</v>
      </c>
      <c r="HP33">
        <v>11.4205</v>
      </c>
      <c r="HQ33">
        <v>96.8346</v>
      </c>
      <c r="HR33">
        <v>100.301</v>
      </c>
    </row>
    <row r="34" spans="1:226">
      <c r="A34">
        <v>18</v>
      </c>
      <c r="B34">
        <v>1657552877</v>
      </c>
      <c r="C34">
        <v>85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1657552869.51852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172.523933080844</v>
      </c>
      <c r="AK34">
        <v>180.59016969697</v>
      </c>
      <c r="AL34">
        <v>-3.18164227510847</v>
      </c>
      <c r="AM34">
        <v>66.1471175943762</v>
      </c>
      <c r="AN34">
        <f>(AP34 - AO34 + BO34*1E3/(8.314*(BQ34+273.15)) * AR34/BN34 * AQ34) * BN34/(100*BB34) * 1000/(1000 - AP34)</f>
        <v>0</v>
      </c>
      <c r="AO34">
        <v>11.3446049502707</v>
      </c>
      <c r="AP34">
        <v>15.94402</v>
      </c>
      <c r="AQ34">
        <v>-2.34543888108678e-05</v>
      </c>
      <c r="AR34">
        <v>78.8298210960127</v>
      </c>
      <c r="AS34">
        <v>13</v>
      </c>
      <c r="AT34">
        <v>3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6</v>
      </c>
      <c r="BC34">
        <v>0.5</v>
      </c>
      <c r="BD34" t="s">
        <v>355</v>
      </c>
      <c r="BE34">
        <v>2</v>
      </c>
      <c r="BF34" t="b">
        <v>1</v>
      </c>
      <c r="BG34">
        <v>1657552869.51852</v>
      </c>
      <c r="BH34">
        <v>199.808259259259</v>
      </c>
      <c r="BI34">
        <v>186.636481481481</v>
      </c>
      <c r="BJ34">
        <v>15.955162962963</v>
      </c>
      <c r="BK34">
        <v>11.3498185185185</v>
      </c>
      <c r="BL34">
        <v>196.725592592593</v>
      </c>
      <c r="BM34">
        <v>15.9414</v>
      </c>
      <c r="BN34">
        <v>500.010074074074</v>
      </c>
      <c r="BO34">
        <v>67.9898222222222</v>
      </c>
      <c r="BP34">
        <v>0.0138098444444444</v>
      </c>
      <c r="BQ34">
        <v>18.7462555555556</v>
      </c>
      <c r="BR34">
        <v>20.012662962963</v>
      </c>
      <c r="BS34">
        <v>999.9</v>
      </c>
      <c r="BT34">
        <v>0</v>
      </c>
      <c r="BU34">
        <v>0</v>
      </c>
      <c r="BV34">
        <v>10002.1018518519</v>
      </c>
      <c r="BW34">
        <v>0</v>
      </c>
      <c r="BX34">
        <v>83.1877703703704</v>
      </c>
      <c r="BY34">
        <v>13.1717444444444</v>
      </c>
      <c r="BZ34">
        <v>203.048</v>
      </c>
      <c r="CA34">
        <v>188.779222222222</v>
      </c>
      <c r="CB34">
        <v>4.60534481481481</v>
      </c>
      <c r="CC34">
        <v>186.636481481481</v>
      </c>
      <c r="CD34">
        <v>11.3498185185185</v>
      </c>
      <c r="CE34">
        <v>1.08478851851852</v>
      </c>
      <c r="CF34">
        <v>0.771671740740741</v>
      </c>
      <c r="CG34">
        <v>8.1078437037037</v>
      </c>
      <c r="CH34">
        <v>3.19660555555556</v>
      </c>
      <c r="CI34">
        <v>1999.99925925926</v>
      </c>
      <c r="CJ34">
        <v>0.979994666666667</v>
      </c>
      <c r="CK34">
        <v>0.0200056111111111</v>
      </c>
      <c r="CL34">
        <v>0</v>
      </c>
      <c r="CM34">
        <v>2.56161851851852</v>
      </c>
      <c r="CN34">
        <v>0</v>
      </c>
      <c r="CO34">
        <v>11113.3037037037</v>
      </c>
      <c r="CP34">
        <v>16705.3666666667</v>
      </c>
      <c r="CQ34">
        <v>43.1226666666667</v>
      </c>
      <c r="CR34">
        <v>44.937</v>
      </c>
      <c r="CS34">
        <v>44.1963333333333</v>
      </c>
      <c r="CT34">
        <v>43.687</v>
      </c>
      <c r="CU34">
        <v>42.062</v>
      </c>
      <c r="CV34">
        <v>1959.98888888889</v>
      </c>
      <c r="CW34">
        <v>40.0103703703704</v>
      </c>
      <c r="CX34">
        <v>0</v>
      </c>
      <c r="CY34">
        <v>1651531772</v>
      </c>
      <c r="CZ34">
        <v>0</v>
      </c>
      <c r="DA34">
        <v>0</v>
      </c>
      <c r="DB34" t="s">
        <v>356</v>
      </c>
      <c r="DC34">
        <v>1657298120.5</v>
      </c>
      <c r="DD34">
        <v>1657298120.5</v>
      </c>
      <c r="DE34">
        <v>0</v>
      </c>
      <c r="DF34">
        <v>1.391</v>
      </c>
      <c r="DG34">
        <v>0.035</v>
      </c>
      <c r="DH34">
        <v>2.39</v>
      </c>
      <c r="DI34">
        <v>0.104</v>
      </c>
      <c r="DJ34">
        <v>419</v>
      </c>
      <c r="DK34">
        <v>18</v>
      </c>
      <c r="DL34">
        <v>0.11</v>
      </c>
      <c r="DM34">
        <v>0.02</v>
      </c>
      <c r="DN34">
        <v>12.8573875</v>
      </c>
      <c r="DO34">
        <v>6.13242213883674</v>
      </c>
      <c r="DP34">
        <v>0.615982850486724</v>
      </c>
      <c r="DQ34">
        <v>0</v>
      </c>
      <c r="DR34">
        <v>4.6036065</v>
      </c>
      <c r="DS34">
        <v>0.0297728330206236</v>
      </c>
      <c r="DT34">
        <v>0.00343011410160067</v>
      </c>
      <c r="DU34">
        <v>1</v>
      </c>
      <c r="DV34">
        <v>1</v>
      </c>
      <c r="DW34">
        <v>2</v>
      </c>
      <c r="DX34" t="s">
        <v>367</v>
      </c>
      <c r="DY34">
        <v>2.8765</v>
      </c>
      <c r="DZ34">
        <v>2.63028</v>
      </c>
      <c r="EA34">
        <v>0.0330563</v>
      </c>
      <c r="EB34">
        <v>0.0312359</v>
      </c>
      <c r="EC34">
        <v>0.058642</v>
      </c>
      <c r="ED34">
        <v>0.0453573</v>
      </c>
      <c r="EE34">
        <v>27357</v>
      </c>
      <c r="EF34">
        <v>23801.2</v>
      </c>
      <c r="EG34">
        <v>25323.9</v>
      </c>
      <c r="EH34">
        <v>23923.2</v>
      </c>
      <c r="EI34">
        <v>40667.3</v>
      </c>
      <c r="EJ34">
        <v>37792</v>
      </c>
      <c r="EK34">
        <v>45736.7</v>
      </c>
      <c r="EL34">
        <v>42655.4</v>
      </c>
      <c r="EM34">
        <v>1.82603</v>
      </c>
      <c r="EN34">
        <v>2.13125</v>
      </c>
      <c r="EO34">
        <v>0.0400469</v>
      </c>
      <c r="EP34">
        <v>0</v>
      </c>
      <c r="EQ34">
        <v>19.3742</v>
      </c>
      <c r="ER34">
        <v>999.9</v>
      </c>
      <c r="ES34">
        <v>40.306</v>
      </c>
      <c r="ET34">
        <v>25.589</v>
      </c>
      <c r="EU34">
        <v>19.522</v>
      </c>
      <c r="EV34">
        <v>50.8038</v>
      </c>
      <c r="EW34">
        <v>30.8013</v>
      </c>
      <c r="EX34">
        <v>2</v>
      </c>
      <c r="EY34">
        <v>-0.111032</v>
      </c>
      <c r="EZ34">
        <v>5.7523</v>
      </c>
      <c r="FA34">
        <v>20.1523</v>
      </c>
      <c r="FB34">
        <v>5.23466</v>
      </c>
      <c r="FC34">
        <v>11.992</v>
      </c>
      <c r="FD34">
        <v>4.95725</v>
      </c>
      <c r="FE34">
        <v>3.30395</v>
      </c>
      <c r="FF34">
        <v>9999</v>
      </c>
      <c r="FG34">
        <v>9999</v>
      </c>
      <c r="FH34">
        <v>6483.8</v>
      </c>
      <c r="FI34">
        <v>352.2</v>
      </c>
      <c r="FJ34">
        <v>1.86812</v>
      </c>
      <c r="FK34">
        <v>1.86373</v>
      </c>
      <c r="FL34">
        <v>1.87149</v>
      </c>
      <c r="FM34">
        <v>1.86215</v>
      </c>
      <c r="FN34">
        <v>1.86164</v>
      </c>
      <c r="FO34">
        <v>1.86814</v>
      </c>
      <c r="FP34">
        <v>1.85822</v>
      </c>
      <c r="FQ34">
        <v>1.86478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2.979</v>
      </c>
      <c r="GF34">
        <v>0.0134</v>
      </c>
      <c r="GG34">
        <v>2.14445261950712</v>
      </c>
      <c r="GH34">
        <v>0.00524579190152856</v>
      </c>
      <c r="GI34">
        <v>-2.61795653493914e-06</v>
      </c>
      <c r="GJ34">
        <v>1.03317073579164e-09</v>
      </c>
      <c r="GK34">
        <v>0.00834576242792743</v>
      </c>
      <c r="GL34">
        <v>-0.0463878632499735</v>
      </c>
      <c r="GM34">
        <v>0.00360881594666716</v>
      </c>
      <c r="GN34">
        <v>-4.25062852161115e-05</v>
      </c>
      <c r="GO34">
        <v>14</v>
      </c>
      <c r="GP34">
        <v>2225</v>
      </c>
      <c r="GQ34">
        <v>2</v>
      </c>
      <c r="GR34">
        <v>27</v>
      </c>
      <c r="GS34">
        <v>4245.9</v>
      </c>
      <c r="GT34">
        <v>4245.9</v>
      </c>
      <c r="GU34">
        <v>0.599365</v>
      </c>
      <c r="GV34">
        <v>2.38647</v>
      </c>
      <c r="GW34">
        <v>1.99829</v>
      </c>
      <c r="GX34">
        <v>2.77344</v>
      </c>
      <c r="GY34">
        <v>2.09351</v>
      </c>
      <c r="GZ34">
        <v>2.37061</v>
      </c>
      <c r="HA34">
        <v>30.1147</v>
      </c>
      <c r="HB34">
        <v>15.8482</v>
      </c>
      <c r="HC34">
        <v>18</v>
      </c>
      <c r="HD34">
        <v>432.839</v>
      </c>
      <c r="HE34">
        <v>627.502</v>
      </c>
      <c r="HF34">
        <v>13.5154</v>
      </c>
      <c r="HG34">
        <v>25.6492</v>
      </c>
      <c r="HH34">
        <v>30.0008</v>
      </c>
      <c r="HI34">
        <v>25.3224</v>
      </c>
      <c r="HJ34">
        <v>25.3222</v>
      </c>
      <c r="HK34">
        <v>11.8177</v>
      </c>
      <c r="HL34">
        <v>49.6681</v>
      </c>
      <c r="HM34">
        <v>0</v>
      </c>
      <c r="HN34">
        <v>13.505</v>
      </c>
      <c r="HO34">
        <v>130.355</v>
      </c>
      <c r="HP34">
        <v>11.424</v>
      </c>
      <c r="HQ34">
        <v>96.8331</v>
      </c>
      <c r="HR34">
        <v>100.303</v>
      </c>
    </row>
    <row r="35" spans="1:226">
      <c r="A35">
        <v>19</v>
      </c>
      <c r="B35">
        <v>1657552882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1657552874.23214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156.052040836118</v>
      </c>
      <c r="AK35">
        <v>164.775503030303</v>
      </c>
      <c r="AL35">
        <v>-3.17758864858663</v>
      </c>
      <c r="AM35">
        <v>66.1471175943762</v>
      </c>
      <c r="AN35">
        <f>(AP35 - AO35 + BO35*1E3/(8.314*(BQ35+273.15)) * AR35/BN35 * AQ35) * BN35/(100*BB35) * 1000/(1000 - AP35)</f>
        <v>0</v>
      </c>
      <c r="AO35">
        <v>11.3532969944223</v>
      </c>
      <c r="AP35">
        <v>15.9494721212121</v>
      </c>
      <c r="AQ35">
        <v>-2.64239057535187e-05</v>
      </c>
      <c r="AR35">
        <v>78.8298210960127</v>
      </c>
      <c r="AS35">
        <v>13</v>
      </c>
      <c r="AT35">
        <v>3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6</v>
      </c>
      <c r="BC35">
        <v>0.5</v>
      </c>
      <c r="BD35" t="s">
        <v>355</v>
      </c>
      <c r="BE35">
        <v>2</v>
      </c>
      <c r="BF35" t="b">
        <v>1</v>
      </c>
      <c r="BG35">
        <v>1657552874.23214</v>
      </c>
      <c r="BH35">
        <v>184.923892857143</v>
      </c>
      <c r="BI35">
        <v>171.300785714286</v>
      </c>
      <c r="BJ35">
        <v>15.9505142857143</v>
      </c>
      <c r="BK35">
        <v>11.3537285714286</v>
      </c>
      <c r="BL35">
        <v>181.905892857143</v>
      </c>
      <c r="BM35">
        <v>15.9369178571429</v>
      </c>
      <c r="BN35">
        <v>500.00275</v>
      </c>
      <c r="BO35">
        <v>67.9903642857143</v>
      </c>
      <c r="BP35">
        <v>0.0138130178571429</v>
      </c>
      <c r="BQ35">
        <v>18.7482214285714</v>
      </c>
      <c r="BR35">
        <v>20.02215</v>
      </c>
      <c r="BS35">
        <v>999.9</v>
      </c>
      <c r="BT35">
        <v>0</v>
      </c>
      <c r="BU35">
        <v>0</v>
      </c>
      <c r="BV35">
        <v>9997.82857142857</v>
      </c>
      <c r="BW35">
        <v>0</v>
      </c>
      <c r="BX35">
        <v>81.8223928571428</v>
      </c>
      <c r="BY35">
        <v>13.6230821428571</v>
      </c>
      <c r="BZ35">
        <v>187.921357142857</v>
      </c>
      <c r="CA35">
        <v>173.267928571429</v>
      </c>
      <c r="CB35">
        <v>4.59679107142857</v>
      </c>
      <c r="CC35">
        <v>171.300785714286</v>
      </c>
      <c r="CD35">
        <v>11.3537285714286</v>
      </c>
      <c r="CE35">
        <v>1.08448142857143</v>
      </c>
      <c r="CF35">
        <v>0.771943678571429</v>
      </c>
      <c r="CG35">
        <v>8.1036775</v>
      </c>
      <c r="CH35">
        <v>3.20157785714286</v>
      </c>
      <c r="CI35">
        <v>1999.98892857143</v>
      </c>
      <c r="CJ35">
        <v>0.979994642857143</v>
      </c>
      <c r="CK35">
        <v>0.0200056357142857</v>
      </c>
      <c r="CL35">
        <v>0</v>
      </c>
      <c r="CM35">
        <v>2.56695357142857</v>
      </c>
      <c r="CN35">
        <v>0</v>
      </c>
      <c r="CO35">
        <v>11105.5714285714</v>
      </c>
      <c r="CP35">
        <v>16705.275</v>
      </c>
      <c r="CQ35">
        <v>43.125</v>
      </c>
      <c r="CR35">
        <v>44.95725</v>
      </c>
      <c r="CS35">
        <v>44.21175</v>
      </c>
      <c r="CT35">
        <v>43.687</v>
      </c>
      <c r="CU35">
        <v>42.062</v>
      </c>
      <c r="CV35">
        <v>1959.97857142857</v>
      </c>
      <c r="CW35">
        <v>40.0103571428571</v>
      </c>
      <c r="CX35">
        <v>0</v>
      </c>
      <c r="CY35">
        <v>1651531776.8</v>
      </c>
      <c r="CZ35">
        <v>0</v>
      </c>
      <c r="DA35">
        <v>0</v>
      </c>
      <c r="DB35" t="s">
        <v>356</v>
      </c>
      <c r="DC35">
        <v>1657298120.5</v>
      </c>
      <c r="DD35">
        <v>1657298120.5</v>
      </c>
      <c r="DE35">
        <v>0</v>
      </c>
      <c r="DF35">
        <v>1.391</v>
      </c>
      <c r="DG35">
        <v>0.035</v>
      </c>
      <c r="DH35">
        <v>2.39</v>
      </c>
      <c r="DI35">
        <v>0.104</v>
      </c>
      <c r="DJ35">
        <v>419</v>
      </c>
      <c r="DK35">
        <v>18</v>
      </c>
      <c r="DL35">
        <v>0.11</v>
      </c>
      <c r="DM35">
        <v>0.02</v>
      </c>
      <c r="DN35">
        <v>13.291455</v>
      </c>
      <c r="DO35">
        <v>5.37720450281422</v>
      </c>
      <c r="DP35">
        <v>0.533861603297147</v>
      </c>
      <c r="DQ35">
        <v>0</v>
      </c>
      <c r="DR35">
        <v>4.60075075</v>
      </c>
      <c r="DS35">
        <v>-0.0548596998123884</v>
      </c>
      <c r="DT35">
        <v>0.0102444910531222</v>
      </c>
      <c r="DU35">
        <v>1</v>
      </c>
      <c r="DV35">
        <v>1</v>
      </c>
      <c r="DW35">
        <v>2</v>
      </c>
      <c r="DX35" t="s">
        <v>367</v>
      </c>
      <c r="DY35">
        <v>2.8763</v>
      </c>
      <c r="DZ35">
        <v>2.63031</v>
      </c>
      <c r="EA35">
        <v>0.0303279</v>
      </c>
      <c r="EB35">
        <v>0.0283076</v>
      </c>
      <c r="EC35">
        <v>0.0586605</v>
      </c>
      <c r="ED35">
        <v>0.0455047</v>
      </c>
      <c r="EE35">
        <v>27434.1</v>
      </c>
      <c r="EF35">
        <v>23872.7</v>
      </c>
      <c r="EG35">
        <v>25323.9</v>
      </c>
      <c r="EH35">
        <v>23922.8</v>
      </c>
      <c r="EI35">
        <v>40666.2</v>
      </c>
      <c r="EJ35">
        <v>37785.3</v>
      </c>
      <c r="EK35">
        <v>45736.4</v>
      </c>
      <c r="EL35">
        <v>42654.5</v>
      </c>
      <c r="EM35">
        <v>1.82593</v>
      </c>
      <c r="EN35">
        <v>2.13133</v>
      </c>
      <c r="EO35">
        <v>0.0399165</v>
      </c>
      <c r="EP35">
        <v>0</v>
      </c>
      <c r="EQ35">
        <v>19.3787</v>
      </c>
      <c r="ER35">
        <v>999.9</v>
      </c>
      <c r="ES35">
        <v>40.282</v>
      </c>
      <c r="ET35">
        <v>25.599</v>
      </c>
      <c r="EU35">
        <v>19.5233</v>
      </c>
      <c r="EV35">
        <v>50.8738</v>
      </c>
      <c r="EW35">
        <v>30.8253</v>
      </c>
      <c r="EX35">
        <v>2</v>
      </c>
      <c r="EY35">
        <v>-0.110173</v>
      </c>
      <c r="EZ35">
        <v>5.87769</v>
      </c>
      <c r="FA35">
        <v>20.1479</v>
      </c>
      <c r="FB35">
        <v>5.23451</v>
      </c>
      <c r="FC35">
        <v>11.992</v>
      </c>
      <c r="FD35">
        <v>4.9572</v>
      </c>
      <c r="FE35">
        <v>3.30395</v>
      </c>
      <c r="FF35">
        <v>9999</v>
      </c>
      <c r="FG35">
        <v>9999</v>
      </c>
      <c r="FH35">
        <v>6483.8</v>
      </c>
      <c r="FI35">
        <v>352.2</v>
      </c>
      <c r="FJ35">
        <v>1.86812</v>
      </c>
      <c r="FK35">
        <v>1.86373</v>
      </c>
      <c r="FL35">
        <v>1.87149</v>
      </c>
      <c r="FM35">
        <v>1.86211</v>
      </c>
      <c r="FN35">
        <v>1.8616</v>
      </c>
      <c r="FO35">
        <v>1.86814</v>
      </c>
      <c r="FP35">
        <v>1.85822</v>
      </c>
      <c r="FQ35">
        <v>1.86478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2.911</v>
      </c>
      <c r="GF35">
        <v>0.0136</v>
      </c>
      <c r="GG35">
        <v>2.14445261950712</v>
      </c>
      <c r="GH35">
        <v>0.00524579190152856</v>
      </c>
      <c r="GI35">
        <v>-2.61795653493914e-06</v>
      </c>
      <c r="GJ35">
        <v>1.03317073579164e-09</v>
      </c>
      <c r="GK35">
        <v>0.00834576242792743</v>
      </c>
      <c r="GL35">
        <v>-0.0463878632499735</v>
      </c>
      <c r="GM35">
        <v>0.00360881594666716</v>
      </c>
      <c r="GN35">
        <v>-4.25062852161115e-05</v>
      </c>
      <c r="GO35">
        <v>14</v>
      </c>
      <c r="GP35">
        <v>2225</v>
      </c>
      <c r="GQ35">
        <v>2</v>
      </c>
      <c r="GR35">
        <v>27</v>
      </c>
      <c r="GS35">
        <v>4246</v>
      </c>
      <c r="GT35">
        <v>4246</v>
      </c>
      <c r="GU35">
        <v>0.550537</v>
      </c>
      <c r="GV35">
        <v>2.3938</v>
      </c>
      <c r="GW35">
        <v>1.99829</v>
      </c>
      <c r="GX35">
        <v>2.77344</v>
      </c>
      <c r="GY35">
        <v>2.09351</v>
      </c>
      <c r="GZ35">
        <v>2.31689</v>
      </c>
      <c r="HA35">
        <v>30.1147</v>
      </c>
      <c r="HB35">
        <v>15.8394</v>
      </c>
      <c r="HC35">
        <v>18</v>
      </c>
      <c r="HD35">
        <v>432.855</v>
      </c>
      <c r="HE35">
        <v>627.67</v>
      </c>
      <c r="HF35">
        <v>13.4968</v>
      </c>
      <c r="HG35">
        <v>25.6555</v>
      </c>
      <c r="HH35">
        <v>30.0008</v>
      </c>
      <c r="HI35">
        <v>25.3321</v>
      </c>
      <c r="HJ35">
        <v>25.3313</v>
      </c>
      <c r="HK35">
        <v>10.8802</v>
      </c>
      <c r="HL35">
        <v>49.6681</v>
      </c>
      <c r="HM35">
        <v>0</v>
      </c>
      <c r="HN35">
        <v>13.4754</v>
      </c>
      <c r="HO35">
        <v>116.891</v>
      </c>
      <c r="HP35">
        <v>11.4196</v>
      </c>
      <c r="HQ35">
        <v>96.8327</v>
      </c>
      <c r="HR35">
        <v>100.301</v>
      </c>
    </row>
    <row r="36" spans="1:226">
      <c r="A36">
        <v>20</v>
      </c>
      <c r="B36">
        <v>1657552887</v>
      </c>
      <c r="C36">
        <v>95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1657552879.5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139.539426828565</v>
      </c>
      <c r="AK36">
        <v>148.651842424242</v>
      </c>
      <c r="AL36">
        <v>-3.21715447443593</v>
      </c>
      <c r="AM36">
        <v>66.1471175943762</v>
      </c>
      <c r="AN36">
        <f>(AP36 - AO36 + BO36*1E3/(8.314*(BQ36+273.15)) * AR36/BN36 * AQ36) * BN36/(100*BB36) * 1000/(1000 - AP36)</f>
        <v>0</v>
      </c>
      <c r="AO36">
        <v>11.3907319334862</v>
      </c>
      <c r="AP36">
        <v>15.9586606060606</v>
      </c>
      <c r="AQ36">
        <v>0.000105686816095213</v>
      </c>
      <c r="AR36">
        <v>78.8298210960127</v>
      </c>
      <c r="AS36">
        <v>13</v>
      </c>
      <c r="AT36">
        <v>3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6</v>
      </c>
      <c r="BC36">
        <v>0.5</v>
      </c>
      <c r="BD36" t="s">
        <v>355</v>
      </c>
      <c r="BE36">
        <v>2</v>
      </c>
      <c r="BF36" t="b">
        <v>1</v>
      </c>
      <c r="BG36">
        <v>1657552879.5</v>
      </c>
      <c r="BH36">
        <v>168.327481481481</v>
      </c>
      <c r="BI36">
        <v>154.176074074074</v>
      </c>
      <c r="BJ36">
        <v>15.9504296296296</v>
      </c>
      <c r="BK36">
        <v>11.366962962963</v>
      </c>
      <c r="BL36">
        <v>165.382740740741</v>
      </c>
      <c r="BM36">
        <v>15.936837037037</v>
      </c>
      <c r="BN36">
        <v>499.991851851852</v>
      </c>
      <c r="BO36">
        <v>67.9902407407407</v>
      </c>
      <c r="BP36">
        <v>0.0138739592592593</v>
      </c>
      <c r="BQ36">
        <v>18.7507666666667</v>
      </c>
      <c r="BR36">
        <v>20.0317925925926</v>
      </c>
      <c r="BS36">
        <v>999.9</v>
      </c>
      <c r="BT36">
        <v>0</v>
      </c>
      <c r="BU36">
        <v>0</v>
      </c>
      <c r="BV36">
        <v>10000.387037037</v>
      </c>
      <c r="BW36">
        <v>0</v>
      </c>
      <c r="BX36">
        <v>81.1069888888889</v>
      </c>
      <c r="BY36">
        <v>14.151462962963</v>
      </c>
      <c r="BZ36">
        <v>171.055851851852</v>
      </c>
      <c r="CA36">
        <v>155.948407407407</v>
      </c>
      <c r="CB36">
        <v>4.58347037037037</v>
      </c>
      <c r="CC36">
        <v>154.176074074074</v>
      </c>
      <c r="CD36">
        <v>11.366962962963</v>
      </c>
      <c r="CE36">
        <v>1.08447407407407</v>
      </c>
      <c r="CF36">
        <v>0.772842259259259</v>
      </c>
      <c r="CG36">
        <v>8.10357481481481</v>
      </c>
      <c r="CH36">
        <v>3.21801444444444</v>
      </c>
      <c r="CI36">
        <v>1999.97740740741</v>
      </c>
      <c r="CJ36">
        <v>0.979994666666667</v>
      </c>
      <c r="CK36">
        <v>0.0200056111111111</v>
      </c>
      <c r="CL36">
        <v>0</v>
      </c>
      <c r="CM36">
        <v>2.52150740740741</v>
      </c>
      <c r="CN36">
        <v>0</v>
      </c>
      <c r="CO36">
        <v>11117.0888888889</v>
      </c>
      <c r="CP36">
        <v>16705.1777777778</v>
      </c>
      <c r="CQ36">
        <v>43.125</v>
      </c>
      <c r="CR36">
        <v>44.979</v>
      </c>
      <c r="CS36">
        <v>44.2336666666667</v>
      </c>
      <c r="CT36">
        <v>43.687</v>
      </c>
      <c r="CU36">
        <v>42.0643333333333</v>
      </c>
      <c r="CV36">
        <v>1959.96740740741</v>
      </c>
      <c r="CW36">
        <v>40.01</v>
      </c>
      <c r="CX36">
        <v>0</v>
      </c>
      <c r="CY36">
        <v>1651531782.2</v>
      </c>
      <c r="CZ36">
        <v>0</v>
      </c>
      <c r="DA36">
        <v>0</v>
      </c>
      <c r="DB36" t="s">
        <v>356</v>
      </c>
      <c r="DC36">
        <v>1657298120.5</v>
      </c>
      <c r="DD36">
        <v>1657298120.5</v>
      </c>
      <c r="DE36">
        <v>0</v>
      </c>
      <c r="DF36">
        <v>1.391</v>
      </c>
      <c r="DG36">
        <v>0.035</v>
      </c>
      <c r="DH36">
        <v>2.39</v>
      </c>
      <c r="DI36">
        <v>0.104</v>
      </c>
      <c r="DJ36">
        <v>419</v>
      </c>
      <c r="DK36">
        <v>18</v>
      </c>
      <c r="DL36">
        <v>0.11</v>
      </c>
      <c r="DM36">
        <v>0.02</v>
      </c>
      <c r="DN36">
        <v>13.791295</v>
      </c>
      <c r="DO36">
        <v>6.22908742964348</v>
      </c>
      <c r="DP36">
        <v>0.615441943626692</v>
      </c>
      <c r="DQ36">
        <v>0</v>
      </c>
      <c r="DR36">
        <v>4.59141575</v>
      </c>
      <c r="DS36">
        <v>-0.167608142589129</v>
      </c>
      <c r="DT36">
        <v>0.018564309559946</v>
      </c>
      <c r="DU36">
        <v>0</v>
      </c>
      <c r="DV36">
        <v>0</v>
      </c>
      <c r="DW36">
        <v>2</v>
      </c>
      <c r="DX36" t="s">
        <v>357</v>
      </c>
      <c r="DY36">
        <v>2.87618</v>
      </c>
      <c r="DZ36">
        <v>2.63032</v>
      </c>
      <c r="EA36">
        <v>0.0275027</v>
      </c>
      <c r="EB36">
        <v>0.0253216</v>
      </c>
      <c r="EC36">
        <v>0.0586829</v>
      </c>
      <c r="ED36">
        <v>0.0454929</v>
      </c>
      <c r="EE36">
        <v>27513.2</v>
      </c>
      <c r="EF36">
        <v>23945.4</v>
      </c>
      <c r="EG36">
        <v>25323.1</v>
      </c>
      <c r="EH36">
        <v>23922.1</v>
      </c>
      <c r="EI36">
        <v>40664.2</v>
      </c>
      <c r="EJ36">
        <v>37784.7</v>
      </c>
      <c r="EK36">
        <v>45735.4</v>
      </c>
      <c r="EL36">
        <v>42653.4</v>
      </c>
      <c r="EM36">
        <v>1.82565</v>
      </c>
      <c r="EN36">
        <v>2.13112</v>
      </c>
      <c r="EO36">
        <v>0.0389144</v>
      </c>
      <c r="EP36">
        <v>0</v>
      </c>
      <c r="EQ36">
        <v>19.3829</v>
      </c>
      <c r="ER36">
        <v>999.9</v>
      </c>
      <c r="ES36">
        <v>40.233</v>
      </c>
      <c r="ET36">
        <v>25.599</v>
      </c>
      <c r="EU36">
        <v>19.4974</v>
      </c>
      <c r="EV36">
        <v>50.9438</v>
      </c>
      <c r="EW36">
        <v>30.9014</v>
      </c>
      <c r="EX36">
        <v>2</v>
      </c>
      <c r="EY36">
        <v>-0.109337</v>
      </c>
      <c r="EZ36">
        <v>5.9785</v>
      </c>
      <c r="FA36">
        <v>20.1443</v>
      </c>
      <c r="FB36">
        <v>5.23466</v>
      </c>
      <c r="FC36">
        <v>11.992</v>
      </c>
      <c r="FD36">
        <v>4.95705</v>
      </c>
      <c r="FE36">
        <v>3.30393</v>
      </c>
      <c r="FF36">
        <v>9999</v>
      </c>
      <c r="FG36">
        <v>9999</v>
      </c>
      <c r="FH36">
        <v>6484.1</v>
      </c>
      <c r="FI36">
        <v>352.2</v>
      </c>
      <c r="FJ36">
        <v>1.86812</v>
      </c>
      <c r="FK36">
        <v>1.86375</v>
      </c>
      <c r="FL36">
        <v>1.87149</v>
      </c>
      <c r="FM36">
        <v>1.86211</v>
      </c>
      <c r="FN36">
        <v>1.86158</v>
      </c>
      <c r="FO36">
        <v>1.86813</v>
      </c>
      <c r="FP36">
        <v>1.85824</v>
      </c>
      <c r="FQ36">
        <v>1.86478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2.839</v>
      </c>
      <c r="GF36">
        <v>0.014</v>
      </c>
      <c r="GG36">
        <v>2.14445261950712</v>
      </c>
      <c r="GH36">
        <v>0.00524579190152856</v>
      </c>
      <c r="GI36">
        <v>-2.61795653493914e-06</v>
      </c>
      <c r="GJ36">
        <v>1.03317073579164e-09</v>
      </c>
      <c r="GK36">
        <v>0.00834576242792743</v>
      </c>
      <c r="GL36">
        <v>-0.0463878632499735</v>
      </c>
      <c r="GM36">
        <v>0.00360881594666716</v>
      </c>
      <c r="GN36">
        <v>-4.25062852161115e-05</v>
      </c>
      <c r="GO36">
        <v>14</v>
      </c>
      <c r="GP36">
        <v>2225</v>
      </c>
      <c r="GQ36">
        <v>2</v>
      </c>
      <c r="GR36">
        <v>27</v>
      </c>
      <c r="GS36">
        <v>4246.1</v>
      </c>
      <c r="GT36">
        <v>4246.1</v>
      </c>
      <c r="GU36">
        <v>0.50293</v>
      </c>
      <c r="GV36">
        <v>2.39136</v>
      </c>
      <c r="GW36">
        <v>1.99829</v>
      </c>
      <c r="GX36">
        <v>2.77344</v>
      </c>
      <c r="GY36">
        <v>2.09351</v>
      </c>
      <c r="GZ36">
        <v>2.36206</v>
      </c>
      <c r="HA36">
        <v>30.1147</v>
      </c>
      <c r="HB36">
        <v>15.8394</v>
      </c>
      <c r="HC36">
        <v>18</v>
      </c>
      <c r="HD36">
        <v>432.759</v>
      </c>
      <c r="HE36">
        <v>627.611</v>
      </c>
      <c r="HF36">
        <v>13.4641</v>
      </c>
      <c r="HG36">
        <v>25.6616</v>
      </c>
      <c r="HH36">
        <v>30.0008</v>
      </c>
      <c r="HI36">
        <v>25.34</v>
      </c>
      <c r="HJ36">
        <v>25.3397</v>
      </c>
      <c r="HK36">
        <v>9.87448</v>
      </c>
      <c r="HL36">
        <v>49.6681</v>
      </c>
      <c r="HM36">
        <v>0</v>
      </c>
      <c r="HN36">
        <v>13.4383</v>
      </c>
      <c r="HO36">
        <v>96.7278</v>
      </c>
      <c r="HP36">
        <v>11.4203</v>
      </c>
      <c r="HQ36">
        <v>96.8302</v>
      </c>
      <c r="HR36">
        <v>100.298</v>
      </c>
    </row>
    <row r="37" spans="1:226">
      <c r="A37">
        <v>21</v>
      </c>
      <c r="B37">
        <v>1657552892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1657552884.21429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122.675366933728</v>
      </c>
      <c r="AK37">
        <v>132.491872727273</v>
      </c>
      <c r="AL37">
        <v>-3.26607091120487</v>
      </c>
      <c r="AM37">
        <v>66.1471175943762</v>
      </c>
      <c r="AN37">
        <f>(AP37 - AO37 + BO37*1E3/(8.314*(BQ37+273.15)) * AR37/BN37 * AQ37) * BN37/(100*BB37) * 1000/(1000 - AP37)</f>
        <v>0</v>
      </c>
      <c r="AO37">
        <v>11.3865847146565</v>
      </c>
      <c r="AP37">
        <v>15.9665975757576</v>
      </c>
      <c r="AQ37">
        <v>0.000131980115288887</v>
      </c>
      <c r="AR37">
        <v>78.8298210960127</v>
      </c>
      <c r="AS37">
        <v>13</v>
      </c>
      <c r="AT37">
        <v>3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6</v>
      </c>
      <c r="BC37">
        <v>0.5</v>
      </c>
      <c r="BD37" t="s">
        <v>355</v>
      </c>
      <c r="BE37">
        <v>2</v>
      </c>
      <c r="BF37" t="b">
        <v>1</v>
      </c>
      <c r="BG37">
        <v>1657552884.21429</v>
      </c>
      <c r="BH37">
        <v>153.503964285714</v>
      </c>
      <c r="BI37">
        <v>138.701535714286</v>
      </c>
      <c r="BJ37">
        <v>15.9553892857143</v>
      </c>
      <c r="BK37">
        <v>11.3794785714286</v>
      </c>
      <c r="BL37">
        <v>150.625642857143</v>
      </c>
      <c r="BM37">
        <v>15.941625</v>
      </c>
      <c r="BN37">
        <v>500.001428571428</v>
      </c>
      <c r="BO37">
        <v>67.9902821428571</v>
      </c>
      <c r="BP37">
        <v>0.0138101857142857</v>
      </c>
      <c r="BQ37">
        <v>18.7490571428571</v>
      </c>
      <c r="BR37">
        <v>20.0333642857143</v>
      </c>
      <c r="BS37">
        <v>999.9</v>
      </c>
      <c r="BT37">
        <v>0</v>
      </c>
      <c r="BU37">
        <v>0</v>
      </c>
      <c r="BV37">
        <v>9998.07535714286</v>
      </c>
      <c r="BW37">
        <v>0</v>
      </c>
      <c r="BX37">
        <v>81.1992714285714</v>
      </c>
      <c r="BY37">
        <v>14.8025607142857</v>
      </c>
      <c r="BZ37">
        <v>155.992714285714</v>
      </c>
      <c r="CA37">
        <v>140.29775</v>
      </c>
      <c r="CB37">
        <v>4.5759175</v>
      </c>
      <c r="CC37">
        <v>138.701535714286</v>
      </c>
      <c r="CD37">
        <v>11.3794785714286</v>
      </c>
      <c r="CE37">
        <v>1.08481214285714</v>
      </c>
      <c r="CF37">
        <v>0.773693714285714</v>
      </c>
      <c r="CG37">
        <v>8.10815928571428</v>
      </c>
      <c r="CH37">
        <v>3.23359321428571</v>
      </c>
      <c r="CI37">
        <v>2000.00607142857</v>
      </c>
      <c r="CJ37">
        <v>0.979994642857143</v>
      </c>
      <c r="CK37">
        <v>0.0200056357142857</v>
      </c>
      <c r="CL37">
        <v>0</v>
      </c>
      <c r="CM37">
        <v>2.49602857142857</v>
      </c>
      <c r="CN37">
        <v>0</v>
      </c>
      <c r="CO37">
        <v>11136.3</v>
      </c>
      <c r="CP37">
        <v>16705.4178571429</v>
      </c>
      <c r="CQ37">
        <v>43.1405</v>
      </c>
      <c r="CR37">
        <v>44.99775</v>
      </c>
      <c r="CS37">
        <v>44.24325</v>
      </c>
      <c r="CT37">
        <v>43.7005</v>
      </c>
      <c r="CU37">
        <v>42.08</v>
      </c>
      <c r="CV37">
        <v>1959.995</v>
      </c>
      <c r="CW37">
        <v>40.0110714285714</v>
      </c>
      <c r="CX37">
        <v>0</v>
      </c>
      <c r="CY37">
        <v>1651531787</v>
      </c>
      <c r="CZ37">
        <v>0</v>
      </c>
      <c r="DA37">
        <v>0</v>
      </c>
      <c r="DB37" t="s">
        <v>356</v>
      </c>
      <c r="DC37">
        <v>1657298120.5</v>
      </c>
      <c r="DD37">
        <v>1657298120.5</v>
      </c>
      <c r="DE37">
        <v>0</v>
      </c>
      <c r="DF37">
        <v>1.391</v>
      </c>
      <c r="DG37">
        <v>0.035</v>
      </c>
      <c r="DH37">
        <v>2.39</v>
      </c>
      <c r="DI37">
        <v>0.104</v>
      </c>
      <c r="DJ37">
        <v>419</v>
      </c>
      <c r="DK37">
        <v>18</v>
      </c>
      <c r="DL37">
        <v>0.11</v>
      </c>
      <c r="DM37">
        <v>0.02</v>
      </c>
      <c r="DN37">
        <v>14.36657</v>
      </c>
      <c r="DO37">
        <v>7.55436022514069</v>
      </c>
      <c r="DP37">
        <v>0.741179546803607</v>
      </c>
      <c r="DQ37">
        <v>0</v>
      </c>
      <c r="DR37">
        <v>4.584017</v>
      </c>
      <c r="DS37">
        <v>-0.129853958724204</v>
      </c>
      <c r="DT37">
        <v>0.0170727240357244</v>
      </c>
      <c r="DU37">
        <v>0</v>
      </c>
      <c r="DV37">
        <v>0</v>
      </c>
      <c r="DW37">
        <v>2</v>
      </c>
      <c r="DX37" t="s">
        <v>357</v>
      </c>
      <c r="DY37">
        <v>2.87619</v>
      </c>
      <c r="DZ37">
        <v>2.63016</v>
      </c>
      <c r="EA37">
        <v>0.0246006</v>
      </c>
      <c r="EB37">
        <v>0.0222153</v>
      </c>
      <c r="EC37">
        <v>0.0586916</v>
      </c>
      <c r="ED37">
        <v>0.0454723</v>
      </c>
      <c r="EE37">
        <v>27594.5</v>
      </c>
      <c r="EF37">
        <v>24021.2</v>
      </c>
      <c r="EG37">
        <v>25322.5</v>
      </c>
      <c r="EH37">
        <v>23921.7</v>
      </c>
      <c r="EI37">
        <v>40662.9</v>
      </c>
      <c r="EJ37">
        <v>37785</v>
      </c>
      <c r="EK37">
        <v>45734.4</v>
      </c>
      <c r="EL37">
        <v>42652.9</v>
      </c>
      <c r="EM37">
        <v>1.82572</v>
      </c>
      <c r="EN37">
        <v>2.13095</v>
      </c>
      <c r="EO37">
        <v>0.0390224</v>
      </c>
      <c r="EP37">
        <v>0</v>
      </c>
      <c r="EQ37">
        <v>19.3872</v>
      </c>
      <c r="ER37">
        <v>999.9</v>
      </c>
      <c r="ES37">
        <v>40.209</v>
      </c>
      <c r="ET37">
        <v>25.599</v>
      </c>
      <c r="EU37">
        <v>19.4852</v>
      </c>
      <c r="EV37">
        <v>51.1638</v>
      </c>
      <c r="EW37">
        <v>30.8053</v>
      </c>
      <c r="EX37">
        <v>2</v>
      </c>
      <c r="EY37">
        <v>-0.108742</v>
      </c>
      <c r="EZ37">
        <v>6.03083</v>
      </c>
      <c r="FA37">
        <v>20.1425</v>
      </c>
      <c r="FB37">
        <v>5.23481</v>
      </c>
      <c r="FC37">
        <v>11.992</v>
      </c>
      <c r="FD37">
        <v>4.95705</v>
      </c>
      <c r="FE37">
        <v>3.30398</v>
      </c>
      <c r="FF37">
        <v>9999</v>
      </c>
      <c r="FG37">
        <v>9999</v>
      </c>
      <c r="FH37">
        <v>6484.1</v>
      </c>
      <c r="FI37">
        <v>352.2</v>
      </c>
      <c r="FJ37">
        <v>1.86813</v>
      </c>
      <c r="FK37">
        <v>1.86373</v>
      </c>
      <c r="FL37">
        <v>1.87149</v>
      </c>
      <c r="FM37">
        <v>1.86212</v>
      </c>
      <c r="FN37">
        <v>1.86159</v>
      </c>
      <c r="FO37">
        <v>1.86813</v>
      </c>
      <c r="FP37">
        <v>1.85823</v>
      </c>
      <c r="FQ37">
        <v>1.86478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2.766</v>
      </c>
      <c r="GF37">
        <v>0.0141</v>
      </c>
      <c r="GG37">
        <v>2.14445261950712</v>
      </c>
      <c r="GH37">
        <v>0.00524579190152856</v>
      </c>
      <c r="GI37">
        <v>-2.61795653493914e-06</v>
      </c>
      <c r="GJ37">
        <v>1.03317073579164e-09</v>
      </c>
      <c r="GK37">
        <v>0.00834576242792743</v>
      </c>
      <c r="GL37">
        <v>-0.0463878632499735</v>
      </c>
      <c r="GM37">
        <v>0.00360881594666716</v>
      </c>
      <c r="GN37">
        <v>-4.25062852161115e-05</v>
      </c>
      <c r="GO37">
        <v>14</v>
      </c>
      <c r="GP37">
        <v>2225</v>
      </c>
      <c r="GQ37">
        <v>2</v>
      </c>
      <c r="GR37">
        <v>27</v>
      </c>
      <c r="GS37">
        <v>4246.2</v>
      </c>
      <c r="GT37">
        <v>4246.2</v>
      </c>
      <c r="GU37">
        <v>0.45166</v>
      </c>
      <c r="GV37">
        <v>2.40356</v>
      </c>
      <c r="GW37">
        <v>1.99829</v>
      </c>
      <c r="GX37">
        <v>2.77344</v>
      </c>
      <c r="GY37">
        <v>2.09351</v>
      </c>
      <c r="GZ37">
        <v>2.34863</v>
      </c>
      <c r="HA37">
        <v>30.1147</v>
      </c>
      <c r="HB37">
        <v>15.8394</v>
      </c>
      <c r="HC37">
        <v>18</v>
      </c>
      <c r="HD37">
        <v>432.873</v>
      </c>
      <c r="HE37">
        <v>627.585</v>
      </c>
      <c r="HF37">
        <v>13.4242</v>
      </c>
      <c r="HG37">
        <v>25.6676</v>
      </c>
      <c r="HH37">
        <v>30.0007</v>
      </c>
      <c r="HI37">
        <v>25.3494</v>
      </c>
      <c r="HJ37">
        <v>25.3492</v>
      </c>
      <c r="HK37">
        <v>8.91507</v>
      </c>
      <c r="HL37">
        <v>49.6681</v>
      </c>
      <c r="HM37">
        <v>0</v>
      </c>
      <c r="HN37">
        <v>13.4071</v>
      </c>
      <c r="HO37">
        <v>83.2566</v>
      </c>
      <c r="HP37">
        <v>11.4322</v>
      </c>
      <c r="HQ37">
        <v>96.828</v>
      </c>
      <c r="HR37">
        <v>100.297</v>
      </c>
    </row>
    <row r="38" spans="1:226">
      <c r="A38">
        <v>22</v>
      </c>
      <c r="B38">
        <v>1657552897</v>
      </c>
      <c r="C38">
        <v>105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1657552889.5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105.866009322353</v>
      </c>
      <c r="AK38">
        <v>116.267472727273</v>
      </c>
      <c r="AL38">
        <v>-3.25197716306925</v>
      </c>
      <c r="AM38">
        <v>66.1471175943762</v>
      </c>
      <c r="AN38">
        <f>(AP38 - AO38 + BO38*1E3/(8.314*(BQ38+273.15)) * AR38/BN38 * AQ38) * BN38/(100*BB38) * 1000/(1000 - AP38)</f>
        <v>0</v>
      </c>
      <c r="AO38">
        <v>11.3789823411541</v>
      </c>
      <c r="AP38">
        <v>15.9565436363636</v>
      </c>
      <c r="AQ38">
        <v>-0.000123911707516527</v>
      </c>
      <c r="AR38">
        <v>78.8298210960127</v>
      </c>
      <c r="AS38">
        <v>13</v>
      </c>
      <c r="AT38">
        <v>3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6</v>
      </c>
      <c r="BC38">
        <v>0.5</v>
      </c>
      <c r="BD38" t="s">
        <v>355</v>
      </c>
      <c r="BE38">
        <v>2</v>
      </c>
      <c r="BF38" t="b">
        <v>1</v>
      </c>
      <c r="BG38">
        <v>1657552889.5</v>
      </c>
      <c r="BH38">
        <v>136.743296296296</v>
      </c>
      <c r="BI38">
        <v>121.215718518518</v>
      </c>
      <c r="BJ38">
        <v>15.9600777777778</v>
      </c>
      <c r="BK38">
        <v>11.3836851851852</v>
      </c>
      <c r="BL38">
        <v>133.941148148148</v>
      </c>
      <c r="BM38">
        <v>15.9461444444444</v>
      </c>
      <c r="BN38">
        <v>500.00137037037</v>
      </c>
      <c r="BO38">
        <v>67.9909481481481</v>
      </c>
      <c r="BP38">
        <v>0.0138941481481481</v>
      </c>
      <c r="BQ38">
        <v>18.7490592592593</v>
      </c>
      <c r="BR38">
        <v>20.0328925925926</v>
      </c>
      <c r="BS38">
        <v>999.9</v>
      </c>
      <c r="BT38">
        <v>0</v>
      </c>
      <c r="BU38">
        <v>0</v>
      </c>
      <c r="BV38">
        <v>9990.36888888889</v>
      </c>
      <c r="BW38">
        <v>0</v>
      </c>
      <c r="BX38">
        <v>82.5432740740741</v>
      </c>
      <c r="BY38">
        <v>15.5276259259259</v>
      </c>
      <c r="BZ38">
        <v>138.961037037037</v>
      </c>
      <c r="CA38">
        <v>122.611555555556</v>
      </c>
      <c r="CB38">
        <v>4.57640074074074</v>
      </c>
      <c r="CC38">
        <v>121.215718518518</v>
      </c>
      <c r="CD38">
        <v>11.3836851851852</v>
      </c>
      <c r="CE38">
        <v>1.08514111111111</v>
      </c>
      <c r="CF38">
        <v>0.773987148148148</v>
      </c>
      <c r="CG38">
        <v>8.11262592592593</v>
      </c>
      <c r="CH38">
        <v>3.23896407407407</v>
      </c>
      <c r="CI38">
        <v>2000.0237037037</v>
      </c>
      <c r="CJ38">
        <v>0.979994777777778</v>
      </c>
      <c r="CK38">
        <v>0.0200054962962963</v>
      </c>
      <c r="CL38">
        <v>0</v>
      </c>
      <c r="CM38">
        <v>2.48221851851852</v>
      </c>
      <c r="CN38">
        <v>0</v>
      </c>
      <c r="CO38">
        <v>11178.8666666667</v>
      </c>
      <c r="CP38">
        <v>16705.5703703704</v>
      </c>
      <c r="CQ38">
        <v>43.1548518518518</v>
      </c>
      <c r="CR38">
        <v>45</v>
      </c>
      <c r="CS38">
        <v>44.2522962962963</v>
      </c>
      <c r="CT38">
        <v>43.7103333333333</v>
      </c>
      <c r="CU38">
        <v>42.1016666666667</v>
      </c>
      <c r="CV38">
        <v>1960.01259259259</v>
      </c>
      <c r="CW38">
        <v>40.0111111111111</v>
      </c>
      <c r="CX38">
        <v>0</v>
      </c>
      <c r="CY38">
        <v>1651531791.8</v>
      </c>
      <c r="CZ38">
        <v>0</v>
      </c>
      <c r="DA38">
        <v>0</v>
      </c>
      <c r="DB38" t="s">
        <v>356</v>
      </c>
      <c r="DC38">
        <v>1657298120.5</v>
      </c>
      <c r="DD38">
        <v>1657298120.5</v>
      </c>
      <c r="DE38">
        <v>0</v>
      </c>
      <c r="DF38">
        <v>1.391</v>
      </c>
      <c r="DG38">
        <v>0.035</v>
      </c>
      <c r="DH38">
        <v>2.39</v>
      </c>
      <c r="DI38">
        <v>0.104</v>
      </c>
      <c r="DJ38">
        <v>419</v>
      </c>
      <c r="DK38">
        <v>18</v>
      </c>
      <c r="DL38">
        <v>0.11</v>
      </c>
      <c r="DM38">
        <v>0.02</v>
      </c>
      <c r="DN38">
        <v>15.1545075</v>
      </c>
      <c r="DO38">
        <v>8.37879962476545</v>
      </c>
      <c r="DP38">
        <v>0.810075724974987</v>
      </c>
      <c r="DQ38">
        <v>0</v>
      </c>
      <c r="DR38">
        <v>4.57686975</v>
      </c>
      <c r="DS38">
        <v>0.0168590994371416</v>
      </c>
      <c r="DT38">
        <v>0.00983886032208512</v>
      </c>
      <c r="DU38">
        <v>1</v>
      </c>
      <c r="DV38">
        <v>1</v>
      </c>
      <c r="DW38">
        <v>2</v>
      </c>
      <c r="DX38" t="s">
        <v>367</v>
      </c>
      <c r="DY38">
        <v>2.87621</v>
      </c>
      <c r="DZ38">
        <v>2.63023</v>
      </c>
      <c r="EA38">
        <v>0.021627</v>
      </c>
      <c r="EB38">
        <v>0.0190736</v>
      </c>
      <c r="EC38">
        <v>0.058667</v>
      </c>
      <c r="ED38">
        <v>0.0454518</v>
      </c>
      <c r="EE38">
        <v>27677.8</v>
      </c>
      <c r="EF38">
        <v>24097.9</v>
      </c>
      <c r="EG38">
        <v>25321.7</v>
      </c>
      <c r="EH38">
        <v>23921.2</v>
      </c>
      <c r="EI38">
        <v>40663.1</v>
      </c>
      <c r="EJ38">
        <v>37785</v>
      </c>
      <c r="EK38">
        <v>45733.5</v>
      </c>
      <c r="EL38">
        <v>42652.1</v>
      </c>
      <c r="EM38">
        <v>1.82555</v>
      </c>
      <c r="EN38">
        <v>2.13068</v>
      </c>
      <c r="EO38">
        <v>0.0381134</v>
      </c>
      <c r="EP38">
        <v>0</v>
      </c>
      <c r="EQ38">
        <v>19.3909</v>
      </c>
      <c r="ER38">
        <v>999.9</v>
      </c>
      <c r="ES38">
        <v>40.16</v>
      </c>
      <c r="ET38">
        <v>25.619</v>
      </c>
      <c r="EU38">
        <v>19.4834</v>
      </c>
      <c r="EV38">
        <v>51.4138</v>
      </c>
      <c r="EW38">
        <v>30.8694</v>
      </c>
      <c r="EX38">
        <v>2</v>
      </c>
      <c r="EY38">
        <v>-0.108161</v>
      </c>
      <c r="EZ38">
        <v>6.04881</v>
      </c>
      <c r="FA38">
        <v>20.1418</v>
      </c>
      <c r="FB38">
        <v>5.23391</v>
      </c>
      <c r="FC38">
        <v>11.992</v>
      </c>
      <c r="FD38">
        <v>4.95655</v>
      </c>
      <c r="FE38">
        <v>3.30395</v>
      </c>
      <c r="FF38">
        <v>9999</v>
      </c>
      <c r="FG38">
        <v>9999</v>
      </c>
      <c r="FH38">
        <v>6484.3</v>
      </c>
      <c r="FI38">
        <v>352.2</v>
      </c>
      <c r="FJ38">
        <v>1.86812</v>
      </c>
      <c r="FK38">
        <v>1.86374</v>
      </c>
      <c r="FL38">
        <v>1.87149</v>
      </c>
      <c r="FM38">
        <v>1.86213</v>
      </c>
      <c r="FN38">
        <v>1.86161</v>
      </c>
      <c r="FO38">
        <v>1.86813</v>
      </c>
      <c r="FP38">
        <v>1.85822</v>
      </c>
      <c r="FQ38">
        <v>1.86478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2.692</v>
      </c>
      <c r="GF38">
        <v>0.0138</v>
      </c>
      <c r="GG38">
        <v>2.14445261950712</v>
      </c>
      <c r="GH38">
        <v>0.00524579190152856</v>
      </c>
      <c r="GI38">
        <v>-2.61795653493914e-06</v>
      </c>
      <c r="GJ38">
        <v>1.03317073579164e-09</v>
      </c>
      <c r="GK38">
        <v>0.00834576242792743</v>
      </c>
      <c r="GL38">
        <v>-0.0463878632499735</v>
      </c>
      <c r="GM38">
        <v>0.00360881594666716</v>
      </c>
      <c r="GN38">
        <v>-4.25062852161115e-05</v>
      </c>
      <c r="GO38">
        <v>14</v>
      </c>
      <c r="GP38">
        <v>2225</v>
      </c>
      <c r="GQ38">
        <v>2</v>
      </c>
      <c r="GR38">
        <v>27</v>
      </c>
      <c r="GS38">
        <v>4246.3</v>
      </c>
      <c r="GT38">
        <v>4246.3</v>
      </c>
      <c r="GU38">
        <v>0.400391</v>
      </c>
      <c r="GV38">
        <v>2.40601</v>
      </c>
      <c r="GW38">
        <v>1.99829</v>
      </c>
      <c r="GX38">
        <v>2.77344</v>
      </c>
      <c r="GY38">
        <v>2.09351</v>
      </c>
      <c r="GZ38">
        <v>2.36328</v>
      </c>
      <c r="HA38">
        <v>30.1147</v>
      </c>
      <c r="HB38">
        <v>15.8394</v>
      </c>
      <c r="HC38">
        <v>18</v>
      </c>
      <c r="HD38">
        <v>432.84</v>
      </c>
      <c r="HE38">
        <v>627.464</v>
      </c>
      <c r="HF38">
        <v>13.3907</v>
      </c>
      <c r="HG38">
        <v>25.6736</v>
      </c>
      <c r="HH38">
        <v>30.0007</v>
      </c>
      <c r="HI38">
        <v>25.3581</v>
      </c>
      <c r="HJ38">
        <v>25.3574</v>
      </c>
      <c r="HK38">
        <v>7.90053</v>
      </c>
      <c r="HL38">
        <v>49.6681</v>
      </c>
      <c r="HM38">
        <v>0</v>
      </c>
      <c r="HN38">
        <v>13.3761</v>
      </c>
      <c r="HO38">
        <v>63.1284</v>
      </c>
      <c r="HP38">
        <v>11.4288</v>
      </c>
      <c r="HQ38">
        <v>96.8259</v>
      </c>
      <c r="HR38">
        <v>100.295</v>
      </c>
    </row>
    <row r="39" spans="1:226">
      <c r="A39">
        <v>23</v>
      </c>
      <c r="B39">
        <v>1657552994</v>
      </c>
      <c r="C39">
        <v>202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1657552986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424.6510364587</v>
      </c>
      <c r="AK39">
        <v>413.973206060606</v>
      </c>
      <c r="AL39">
        <v>0.0218600018450393</v>
      </c>
      <c r="AM39">
        <v>66.1471175943762</v>
      </c>
      <c r="AN39">
        <f>(AP39 - AO39 + BO39*1E3/(8.314*(BQ39+273.15)) * AR39/BN39 * AQ39) * BN39/(100*BB39) * 1000/(1000 - AP39)</f>
        <v>0</v>
      </c>
      <c r="AO39">
        <v>11.4438955261769</v>
      </c>
      <c r="AP39">
        <v>15.9493151515152</v>
      </c>
      <c r="AQ39">
        <v>-0.000204203034990779</v>
      </c>
      <c r="AR39">
        <v>78.8298210960127</v>
      </c>
      <c r="AS39">
        <v>13</v>
      </c>
      <c r="AT39">
        <v>3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6</v>
      </c>
      <c r="BC39">
        <v>0.5</v>
      </c>
      <c r="BD39" t="s">
        <v>355</v>
      </c>
      <c r="BE39">
        <v>2</v>
      </c>
      <c r="BF39" t="b">
        <v>1</v>
      </c>
      <c r="BG39">
        <v>1657552986</v>
      </c>
      <c r="BH39">
        <v>407.263935483871</v>
      </c>
      <c r="BI39">
        <v>419.758806451613</v>
      </c>
      <c r="BJ39">
        <v>15.9543290322581</v>
      </c>
      <c r="BK39">
        <v>11.4452935483871</v>
      </c>
      <c r="BL39">
        <v>403.36164516129</v>
      </c>
      <c r="BM39">
        <v>15.9406064516129</v>
      </c>
      <c r="BN39">
        <v>500.002258064516</v>
      </c>
      <c r="BO39">
        <v>67.9942774193548</v>
      </c>
      <c r="BP39">
        <v>0.0142593290322581</v>
      </c>
      <c r="BQ39">
        <v>18.7203</v>
      </c>
      <c r="BR39">
        <v>19.9929064516129</v>
      </c>
      <c r="BS39">
        <v>999.9</v>
      </c>
      <c r="BT39">
        <v>0</v>
      </c>
      <c r="BU39">
        <v>0</v>
      </c>
      <c r="BV39">
        <v>9996.87032258064</v>
      </c>
      <c r="BW39">
        <v>0</v>
      </c>
      <c r="BX39">
        <v>83.0044193548387</v>
      </c>
      <c r="BY39">
        <v>-12.4948548387097</v>
      </c>
      <c r="BZ39">
        <v>413.866935483871</v>
      </c>
      <c r="CA39">
        <v>424.61864516129</v>
      </c>
      <c r="CB39">
        <v>4.5090364516129</v>
      </c>
      <c r="CC39">
        <v>419.758806451613</v>
      </c>
      <c r="CD39">
        <v>11.4452935483871</v>
      </c>
      <c r="CE39">
        <v>1.08480290322581</v>
      </c>
      <c r="CF39">
        <v>0.778214064516129</v>
      </c>
      <c r="CG39">
        <v>8.10803935483871</v>
      </c>
      <c r="CH39">
        <v>3.31600419354839</v>
      </c>
      <c r="CI39">
        <v>1999.9964516129</v>
      </c>
      <c r="CJ39">
        <v>0.979996612903226</v>
      </c>
      <c r="CK39">
        <v>0.0200036</v>
      </c>
      <c r="CL39">
        <v>0</v>
      </c>
      <c r="CM39">
        <v>2.46487096774194</v>
      </c>
      <c r="CN39">
        <v>0</v>
      </c>
      <c r="CO39">
        <v>10771.035483871</v>
      </c>
      <c r="CP39">
        <v>16705.3483870968</v>
      </c>
      <c r="CQ39">
        <v>43.3668709677419</v>
      </c>
      <c r="CR39">
        <v>45.2052903225806</v>
      </c>
      <c r="CS39">
        <v>44.4634193548387</v>
      </c>
      <c r="CT39">
        <v>43.883</v>
      </c>
      <c r="CU39">
        <v>42.276</v>
      </c>
      <c r="CV39">
        <v>1959.9864516129</v>
      </c>
      <c r="CW39">
        <v>40.01</v>
      </c>
      <c r="CX39">
        <v>0</v>
      </c>
      <c r="CY39">
        <v>1651531889</v>
      </c>
      <c r="CZ39">
        <v>0</v>
      </c>
      <c r="DA39">
        <v>0</v>
      </c>
      <c r="DB39" t="s">
        <v>356</v>
      </c>
      <c r="DC39">
        <v>1657298120.5</v>
      </c>
      <c r="DD39">
        <v>1657298120.5</v>
      </c>
      <c r="DE39">
        <v>0</v>
      </c>
      <c r="DF39">
        <v>1.391</v>
      </c>
      <c r="DG39">
        <v>0.035</v>
      </c>
      <c r="DH39">
        <v>2.39</v>
      </c>
      <c r="DI39">
        <v>0.104</v>
      </c>
      <c r="DJ39">
        <v>419</v>
      </c>
      <c r="DK39">
        <v>18</v>
      </c>
      <c r="DL39">
        <v>0.11</v>
      </c>
      <c r="DM39">
        <v>0.02</v>
      </c>
      <c r="DN39">
        <v>-12.51197</v>
      </c>
      <c r="DO39">
        <v>0.540900562851801</v>
      </c>
      <c r="DP39">
        <v>0.0626998811801107</v>
      </c>
      <c r="DQ39">
        <v>0</v>
      </c>
      <c r="DR39">
        <v>4.5095655</v>
      </c>
      <c r="DS39">
        <v>-0.0257961726078916</v>
      </c>
      <c r="DT39">
        <v>0.00323652046957836</v>
      </c>
      <c r="DU39">
        <v>1</v>
      </c>
      <c r="DV39">
        <v>1</v>
      </c>
      <c r="DW39">
        <v>2</v>
      </c>
      <c r="DX39" t="s">
        <v>367</v>
      </c>
      <c r="DY39">
        <v>2.87539</v>
      </c>
      <c r="DZ39">
        <v>2.63064</v>
      </c>
      <c r="EA39">
        <v>0.0674205</v>
      </c>
      <c r="EB39">
        <v>0.0694155</v>
      </c>
      <c r="EC39">
        <v>0.0586338</v>
      </c>
      <c r="ED39">
        <v>0.0456364</v>
      </c>
      <c r="EE39">
        <v>26377</v>
      </c>
      <c r="EF39">
        <v>22860.8</v>
      </c>
      <c r="EG39">
        <v>25316.9</v>
      </c>
      <c r="EH39">
        <v>23921</v>
      </c>
      <c r="EI39">
        <v>40658.5</v>
      </c>
      <c r="EJ39">
        <v>37779.4</v>
      </c>
      <c r="EK39">
        <v>45725.6</v>
      </c>
      <c r="EL39">
        <v>42653.1</v>
      </c>
      <c r="EM39">
        <v>1.82407</v>
      </c>
      <c r="EN39">
        <v>2.13035</v>
      </c>
      <c r="EO39">
        <v>0.0336543</v>
      </c>
      <c r="EP39">
        <v>0</v>
      </c>
      <c r="EQ39">
        <v>19.4406</v>
      </c>
      <c r="ER39">
        <v>999.9</v>
      </c>
      <c r="ES39">
        <v>39.714</v>
      </c>
      <c r="ET39">
        <v>25.71</v>
      </c>
      <c r="EU39">
        <v>19.3729</v>
      </c>
      <c r="EV39">
        <v>50.9538</v>
      </c>
      <c r="EW39">
        <v>30.7171</v>
      </c>
      <c r="EX39">
        <v>2</v>
      </c>
      <c r="EY39">
        <v>-0.10422</v>
      </c>
      <c r="EZ39">
        <v>5.70114</v>
      </c>
      <c r="FA39">
        <v>20.1541</v>
      </c>
      <c r="FB39">
        <v>5.23691</v>
      </c>
      <c r="FC39">
        <v>11.992</v>
      </c>
      <c r="FD39">
        <v>4.9575</v>
      </c>
      <c r="FE39">
        <v>3.30395</v>
      </c>
      <c r="FF39">
        <v>9999</v>
      </c>
      <c r="FG39">
        <v>9999</v>
      </c>
      <c r="FH39">
        <v>6486.7</v>
      </c>
      <c r="FI39">
        <v>352.2</v>
      </c>
      <c r="FJ39">
        <v>1.86813</v>
      </c>
      <c r="FK39">
        <v>1.86372</v>
      </c>
      <c r="FL39">
        <v>1.87149</v>
      </c>
      <c r="FM39">
        <v>1.86218</v>
      </c>
      <c r="FN39">
        <v>1.86164</v>
      </c>
      <c r="FO39">
        <v>1.86813</v>
      </c>
      <c r="FP39">
        <v>1.85823</v>
      </c>
      <c r="FQ39">
        <v>1.86478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3.902</v>
      </c>
      <c r="GF39">
        <v>0.0135</v>
      </c>
      <c r="GG39">
        <v>2.14445261950712</v>
      </c>
      <c r="GH39">
        <v>0.00524579190152856</v>
      </c>
      <c r="GI39">
        <v>-2.61795653493914e-06</v>
      </c>
      <c r="GJ39">
        <v>1.03317073579164e-09</v>
      </c>
      <c r="GK39">
        <v>0.00834576242792743</v>
      </c>
      <c r="GL39">
        <v>-0.0463878632499735</v>
      </c>
      <c r="GM39">
        <v>0.00360881594666716</v>
      </c>
      <c r="GN39">
        <v>-4.25062852161115e-05</v>
      </c>
      <c r="GO39">
        <v>14</v>
      </c>
      <c r="GP39">
        <v>2225</v>
      </c>
      <c r="GQ39">
        <v>2</v>
      </c>
      <c r="GR39">
        <v>27</v>
      </c>
      <c r="GS39">
        <v>4247.9</v>
      </c>
      <c r="GT39">
        <v>4247.9</v>
      </c>
      <c r="GU39">
        <v>1.31714</v>
      </c>
      <c r="GV39">
        <v>2.35596</v>
      </c>
      <c r="GW39">
        <v>1.99829</v>
      </c>
      <c r="GX39">
        <v>2.77222</v>
      </c>
      <c r="GY39">
        <v>2.09351</v>
      </c>
      <c r="GZ39">
        <v>2.33887</v>
      </c>
      <c r="HA39">
        <v>30.1147</v>
      </c>
      <c r="HB39">
        <v>15.8307</v>
      </c>
      <c r="HC39">
        <v>18</v>
      </c>
      <c r="HD39">
        <v>433.057</v>
      </c>
      <c r="HE39">
        <v>628.822</v>
      </c>
      <c r="HF39">
        <v>13.4495</v>
      </c>
      <c r="HG39">
        <v>25.762</v>
      </c>
      <c r="HH39">
        <v>30.0001</v>
      </c>
      <c r="HI39">
        <v>25.497</v>
      </c>
      <c r="HJ39">
        <v>25.4937</v>
      </c>
      <c r="HK39">
        <v>26.4899</v>
      </c>
      <c r="HL39">
        <v>48.8268</v>
      </c>
      <c r="HM39">
        <v>0</v>
      </c>
      <c r="HN39">
        <v>13.455</v>
      </c>
      <c r="HO39">
        <v>426.578</v>
      </c>
      <c r="HP39">
        <v>11.5033</v>
      </c>
      <c r="HQ39">
        <v>96.8084</v>
      </c>
      <c r="HR39">
        <v>100.296</v>
      </c>
    </row>
    <row r="40" spans="1:226">
      <c r="A40">
        <v>24</v>
      </c>
      <c r="B40">
        <v>1657552999</v>
      </c>
      <c r="C40">
        <v>207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1657552991.15517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425.057182697515</v>
      </c>
      <c r="AK40">
        <v>414.149224242424</v>
      </c>
      <c r="AL40">
        <v>0.0599362942907852</v>
      </c>
      <c r="AM40">
        <v>66.1471175943762</v>
      </c>
      <c r="AN40">
        <f>(AP40 - AO40 + BO40*1E3/(8.314*(BQ40+273.15)) * AR40/BN40 * AQ40) * BN40/(100*BB40) * 1000/(1000 - AP40)</f>
        <v>0</v>
      </c>
      <c r="AO40">
        <v>11.4383282416836</v>
      </c>
      <c r="AP40">
        <v>15.9432593939394</v>
      </c>
      <c r="AQ40">
        <v>-1.41569309827689e-05</v>
      </c>
      <c r="AR40">
        <v>78.8298210960127</v>
      </c>
      <c r="AS40">
        <v>13</v>
      </c>
      <c r="AT40">
        <v>3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6</v>
      </c>
      <c r="BC40">
        <v>0.5</v>
      </c>
      <c r="BD40" t="s">
        <v>355</v>
      </c>
      <c r="BE40">
        <v>2</v>
      </c>
      <c r="BF40" t="b">
        <v>1</v>
      </c>
      <c r="BG40">
        <v>1657552991.15517</v>
      </c>
      <c r="BH40">
        <v>407.331620689655</v>
      </c>
      <c r="BI40">
        <v>420.001620689655</v>
      </c>
      <c r="BJ40">
        <v>15.9496448275862</v>
      </c>
      <c r="BK40">
        <v>11.4420896551724</v>
      </c>
      <c r="BL40">
        <v>403.429103448276</v>
      </c>
      <c r="BM40">
        <v>15.9360896551724</v>
      </c>
      <c r="BN40">
        <v>500.009172413793</v>
      </c>
      <c r="BO40">
        <v>67.9942344827586</v>
      </c>
      <c r="BP40">
        <v>0.0141507689655172</v>
      </c>
      <c r="BQ40">
        <v>18.7188724137931</v>
      </c>
      <c r="BR40">
        <v>19.993375862069</v>
      </c>
      <c r="BS40">
        <v>999.9</v>
      </c>
      <c r="BT40">
        <v>0</v>
      </c>
      <c r="BU40">
        <v>0</v>
      </c>
      <c r="BV40">
        <v>10001.7448275862</v>
      </c>
      <c r="BW40">
        <v>0</v>
      </c>
      <c r="BX40">
        <v>83.0900068965517</v>
      </c>
      <c r="BY40">
        <v>-12.6700413793103</v>
      </c>
      <c r="BZ40">
        <v>413.933689655172</v>
      </c>
      <c r="CA40">
        <v>424.862931034483</v>
      </c>
      <c r="CB40">
        <v>4.50756689655173</v>
      </c>
      <c r="CC40">
        <v>420.001620689655</v>
      </c>
      <c r="CD40">
        <v>11.4420896551724</v>
      </c>
      <c r="CE40">
        <v>1.08448517241379</v>
      </c>
      <c r="CF40">
        <v>0.777995379310345</v>
      </c>
      <c r="CG40">
        <v>8.10371724137931</v>
      </c>
      <c r="CH40">
        <v>3.31202862068966</v>
      </c>
      <c r="CI40">
        <v>2000.01</v>
      </c>
      <c r="CJ40">
        <v>0.979996793103448</v>
      </c>
      <c r="CK40">
        <v>0.0200034137931034</v>
      </c>
      <c r="CL40">
        <v>0</v>
      </c>
      <c r="CM40">
        <v>2.49508275862069</v>
      </c>
      <c r="CN40">
        <v>0</v>
      </c>
      <c r="CO40">
        <v>10776.0310344828</v>
      </c>
      <c r="CP40">
        <v>16705.4517241379</v>
      </c>
      <c r="CQ40">
        <v>43.375</v>
      </c>
      <c r="CR40">
        <v>45.2261034482759</v>
      </c>
      <c r="CS40">
        <v>44.4847931034483</v>
      </c>
      <c r="CT40">
        <v>43.9027931034483</v>
      </c>
      <c r="CU40">
        <v>42.2948965517241</v>
      </c>
      <c r="CV40">
        <v>1960</v>
      </c>
      <c r="CW40">
        <v>40.01</v>
      </c>
      <c r="CX40">
        <v>0</v>
      </c>
      <c r="CY40">
        <v>1651531893.8</v>
      </c>
      <c r="CZ40">
        <v>0</v>
      </c>
      <c r="DA40">
        <v>0</v>
      </c>
      <c r="DB40" t="s">
        <v>356</v>
      </c>
      <c r="DC40">
        <v>1657298120.5</v>
      </c>
      <c r="DD40">
        <v>1657298120.5</v>
      </c>
      <c r="DE40">
        <v>0</v>
      </c>
      <c r="DF40">
        <v>1.391</v>
      </c>
      <c r="DG40">
        <v>0.035</v>
      </c>
      <c r="DH40">
        <v>2.39</v>
      </c>
      <c r="DI40">
        <v>0.104</v>
      </c>
      <c r="DJ40">
        <v>419</v>
      </c>
      <c r="DK40">
        <v>18</v>
      </c>
      <c r="DL40">
        <v>0.11</v>
      </c>
      <c r="DM40">
        <v>0.02</v>
      </c>
      <c r="DN40">
        <v>-12.5366475</v>
      </c>
      <c r="DO40">
        <v>-0.455276172607852</v>
      </c>
      <c r="DP40">
        <v>0.216453028377406</v>
      </c>
      <c r="DQ40">
        <v>0</v>
      </c>
      <c r="DR40">
        <v>4.5090775</v>
      </c>
      <c r="DS40">
        <v>-0.0194352720450323</v>
      </c>
      <c r="DT40">
        <v>0.00311760464940629</v>
      </c>
      <c r="DU40">
        <v>1</v>
      </c>
      <c r="DV40">
        <v>1</v>
      </c>
      <c r="DW40">
        <v>2</v>
      </c>
      <c r="DX40" t="s">
        <v>367</v>
      </c>
      <c r="DY40">
        <v>2.87537</v>
      </c>
      <c r="DZ40">
        <v>2.63035</v>
      </c>
      <c r="EA40">
        <v>0.0674533</v>
      </c>
      <c r="EB40">
        <v>0.0698316</v>
      </c>
      <c r="EC40">
        <v>0.0586186</v>
      </c>
      <c r="ED40">
        <v>0.0456322</v>
      </c>
      <c r="EE40">
        <v>26375.4</v>
      </c>
      <c r="EF40">
        <v>22850.4</v>
      </c>
      <c r="EG40">
        <v>25316.3</v>
      </c>
      <c r="EH40">
        <v>23920.9</v>
      </c>
      <c r="EI40">
        <v>40658.3</v>
      </c>
      <c r="EJ40">
        <v>37779.3</v>
      </c>
      <c r="EK40">
        <v>45724.5</v>
      </c>
      <c r="EL40">
        <v>42652.8</v>
      </c>
      <c r="EM40">
        <v>1.82428</v>
      </c>
      <c r="EN40">
        <v>2.13022</v>
      </c>
      <c r="EO40">
        <v>0.0326149</v>
      </c>
      <c r="EP40">
        <v>0</v>
      </c>
      <c r="EQ40">
        <v>19.4437</v>
      </c>
      <c r="ER40">
        <v>999.9</v>
      </c>
      <c r="ES40">
        <v>39.69</v>
      </c>
      <c r="ET40">
        <v>25.73</v>
      </c>
      <c r="EU40">
        <v>19.3853</v>
      </c>
      <c r="EV40">
        <v>50.9338</v>
      </c>
      <c r="EW40">
        <v>30.641</v>
      </c>
      <c r="EX40">
        <v>2</v>
      </c>
      <c r="EY40">
        <v>-0.103895</v>
      </c>
      <c r="EZ40">
        <v>5.70377</v>
      </c>
      <c r="FA40">
        <v>20.1538</v>
      </c>
      <c r="FB40">
        <v>5.23646</v>
      </c>
      <c r="FC40">
        <v>11.992</v>
      </c>
      <c r="FD40">
        <v>4.9572</v>
      </c>
      <c r="FE40">
        <v>3.3039</v>
      </c>
      <c r="FF40">
        <v>9999</v>
      </c>
      <c r="FG40">
        <v>9999</v>
      </c>
      <c r="FH40">
        <v>6486.7</v>
      </c>
      <c r="FI40">
        <v>352.2</v>
      </c>
      <c r="FJ40">
        <v>1.86813</v>
      </c>
      <c r="FK40">
        <v>1.86372</v>
      </c>
      <c r="FL40">
        <v>1.87149</v>
      </c>
      <c r="FM40">
        <v>1.86217</v>
      </c>
      <c r="FN40">
        <v>1.86162</v>
      </c>
      <c r="FO40">
        <v>1.86813</v>
      </c>
      <c r="FP40">
        <v>1.85822</v>
      </c>
      <c r="FQ40">
        <v>1.86478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3.904</v>
      </c>
      <c r="GF40">
        <v>0.0133</v>
      </c>
      <c r="GG40">
        <v>2.14445261950712</v>
      </c>
      <c r="GH40">
        <v>0.00524579190152856</v>
      </c>
      <c r="GI40">
        <v>-2.61795653493914e-06</v>
      </c>
      <c r="GJ40">
        <v>1.03317073579164e-09</v>
      </c>
      <c r="GK40">
        <v>0.00834576242792743</v>
      </c>
      <c r="GL40">
        <v>-0.0463878632499735</v>
      </c>
      <c r="GM40">
        <v>0.00360881594666716</v>
      </c>
      <c r="GN40">
        <v>-4.25062852161115e-05</v>
      </c>
      <c r="GO40">
        <v>14</v>
      </c>
      <c r="GP40">
        <v>2225</v>
      </c>
      <c r="GQ40">
        <v>2</v>
      </c>
      <c r="GR40">
        <v>27</v>
      </c>
      <c r="GS40">
        <v>4248</v>
      </c>
      <c r="GT40">
        <v>4248</v>
      </c>
      <c r="GU40">
        <v>1.34033</v>
      </c>
      <c r="GV40">
        <v>2.34985</v>
      </c>
      <c r="GW40">
        <v>1.99829</v>
      </c>
      <c r="GX40">
        <v>2.77222</v>
      </c>
      <c r="GY40">
        <v>2.09351</v>
      </c>
      <c r="GZ40">
        <v>2.3645</v>
      </c>
      <c r="HA40">
        <v>30.1147</v>
      </c>
      <c r="HB40">
        <v>15.8307</v>
      </c>
      <c r="HC40">
        <v>18</v>
      </c>
      <c r="HD40">
        <v>433.219</v>
      </c>
      <c r="HE40">
        <v>628.793</v>
      </c>
      <c r="HF40">
        <v>13.4543</v>
      </c>
      <c r="HG40">
        <v>25.7656</v>
      </c>
      <c r="HH40">
        <v>30.0003</v>
      </c>
      <c r="HI40">
        <v>25.5036</v>
      </c>
      <c r="HJ40">
        <v>25.4997</v>
      </c>
      <c r="HK40">
        <v>26.9831</v>
      </c>
      <c r="HL40">
        <v>48.8268</v>
      </c>
      <c r="HM40">
        <v>0</v>
      </c>
      <c r="HN40">
        <v>13.4606</v>
      </c>
      <c r="HO40">
        <v>440.06</v>
      </c>
      <c r="HP40">
        <v>11.5114</v>
      </c>
      <c r="HQ40">
        <v>96.8061</v>
      </c>
      <c r="HR40">
        <v>100.295</v>
      </c>
    </row>
    <row r="41" spans="1:226">
      <c r="A41">
        <v>25</v>
      </c>
      <c r="B41">
        <v>1657553004</v>
      </c>
      <c r="C41">
        <v>212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1657552996.23214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432.941467101972</v>
      </c>
      <c r="AK41">
        <v>418.152218181818</v>
      </c>
      <c r="AL41">
        <v>1.03268219023167</v>
      </c>
      <c r="AM41">
        <v>66.1471175943762</v>
      </c>
      <c r="AN41">
        <f>(AP41 - AO41 + BO41*1E3/(8.314*(BQ41+273.15)) * AR41/BN41 * AQ41) * BN41/(100*BB41) * 1000/(1000 - AP41)</f>
        <v>0</v>
      </c>
      <c r="AO41">
        <v>11.439147174993</v>
      </c>
      <c r="AP41">
        <v>15.9442133333333</v>
      </c>
      <c r="AQ41">
        <v>-2.07500582570881e-05</v>
      </c>
      <c r="AR41">
        <v>78.8298210960127</v>
      </c>
      <c r="AS41">
        <v>13</v>
      </c>
      <c r="AT41">
        <v>3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6</v>
      </c>
      <c r="BC41">
        <v>0.5</v>
      </c>
      <c r="BD41" t="s">
        <v>355</v>
      </c>
      <c r="BE41">
        <v>2</v>
      </c>
      <c r="BF41" t="b">
        <v>1</v>
      </c>
      <c r="BG41">
        <v>1657552996.23214</v>
      </c>
      <c r="BH41">
        <v>408.031321428571</v>
      </c>
      <c r="BI41">
        <v>422.717642857143</v>
      </c>
      <c r="BJ41">
        <v>15.9458178571429</v>
      </c>
      <c r="BK41">
        <v>11.4400607142857</v>
      </c>
      <c r="BL41">
        <v>404.126214285714</v>
      </c>
      <c r="BM41">
        <v>15.9323857142857</v>
      </c>
      <c r="BN41">
        <v>500.003964285714</v>
      </c>
      <c r="BO41">
        <v>67.9941857142857</v>
      </c>
      <c r="BP41">
        <v>0.0139664785714286</v>
      </c>
      <c r="BQ41">
        <v>18.7168357142857</v>
      </c>
      <c r="BR41">
        <v>19.9933607142857</v>
      </c>
      <c r="BS41">
        <v>999.9</v>
      </c>
      <c r="BT41">
        <v>0</v>
      </c>
      <c r="BU41">
        <v>0</v>
      </c>
      <c r="BV41">
        <v>10006.6767857143</v>
      </c>
      <c r="BW41">
        <v>0</v>
      </c>
      <c r="BX41">
        <v>83.0606464285714</v>
      </c>
      <c r="BY41">
        <v>-14.6863857142857</v>
      </c>
      <c r="BZ41">
        <v>414.643107142857</v>
      </c>
      <c r="CA41">
        <v>427.609464285714</v>
      </c>
      <c r="CB41">
        <v>4.50575928571429</v>
      </c>
      <c r="CC41">
        <v>422.717642857143</v>
      </c>
      <c r="CD41">
        <v>11.4400607142857</v>
      </c>
      <c r="CE41">
        <v>1.08422428571429</v>
      </c>
      <c r="CF41">
        <v>0.777857285714286</v>
      </c>
      <c r="CG41">
        <v>8.10017285714286</v>
      </c>
      <c r="CH41">
        <v>3.30951642857143</v>
      </c>
      <c r="CI41">
        <v>2000.01321428571</v>
      </c>
      <c r="CJ41">
        <v>0.979997</v>
      </c>
      <c r="CK41">
        <v>0.0200032</v>
      </c>
      <c r="CL41">
        <v>0</v>
      </c>
      <c r="CM41">
        <v>2.50518214285714</v>
      </c>
      <c r="CN41">
        <v>0</v>
      </c>
      <c r="CO41">
        <v>10777.3392857143</v>
      </c>
      <c r="CP41">
        <v>16705.4857142857</v>
      </c>
      <c r="CQ41">
        <v>43.375</v>
      </c>
      <c r="CR41">
        <v>45.24775</v>
      </c>
      <c r="CS41">
        <v>44.5</v>
      </c>
      <c r="CT41">
        <v>43.9192857142857</v>
      </c>
      <c r="CU41">
        <v>42.3075714285714</v>
      </c>
      <c r="CV41">
        <v>1960.00321428571</v>
      </c>
      <c r="CW41">
        <v>40.01</v>
      </c>
      <c r="CX41">
        <v>0</v>
      </c>
      <c r="CY41">
        <v>1651531899.2</v>
      </c>
      <c r="CZ41">
        <v>0</v>
      </c>
      <c r="DA41">
        <v>0</v>
      </c>
      <c r="DB41" t="s">
        <v>356</v>
      </c>
      <c r="DC41">
        <v>1657298120.5</v>
      </c>
      <c r="DD41">
        <v>1657298120.5</v>
      </c>
      <c r="DE41">
        <v>0</v>
      </c>
      <c r="DF41">
        <v>1.391</v>
      </c>
      <c r="DG41">
        <v>0.035</v>
      </c>
      <c r="DH41">
        <v>2.39</v>
      </c>
      <c r="DI41">
        <v>0.104</v>
      </c>
      <c r="DJ41">
        <v>419</v>
      </c>
      <c r="DK41">
        <v>18</v>
      </c>
      <c r="DL41">
        <v>0.11</v>
      </c>
      <c r="DM41">
        <v>0.02</v>
      </c>
      <c r="DN41">
        <v>-14.09875</v>
      </c>
      <c r="DO41">
        <v>-22.3113726078799</v>
      </c>
      <c r="DP41">
        <v>2.70646506120068</v>
      </c>
      <c r="DQ41">
        <v>0</v>
      </c>
      <c r="DR41">
        <v>4.50679975</v>
      </c>
      <c r="DS41">
        <v>-0.0150908442776644</v>
      </c>
      <c r="DT41">
        <v>0.00278174809023031</v>
      </c>
      <c r="DU41">
        <v>1</v>
      </c>
      <c r="DV41">
        <v>1</v>
      </c>
      <c r="DW41">
        <v>2</v>
      </c>
      <c r="DX41" t="s">
        <v>367</v>
      </c>
      <c r="DY41">
        <v>2.87519</v>
      </c>
      <c r="DZ41">
        <v>2.63037</v>
      </c>
      <c r="EA41">
        <v>0.0680236</v>
      </c>
      <c r="EB41">
        <v>0.071206</v>
      </c>
      <c r="EC41">
        <v>0.0586173</v>
      </c>
      <c r="ED41">
        <v>0.0456331</v>
      </c>
      <c r="EE41">
        <v>26358.9</v>
      </c>
      <c r="EF41">
        <v>22816.5</v>
      </c>
      <c r="EG41">
        <v>25315.9</v>
      </c>
      <c r="EH41">
        <v>23920.8</v>
      </c>
      <c r="EI41">
        <v>40657.7</v>
      </c>
      <c r="EJ41">
        <v>37779.4</v>
      </c>
      <c r="EK41">
        <v>45723.9</v>
      </c>
      <c r="EL41">
        <v>42652.9</v>
      </c>
      <c r="EM41">
        <v>1.82407</v>
      </c>
      <c r="EN41">
        <v>2.1303</v>
      </c>
      <c r="EO41">
        <v>0.032872</v>
      </c>
      <c r="EP41">
        <v>0</v>
      </c>
      <c r="EQ41">
        <v>19.447</v>
      </c>
      <c r="ER41">
        <v>999.9</v>
      </c>
      <c r="ES41">
        <v>39.665</v>
      </c>
      <c r="ET41">
        <v>25.71</v>
      </c>
      <c r="EU41">
        <v>19.3485</v>
      </c>
      <c r="EV41">
        <v>50.7638</v>
      </c>
      <c r="EW41">
        <v>30.7652</v>
      </c>
      <c r="EX41">
        <v>2</v>
      </c>
      <c r="EY41">
        <v>-0.103694</v>
      </c>
      <c r="EZ41">
        <v>5.68779</v>
      </c>
      <c r="FA41">
        <v>20.1545</v>
      </c>
      <c r="FB41">
        <v>5.23661</v>
      </c>
      <c r="FC41">
        <v>11.992</v>
      </c>
      <c r="FD41">
        <v>4.95725</v>
      </c>
      <c r="FE41">
        <v>3.30393</v>
      </c>
      <c r="FF41">
        <v>9999</v>
      </c>
      <c r="FG41">
        <v>9999</v>
      </c>
      <c r="FH41">
        <v>6486.9</v>
      </c>
      <c r="FI41">
        <v>352.2</v>
      </c>
      <c r="FJ41">
        <v>1.86813</v>
      </c>
      <c r="FK41">
        <v>1.86374</v>
      </c>
      <c r="FL41">
        <v>1.87149</v>
      </c>
      <c r="FM41">
        <v>1.86218</v>
      </c>
      <c r="FN41">
        <v>1.86163</v>
      </c>
      <c r="FO41">
        <v>1.86814</v>
      </c>
      <c r="FP41">
        <v>1.85822</v>
      </c>
      <c r="FQ41">
        <v>1.86478</v>
      </c>
      <c r="FR41">
        <v>5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3.92</v>
      </c>
      <c r="GF41">
        <v>0.0134</v>
      </c>
      <c r="GG41">
        <v>2.14445261950712</v>
      </c>
      <c r="GH41">
        <v>0.00524579190152856</v>
      </c>
      <c r="GI41">
        <v>-2.61795653493914e-06</v>
      </c>
      <c r="GJ41">
        <v>1.03317073579164e-09</v>
      </c>
      <c r="GK41">
        <v>0.00834576242792743</v>
      </c>
      <c r="GL41">
        <v>-0.0463878632499735</v>
      </c>
      <c r="GM41">
        <v>0.00360881594666716</v>
      </c>
      <c r="GN41">
        <v>-4.25062852161115e-05</v>
      </c>
      <c r="GO41">
        <v>14</v>
      </c>
      <c r="GP41">
        <v>2225</v>
      </c>
      <c r="GQ41">
        <v>2</v>
      </c>
      <c r="GR41">
        <v>27</v>
      </c>
      <c r="GS41">
        <v>4248.1</v>
      </c>
      <c r="GT41">
        <v>4248.1</v>
      </c>
      <c r="GU41">
        <v>1.37573</v>
      </c>
      <c r="GV41">
        <v>2.35474</v>
      </c>
      <c r="GW41">
        <v>1.99829</v>
      </c>
      <c r="GX41">
        <v>2.77222</v>
      </c>
      <c r="GY41">
        <v>2.09351</v>
      </c>
      <c r="GZ41">
        <v>2.31934</v>
      </c>
      <c r="HA41">
        <v>30.1147</v>
      </c>
      <c r="HB41">
        <v>15.8219</v>
      </c>
      <c r="HC41">
        <v>18</v>
      </c>
      <c r="HD41">
        <v>433.153</v>
      </c>
      <c r="HE41">
        <v>628.928</v>
      </c>
      <c r="HF41">
        <v>13.4595</v>
      </c>
      <c r="HG41">
        <v>25.7694</v>
      </c>
      <c r="HH41">
        <v>30.0003</v>
      </c>
      <c r="HI41">
        <v>25.5098</v>
      </c>
      <c r="HJ41">
        <v>25.506</v>
      </c>
      <c r="HK41">
        <v>27.709</v>
      </c>
      <c r="HL41">
        <v>48.5395</v>
      </c>
      <c r="HM41">
        <v>0</v>
      </c>
      <c r="HN41">
        <v>13.4685</v>
      </c>
      <c r="HO41">
        <v>460.234</v>
      </c>
      <c r="HP41">
        <v>11.5158</v>
      </c>
      <c r="HQ41">
        <v>96.8048</v>
      </c>
      <c r="HR41">
        <v>100.295</v>
      </c>
    </row>
    <row r="42" spans="1:226">
      <c r="A42">
        <v>26</v>
      </c>
      <c r="B42">
        <v>1657553009</v>
      </c>
      <c r="C42">
        <v>217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1657553001.5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446.279013412826</v>
      </c>
      <c r="AK42">
        <v>427.291236363636</v>
      </c>
      <c r="AL42">
        <v>2.05028645464067</v>
      </c>
      <c r="AM42">
        <v>66.1471175943762</v>
      </c>
      <c r="AN42">
        <f>(AP42 - AO42 + BO42*1E3/(8.314*(BQ42+273.15)) * AR42/BN42 * AQ42) * BN42/(100*BB42) * 1000/(1000 - AP42)</f>
        <v>0</v>
      </c>
      <c r="AO42">
        <v>11.4437801126954</v>
      </c>
      <c r="AP42">
        <v>15.9463133333333</v>
      </c>
      <c r="AQ42">
        <v>-0.000149337843005109</v>
      </c>
      <c r="AR42">
        <v>78.8298210960127</v>
      </c>
      <c r="AS42">
        <v>13</v>
      </c>
      <c r="AT42">
        <v>3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6</v>
      </c>
      <c r="BC42">
        <v>0.5</v>
      </c>
      <c r="BD42" t="s">
        <v>355</v>
      </c>
      <c r="BE42">
        <v>2</v>
      </c>
      <c r="BF42" t="b">
        <v>1</v>
      </c>
      <c r="BG42">
        <v>1657553001.5</v>
      </c>
      <c r="BH42">
        <v>411.089444444444</v>
      </c>
      <c r="BI42">
        <v>430.018222222222</v>
      </c>
      <c r="BJ42">
        <v>15.9442185185185</v>
      </c>
      <c r="BK42">
        <v>11.4429962962963</v>
      </c>
      <c r="BL42">
        <v>407.173333333333</v>
      </c>
      <c r="BM42">
        <v>15.9308444444444</v>
      </c>
      <c r="BN42">
        <v>500.007185185185</v>
      </c>
      <c r="BO42">
        <v>67.9939407407407</v>
      </c>
      <c r="BP42">
        <v>0.0139460407407407</v>
      </c>
      <c r="BQ42">
        <v>18.7173407407407</v>
      </c>
      <c r="BR42">
        <v>19.9886407407407</v>
      </c>
      <c r="BS42">
        <v>999.9</v>
      </c>
      <c r="BT42">
        <v>0</v>
      </c>
      <c r="BU42">
        <v>0</v>
      </c>
      <c r="BV42">
        <v>10004.6314814815</v>
      </c>
      <c r="BW42">
        <v>0</v>
      </c>
      <c r="BX42">
        <v>83.062662962963</v>
      </c>
      <c r="BY42">
        <v>-18.9287962962963</v>
      </c>
      <c r="BZ42">
        <v>417.750074074074</v>
      </c>
      <c r="CA42">
        <v>434.995888888889</v>
      </c>
      <c r="CB42">
        <v>4.50122296296296</v>
      </c>
      <c r="CC42">
        <v>430.018222222222</v>
      </c>
      <c r="CD42">
        <v>11.4429962962963</v>
      </c>
      <c r="CE42">
        <v>1.08411222222222</v>
      </c>
      <c r="CF42">
        <v>0.778054592592592</v>
      </c>
      <c r="CG42">
        <v>8.09865</v>
      </c>
      <c r="CH42">
        <v>3.31310148148148</v>
      </c>
      <c r="CI42">
        <v>2000.00296296296</v>
      </c>
      <c r="CJ42">
        <v>0.979997</v>
      </c>
      <c r="CK42">
        <v>0.0200032</v>
      </c>
      <c r="CL42">
        <v>0</v>
      </c>
      <c r="CM42">
        <v>2.52150740740741</v>
      </c>
      <c r="CN42">
        <v>0</v>
      </c>
      <c r="CO42">
        <v>10775.4592592593</v>
      </c>
      <c r="CP42">
        <v>16705.4037037037</v>
      </c>
      <c r="CQ42">
        <v>43.375</v>
      </c>
      <c r="CR42">
        <v>45.25</v>
      </c>
      <c r="CS42">
        <v>44.5</v>
      </c>
      <c r="CT42">
        <v>43.937</v>
      </c>
      <c r="CU42">
        <v>42.312</v>
      </c>
      <c r="CV42">
        <v>1959.99296296296</v>
      </c>
      <c r="CW42">
        <v>40.01</v>
      </c>
      <c r="CX42">
        <v>0</v>
      </c>
      <c r="CY42">
        <v>1651531904</v>
      </c>
      <c r="CZ42">
        <v>0</v>
      </c>
      <c r="DA42">
        <v>0</v>
      </c>
      <c r="DB42" t="s">
        <v>356</v>
      </c>
      <c r="DC42">
        <v>1657298120.5</v>
      </c>
      <c r="DD42">
        <v>1657298120.5</v>
      </c>
      <c r="DE42">
        <v>0</v>
      </c>
      <c r="DF42">
        <v>1.391</v>
      </c>
      <c r="DG42">
        <v>0.035</v>
      </c>
      <c r="DH42">
        <v>2.39</v>
      </c>
      <c r="DI42">
        <v>0.104</v>
      </c>
      <c r="DJ42">
        <v>419</v>
      </c>
      <c r="DK42">
        <v>18</v>
      </c>
      <c r="DL42">
        <v>0.11</v>
      </c>
      <c r="DM42">
        <v>0.02</v>
      </c>
      <c r="DN42">
        <v>-16.4120625</v>
      </c>
      <c r="DO42">
        <v>-44.799643902439</v>
      </c>
      <c r="DP42">
        <v>4.6652268408239</v>
      </c>
      <c r="DQ42">
        <v>0</v>
      </c>
      <c r="DR42">
        <v>4.50371825</v>
      </c>
      <c r="DS42">
        <v>-0.0364046904315307</v>
      </c>
      <c r="DT42">
        <v>0.00585467116390832</v>
      </c>
      <c r="DU42">
        <v>1</v>
      </c>
      <c r="DV42">
        <v>1</v>
      </c>
      <c r="DW42">
        <v>2</v>
      </c>
      <c r="DX42" t="s">
        <v>367</v>
      </c>
      <c r="DY42">
        <v>2.8753</v>
      </c>
      <c r="DZ42">
        <v>2.63052</v>
      </c>
      <c r="EA42">
        <v>0.0692271</v>
      </c>
      <c r="EB42">
        <v>0.0730441</v>
      </c>
      <c r="EC42">
        <v>0.0586239</v>
      </c>
      <c r="ED42">
        <v>0.0457037</v>
      </c>
      <c r="EE42">
        <v>26324.5</v>
      </c>
      <c r="EF42">
        <v>22771.4</v>
      </c>
      <c r="EG42">
        <v>25315.6</v>
      </c>
      <c r="EH42">
        <v>23920.8</v>
      </c>
      <c r="EI42">
        <v>40656.9</v>
      </c>
      <c r="EJ42">
        <v>37776.7</v>
      </c>
      <c r="EK42">
        <v>45723.2</v>
      </c>
      <c r="EL42">
        <v>42653</v>
      </c>
      <c r="EM42">
        <v>1.8241</v>
      </c>
      <c r="EN42">
        <v>2.13018</v>
      </c>
      <c r="EO42">
        <v>0.0325218</v>
      </c>
      <c r="EP42">
        <v>0</v>
      </c>
      <c r="EQ42">
        <v>19.4522</v>
      </c>
      <c r="ER42">
        <v>999.9</v>
      </c>
      <c r="ES42">
        <v>39.641</v>
      </c>
      <c r="ET42">
        <v>25.73</v>
      </c>
      <c r="EU42">
        <v>19.358</v>
      </c>
      <c r="EV42">
        <v>51.1638</v>
      </c>
      <c r="EW42">
        <v>30.7091</v>
      </c>
      <c r="EX42">
        <v>2</v>
      </c>
      <c r="EY42">
        <v>-0.10341</v>
      </c>
      <c r="EZ42">
        <v>5.66474</v>
      </c>
      <c r="FA42">
        <v>20.1554</v>
      </c>
      <c r="FB42">
        <v>5.23556</v>
      </c>
      <c r="FC42">
        <v>11.992</v>
      </c>
      <c r="FD42">
        <v>4.9572</v>
      </c>
      <c r="FE42">
        <v>3.30395</v>
      </c>
      <c r="FF42">
        <v>9999</v>
      </c>
      <c r="FG42">
        <v>9999</v>
      </c>
      <c r="FH42">
        <v>6486.9</v>
      </c>
      <c r="FI42">
        <v>352.2</v>
      </c>
      <c r="FJ42">
        <v>1.86812</v>
      </c>
      <c r="FK42">
        <v>1.86375</v>
      </c>
      <c r="FL42">
        <v>1.87149</v>
      </c>
      <c r="FM42">
        <v>1.86218</v>
      </c>
      <c r="FN42">
        <v>1.86163</v>
      </c>
      <c r="FO42">
        <v>1.86813</v>
      </c>
      <c r="FP42">
        <v>1.85822</v>
      </c>
      <c r="FQ42">
        <v>1.86478</v>
      </c>
      <c r="FR42">
        <v>5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3.954</v>
      </c>
      <c r="GF42">
        <v>0.0134</v>
      </c>
      <c r="GG42">
        <v>2.14445261950712</v>
      </c>
      <c r="GH42">
        <v>0.00524579190152856</v>
      </c>
      <c r="GI42">
        <v>-2.61795653493914e-06</v>
      </c>
      <c r="GJ42">
        <v>1.03317073579164e-09</v>
      </c>
      <c r="GK42">
        <v>0.00834576242792743</v>
      </c>
      <c r="GL42">
        <v>-0.0463878632499735</v>
      </c>
      <c r="GM42">
        <v>0.00360881594666716</v>
      </c>
      <c r="GN42">
        <v>-4.25062852161115e-05</v>
      </c>
      <c r="GO42">
        <v>14</v>
      </c>
      <c r="GP42">
        <v>2225</v>
      </c>
      <c r="GQ42">
        <v>2</v>
      </c>
      <c r="GR42">
        <v>27</v>
      </c>
      <c r="GS42">
        <v>4248.1</v>
      </c>
      <c r="GT42">
        <v>4248.1</v>
      </c>
      <c r="GU42">
        <v>1.41357</v>
      </c>
      <c r="GV42">
        <v>2.35229</v>
      </c>
      <c r="GW42">
        <v>1.99829</v>
      </c>
      <c r="GX42">
        <v>2.77222</v>
      </c>
      <c r="GY42">
        <v>2.09351</v>
      </c>
      <c r="GZ42">
        <v>2.34375</v>
      </c>
      <c r="HA42">
        <v>30.1147</v>
      </c>
      <c r="HB42">
        <v>15.8219</v>
      </c>
      <c r="HC42">
        <v>18</v>
      </c>
      <c r="HD42">
        <v>433.217</v>
      </c>
      <c r="HE42">
        <v>628.901</v>
      </c>
      <c r="HF42">
        <v>13.4663</v>
      </c>
      <c r="HG42">
        <v>25.773</v>
      </c>
      <c r="HH42">
        <v>30.0002</v>
      </c>
      <c r="HI42">
        <v>25.5164</v>
      </c>
      <c r="HJ42">
        <v>25.5122</v>
      </c>
      <c r="HK42">
        <v>28.4713</v>
      </c>
      <c r="HL42">
        <v>48.5395</v>
      </c>
      <c r="HM42">
        <v>0</v>
      </c>
      <c r="HN42">
        <v>13.4777</v>
      </c>
      <c r="HO42">
        <v>473.708</v>
      </c>
      <c r="HP42">
        <v>11.5224</v>
      </c>
      <c r="HQ42">
        <v>96.8035</v>
      </c>
      <c r="HR42">
        <v>100.295</v>
      </c>
    </row>
    <row r="43" spans="1:226">
      <c r="A43">
        <v>27</v>
      </c>
      <c r="B43">
        <v>1657553014</v>
      </c>
      <c r="C43">
        <v>222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1657553006.21429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462.224227748598</v>
      </c>
      <c r="AK43">
        <v>440.22556969697</v>
      </c>
      <c r="AL43">
        <v>2.70421527806647</v>
      </c>
      <c r="AM43">
        <v>66.1471175943762</v>
      </c>
      <c r="AN43">
        <f>(AP43 - AO43 + BO43*1E3/(8.314*(BQ43+273.15)) * AR43/BN43 * AQ43) * BN43/(100*BB43) * 1000/(1000 - AP43)</f>
        <v>0</v>
      </c>
      <c r="AO43">
        <v>11.4626457329749</v>
      </c>
      <c r="AP43">
        <v>15.9488993939394</v>
      </c>
      <c r="AQ43">
        <v>-0.000137161090696098</v>
      </c>
      <c r="AR43">
        <v>78.8298210960127</v>
      </c>
      <c r="AS43">
        <v>13</v>
      </c>
      <c r="AT43">
        <v>3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6</v>
      </c>
      <c r="BC43">
        <v>0.5</v>
      </c>
      <c r="BD43" t="s">
        <v>355</v>
      </c>
      <c r="BE43">
        <v>2</v>
      </c>
      <c r="BF43" t="b">
        <v>1</v>
      </c>
      <c r="BG43">
        <v>1657553006.21429</v>
      </c>
      <c r="BH43">
        <v>417.535928571429</v>
      </c>
      <c r="BI43">
        <v>441.465785714286</v>
      </c>
      <c r="BJ43">
        <v>15.944375</v>
      </c>
      <c r="BK43">
        <v>11.4504535714286</v>
      </c>
      <c r="BL43">
        <v>413.596642857143</v>
      </c>
      <c r="BM43">
        <v>15.9310035714286</v>
      </c>
      <c r="BN43">
        <v>499.993857142857</v>
      </c>
      <c r="BO43">
        <v>67.9939214285714</v>
      </c>
      <c r="BP43">
        <v>0.0140003892857143</v>
      </c>
      <c r="BQ43">
        <v>18.7205</v>
      </c>
      <c r="BR43">
        <v>19.9880178571429</v>
      </c>
      <c r="BS43">
        <v>999.9</v>
      </c>
      <c r="BT43">
        <v>0</v>
      </c>
      <c r="BU43">
        <v>0</v>
      </c>
      <c r="BV43">
        <v>9997.54642857143</v>
      </c>
      <c r="BW43">
        <v>0</v>
      </c>
      <c r="BX43">
        <v>83.0620428571429</v>
      </c>
      <c r="BY43">
        <v>-23.9298107142857</v>
      </c>
      <c r="BZ43">
        <v>424.301178571429</v>
      </c>
      <c r="CA43">
        <v>446.579357142857</v>
      </c>
      <c r="CB43">
        <v>4.49391928571429</v>
      </c>
      <c r="CC43">
        <v>441.465785714286</v>
      </c>
      <c r="CD43">
        <v>11.4504535714286</v>
      </c>
      <c r="CE43">
        <v>1.08412214285714</v>
      </c>
      <c r="CF43">
        <v>0.778561857142857</v>
      </c>
      <c r="CG43">
        <v>8.09879285714286</v>
      </c>
      <c r="CH43">
        <v>3.32232</v>
      </c>
      <c r="CI43">
        <v>1999.99285714286</v>
      </c>
      <c r="CJ43">
        <v>0.979997</v>
      </c>
      <c r="CK43">
        <v>0.0200032</v>
      </c>
      <c r="CL43">
        <v>0</v>
      </c>
      <c r="CM43">
        <v>2.48493928571429</v>
      </c>
      <c r="CN43">
        <v>0</v>
      </c>
      <c r="CO43">
        <v>10770.525</v>
      </c>
      <c r="CP43">
        <v>16705.3285714286</v>
      </c>
      <c r="CQ43">
        <v>43.3838571428571</v>
      </c>
      <c r="CR43">
        <v>45.25</v>
      </c>
      <c r="CS43">
        <v>44.5</v>
      </c>
      <c r="CT43">
        <v>43.937</v>
      </c>
      <c r="CU43">
        <v>42.312</v>
      </c>
      <c r="CV43">
        <v>1959.98285714286</v>
      </c>
      <c r="CW43">
        <v>40.01</v>
      </c>
      <c r="CX43">
        <v>0</v>
      </c>
      <c r="CY43">
        <v>1651531909.4</v>
      </c>
      <c r="CZ43">
        <v>0</v>
      </c>
      <c r="DA43">
        <v>0</v>
      </c>
      <c r="DB43" t="s">
        <v>356</v>
      </c>
      <c r="DC43">
        <v>1657298120.5</v>
      </c>
      <c r="DD43">
        <v>1657298120.5</v>
      </c>
      <c r="DE43">
        <v>0</v>
      </c>
      <c r="DF43">
        <v>1.391</v>
      </c>
      <c r="DG43">
        <v>0.035</v>
      </c>
      <c r="DH43">
        <v>2.39</v>
      </c>
      <c r="DI43">
        <v>0.104</v>
      </c>
      <c r="DJ43">
        <v>419</v>
      </c>
      <c r="DK43">
        <v>18</v>
      </c>
      <c r="DL43">
        <v>0.11</v>
      </c>
      <c r="DM43">
        <v>0.02</v>
      </c>
      <c r="DN43">
        <v>-21.26187</v>
      </c>
      <c r="DO43">
        <v>-64.1198116322702</v>
      </c>
      <c r="DP43">
        <v>6.20674925730853</v>
      </c>
      <c r="DQ43">
        <v>0</v>
      </c>
      <c r="DR43">
        <v>4.4975795</v>
      </c>
      <c r="DS43">
        <v>-0.0977205253283406</v>
      </c>
      <c r="DT43">
        <v>0.0101848961580372</v>
      </c>
      <c r="DU43">
        <v>1</v>
      </c>
      <c r="DV43">
        <v>1</v>
      </c>
      <c r="DW43">
        <v>2</v>
      </c>
      <c r="DX43" t="s">
        <v>367</v>
      </c>
      <c r="DY43">
        <v>2.87523</v>
      </c>
      <c r="DZ43">
        <v>2.63033</v>
      </c>
      <c r="EA43">
        <v>0.0708485</v>
      </c>
      <c r="EB43">
        <v>0.0749821</v>
      </c>
      <c r="EC43">
        <v>0.0586326</v>
      </c>
      <c r="ED43">
        <v>0.0456956</v>
      </c>
      <c r="EE43">
        <v>26278</v>
      </c>
      <c r="EF43">
        <v>22723.7</v>
      </c>
      <c r="EG43">
        <v>25315</v>
      </c>
      <c r="EH43">
        <v>23920.7</v>
      </c>
      <c r="EI43">
        <v>40656.4</v>
      </c>
      <c r="EJ43">
        <v>37776.9</v>
      </c>
      <c r="EK43">
        <v>45723</v>
      </c>
      <c r="EL43">
        <v>42652.7</v>
      </c>
      <c r="EM43">
        <v>1.8238</v>
      </c>
      <c r="EN43">
        <v>2.1303</v>
      </c>
      <c r="EO43">
        <v>0.0322051</v>
      </c>
      <c r="EP43">
        <v>0</v>
      </c>
      <c r="EQ43">
        <v>19.4576</v>
      </c>
      <c r="ER43">
        <v>999.9</v>
      </c>
      <c r="ES43">
        <v>39.617</v>
      </c>
      <c r="ET43">
        <v>25.74</v>
      </c>
      <c r="EU43">
        <v>19.3578</v>
      </c>
      <c r="EV43">
        <v>50.9638</v>
      </c>
      <c r="EW43">
        <v>30.7652</v>
      </c>
      <c r="EX43">
        <v>2</v>
      </c>
      <c r="EY43">
        <v>-0.103211</v>
      </c>
      <c r="EZ43">
        <v>5.63856</v>
      </c>
      <c r="FA43">
        <v>20.156</v>
      </c>
      <c r="FB43">
        <v>5.23541</v>
      </c>
      <c r="FC43">
        <v>11.992</v>
      </c>
      <c r="FD43">
        <v>4.9573</v>
      </c>
      <c r="FE43">
        <v>3.3039</v>
      </c>
      <c r="FF43">
        <v>9999</v>
      </c>
      <c r="FG43">
        <v>9999</v>
      </c>
      <c r="FH43">
        <v>6487.2</v>
      </c>
      <c r="FI43">
        <v>352.2</v>
      </c>
      <c r="FJ43">
        <v>1.86812</v>
      </c>
      <c r="FK43">
        <v>1.86374</v>
      </c>
      <c r="FL43">
        <v>1.87149</v>
      </c>
      <c r="FM43">
        <v>1.86217</v>
      </c>
      <c r="FN43">
        <v>1.86167</v>
      </c>
      <c r="FO43">
        <v>1.86813</v>
      </c>
      <c r="FP43">
        <v>1.85822</v>
      </c>
      <c r="FQ43">
        <v>1.86478</v>
      </c>
      <c r="FR43">
        <v>5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4</v>
      </c>
      <c r="GF43">
        <v>0.0136</v>
      </c>
      <c r="GG43">
        <v>2.14445261950712</v>
      </c>
      <c r="GH43">
        <v>0.00524579190152856</v>
      </c>
      <c r="GI43">
        <v>-2.61795653493914e-06</v>
      </c>
      <c r="GJ43">
        <v>1.03317073579164e-09</v>
      </c>
      <c r="GK43">
        <v>0.00834576242792743</v>
      </c>
      <c r="GL43">
        <v>-0.0463878632499735</v>
      </c>
      <c r="GM43">
        <v>0.00360881594666716</v>
      </c>
      <c r="GN43">
        <v>-4.25062852161115e-05</v>
      </c>
      <c r="GO43">
        <v>14</v>
      </c>
      <c r="GP43">
        <v>2225</v>
      </c>
      <c r="GQ43">
        <v>2</v>
      </c>
      <c r="GR43">
        <v>27</v>
      </c>
      <c r="GS43">
        <v>4248.2</v>
      </c>
      <c r="GT43">
        <v>4248.2</v>
      </c>
      <c r="GU43">
        <v>1.45508</v>
      </c>
      <c r="GV43">
        <v>2.35474</v>
      </c>
      <c r="GW43">
        <v>1.99829</v>
      </c>
      <c r="GX43">
        <v>2.77222</v>
      </c>
      <c r="GY43">
        <v>2.09351</v>
      </c>
      <c r="GZ43">
        <v>2.36084</v>
      </c>
      <c r="HA43">
        <v>30.1147</v>
      </c>
      <c r="HB43">
        <v>15.8307</v>
      </c>
      <c r="HC43">
        <v>18</v>
      </c>
      <c r="HD43">
        <v>433.096</v>
      </c>
      <c r="HE43">
        <v>629.076</v>
      </c>
      <c r="HF43">
        <v>13.4755</v>
      </c>
      <c r="HG43">
        <v>25.7765</v>
      </c>
      <c r="HH43">
        <v>30.0003</v>
      </c>
      <c r="HI43">
        <v>25.5228</v>
      </c>
      <c r="HJ43">
        <v>25.5186</v>
      </c>
      <c r="HK43">
        <v>29.2904</v>
      </c>
      <c r="HL43">
        <v>48.5395</v>
      </c>
      <c r="HM43">
        <v>0</v>
      </c>
      <c r="HN43">
        <v>13.4856</v>
      </c>
      <c r="HO43">
        <v>493.861</v>
      </c>
      <c r="HP43">
        <v>11.5173</v>
      </c>
      <c r="HQ43">
        <v>96.8024</v>
      </c>
      <c r="HR43">
        <v>100.295</v>
      </c>
    </row>
    <row r="44" spans="1:226">
      <c r="A44">
        <v>28</v>
      </c>
      <c r="B44">
        <v>1657553019</v>
      </c>
      <c r="C44">
        <v>227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1657553011.5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478.627920843898</v>
      </c>
      <c r="AK44">
        <v>455.097824242424</v>
      </c>
      <c r="AL44">
        <v>3.03962792157663</v>
      </c>
      <c r="AM44">
        <v>66.1471175943762</v>
      </c>
      <c r="AN44">
        <f>(AP44 - AO44 + BO44*1E3/(8.314*(BQ44+273.15)) * AR44/BN44 * AQ44) * BN44/(100*BB44) * 1000/(1000 - AP44)</f>
        <v>0</v>
      </c>
      <c r="AO44">
        <v>11.458279922052</v>
      </c>
      <c r="AP44">
        <v>15.9448315151515</v>
      </c>
      <c r="AQ44">
        <v>-4.01818533255695e-05</v>
      </c>
      <c r="AR44">
        <v>78.8298210960127</v>
      </c>
      <c r="AS44">
        <v>13</v>
      </c>
      <c r="AT44">
        <v>3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6</v>
      </c>
      <c r="BC44">
        <v>0.5</v>
      </c>
      <c r="BD44" t="s">
        <v>355</v>
      </c>
      <c r="BE44">
        <v>2</v>
      </c>
      <c r="BF44" t="b">
        <v>1</v>
      </c>
      <c r="BG44">
        <v>1657553011.5</v>
      </c>
      <c r="BH44">
        <v>428.713148148148</v>
      </c>
      <c r="BI44">
        <v>457.200407407407</v>
      </c>
      <c r="BJ44">
        <v>15.9464111111111</v>
      </c>
      <c r="BK44">
        <v>11.4567259259259</v>
      </c>
      <c r="BL44">
        <v>424.733962962963</v>
      </c>
      <c r="BM44">
        <v>15.9329703703704</v>
      </c>
      <c r="BN44">
        <v>500.002555555556</v>
      </c>
      <c r="BO44">
        <v>67.9945481481482</v>
      </c>
      <c r="BP44">
        <v>0.0139999814814815</v>
      </c>
      <c r="BQ44">
        <v>18.7248814814815</v>
      </c>
      <c r="BR44">
        <v>19.9942407407407</v>
      </c>
      <c r="BS44">
        <v>999.9</v>
      </c>
      <c r="BT44">
        <v>0</v>
      </c>
      <c r="BU44">
        <v>0</v>
      </c>
      <c r="BV44">
        <v>10003.0981481481</v>
      </c>
      <c r="BW44">
        <v>0</v>
      </c>
      <c r="BX44">
        <v>83.0742</v>
      </c>
      <c r="BY44">
        <v>-28.4871703703704</v>
      </c>
      <c r="BZ44">
        <v>435.660444444444</v>
      </c>
      <c r="CA44">
        <v>462.499074074074</v>
      </c>
      <c r="CB44">
        <v>4.48968592592593</v>
      </c>
      <c r="CC44">
        <v>457.200407407407</v>
      </c>
      <c r="CD44">
        <v>11.4567259259259</v>
      </c>
      <c r="CE44">
        <v>1.08427</v>
      </c>
      <c r="CF44">
        <v>0.77899537037037</v>
      </c>
      <c r="CG44">
        <v>8.10080703703704</v>
      </c>
      <c r="CH44">
        <v>3.33019962962963</v>
      </c>
      <c r="CI44">
        <v>1999.98296296296</v>
      </c>
      <c r="CJ44">
        <v>0.979997</v>
      </c>
      <c r="CK44">
        <v>0.0200032</v>
      </c>
      <c r="CL44">
        <v>0</v>
      </c>
      <c r="CM44">
        <v>2.46691851851852</v>
      </c>
      <c r="CN44">
        <v>0</v>
      </c>
      <c r="CO44">
        <v>10763.0888888889</v>
      </c>
      <c r="CP44">
        <v>16705.2444444444</v>
      </c>
      <c r="CQ44">
        <v>43.4048518518518</v>
      </c>
      <c r="CR44">
        <v>45.25</v>
      </c>
      <c r="CS44">
        <v>44.5</v>
      </c>
      <c r="CT44">
        <v>43.9416666666666</v>
      </c>
      <c r="CU44">
        <v>42.3166666666667</v>
      </c>
      <c r="CV44">
        <v>1959.97296296296</v>
      </c>
      <c r="CW44">
        <v>40.01</v>
      </c>
      <c r="CX44">
        <v>0</v>
      </c>
      <c r="CY44">
        <v>1651531914.2</v>
      </c>
      <c r="CZ44">
        <v>0</v>
      </c>
      <c r="DA44">
        <v>0</v>
      </c>
      <c r="DB44" t="s">
        <v>356</v>
      </c>
      <c r="DC44">
        <v>1657298120.5</v>
      </c>
      <c r="DD44">
        <v>1657298120.5</v>
      </c>
      <c r="DE44">
        <v>0</v>
      </c>
      <c r="DF44">
        <v>1.391</v>
      </c>
      <c r="DG44">
        <v>0.035</v>
      </c>
      <c r="DH44">
        <v>2.39</v>
      </c>
      <c r="DI44">
        <v>0.104</v>
      </c>
      <c r="DJ44">
        <v>419</v>
      </c>
      <c r="DK44">
        <v>18</v>
      </c>
      <c r="DL44">
        <v>0.11</v>
      </c>
      <c r="DM44">
        <v>0.02</v>
      </c>
      <c r="DN44">
        <v>-25.1208804878049</v>
      </c>
      <c r="DO44">
        <v>-54.5496271777003</v>
      </c>
      <c r="DP44">
        <v>5.49688157733356</v>
      </c>
      <c r="DQ44">
        <v>0</v>
      </c>
      <c r="DR44">
        <v>4.49425048780488</v>
      </c>
      <c r="DS44">
        <v>-0.0587843205574897</v>
      </c>
      <c r="DT44">
        <v>0.00837874574443286</v>
      </c>
      <c r="DU44">
        <v>1</v>
      </c>
      <c r="DV44">
        <v>1</v>
      </c>
      <c r="DW44">
        <v>2</v>
      </c>
      <c r="DX44" t="s">
        <v>367</v>
      </c>
      <c r="DY44">
        <v>2.87549</v>
      </c>
      <c r="DZ44">
        <v>2.63043</v>
      </c>
      <c r="EA44">
        <v>0.0726809</v>
      </c>
      <c r="EB44">
        <v>0.0769435</v>
      </c>
      <c r="EC44">
        <v>0.058614</v>
      </c>
      <c r="ED44">
        <v>0.0456747</v>
      </c>
      <c r="EE44">
        <v>26226.5</v>
      </c>
      <c r="EF44">
        <v>22675.7</v>
      </c>
      <c r="EG44">
        <v>25315.3</v>
      </c>
      <c r="EH44">
        <v>23920.9</v>
      </c>
      <c r="EI44">
        <v>40657.3</v>
      </c>
      <c r="EJ44">
        <v>37777.8</v>
      </c>
      <c r="EK44">
        <v>45723.1</v>
      </c>
      <c r="EL44">
        <v>42652.8</v>
      </c>
      <c r="EM44">
        <v>1.824</v>
      </c>
      <c r="EN44">
        <v>2.13007</v>
      </c>
      <c r="EO44">
        <v>0.0339933</v>
      </c>
      <c r="EP44">
        <v>0</v>
      </c>
      <c r="EQ44">
        <v>19.4634</v>
      </c>
      <c r="ER44">
        <v>999.9</v>
      </c>
      <c r="ES44">
        <v>39.568</v>
      </c>
      <c r="ET44">
        <v>25.75</v>
      </c>
      <c r="EU44">
        <v>19.348</v>
      </c>
      <c r="EV44">
        <v>50.6138</v>
      </c>
      <c r="EW44">
        <v>30.649</v>
      </c>
      <c r="EX44">
        <v>2</v>
      </c>
      <c r="EY44">
        <v>-0.103036</v>
      </c>
      <c r="EZ44">
        <v>5.67109</v>
      </c>
      <c r="FA44">
        <v>20.1549</v>
      </c>
      <c r="FB44">
        <v>5.23691</v>
      </c>
      <c r="FC44">
        <v>11.992</v>
      </c>
      <c r="FD44">
        <v>4.95725</v>
      </c>
      <c r="FE44">
        <v>3.30398</v>
      </c>
      <c r="FF44">
        <v>9999</v>
      </c>
      <c r="FG44">
        <v>9999</v>
      </c>
      <c r="FH44">
        <v>6487.2</v>
      </c>
      <c r="FI44">
        <v>352.2</v>
      </c>
      <c r="FJ44">
        <v>1.86811</v>
      </c>
      <c r="FK44">
        <v>1.86373</v>
      </c>
      <c r="FL44">
        <v>1.87149</v>
      </c>
      <c r="FM44">
        <v>1.86218</v>
      </c>
      <c r="FN44">
        <v>1.86164</v>
      </c>
      <c r="FO44">
        <v>1.86813</v>
      </c>
      <c r="FP44">
        <v>1.85822</v>
      </c>
      <c r="FQ44">
        <v>1.86478</v>
      </c>
      <c r="FR44">
        <v>5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4.053</v>
      </c>
      <c r="GF44">
        <v>0.0134</v>
      </c>
      <c r="GG44">
        <v>2.14445261950712</v>
      </c>
      <c r="GH44">
        <v>0.00524579190152856</v>
      </c>
      <c r="GI44">
        <v>-2.61795653493914e-06</v>
      </c>
      <c r="GJ44">
        <v>1.03317073579164e-09</v>
      </c>
      <c r="GK44">
        <v>0.00834576242792743</v>
      </c>
      <c r="GL44">
        <v>-0.0463878632499735</v>
      </c>
      <c r="GM44">
        <v>0.00360881594666716</v>
      </c>
      <c r="GN44">
        <v>-4.25062852161115e-05</v>
      </c>
      <c r="GO44">
        <v>14</v>
      </c>
      <c r="GP44">
        <v>2225</v>
      </c>
      <c r="GQ44">
        <v>2</v>
      </c>
      <c r="GR44">
        <v>27</v>
      </c>
      <c r="GS44">
        <v>4248.3</v>
      </c>
      <c r="GT44">
        <v>4248.3</v>
      </c>
      <c r="GU44">
        <v>1.48926</v>
      </c>
      <c r="GV44">
        <v>2.35596</v>
      </c>
      <c r="GW44">
        <v>1.99829</v>
      </c>
      <c r="GX44">
        <v>2.77222</v>
      </c>
      <c r="GY44">
        <v>2.09351</v>
      </c>
      <c r="GZ44">
        <v>2.36328</v>
      </c>
      <c r="HA44">
        <v>30.1147</v>
      </c>
      <c r="HB44">
        <v>15.8219</v>
      </c>
      <c r="HC44">
        <v>18</v>
      </c>
      <c r="HD44">
        <v>433.257</v>
      </c>
      <c r="HE44">
        <v>628.966</v>
      </c>
      <c r="HF44">
        <v>13.4852</v>
      </c>
      <c r="HG44">
        <v>25.7803</v>
      </c>
      <c r="HH44">
        <v>30.0004</v>
      </c>
      <c r="HI44">
        <v>25.5292</v>
      </c>
      <c r="HJ44">
        <v>25.5243</v>
      </c>
      <c r="HK44">
        <v>30.0384</v>
      </c>
      <c r="HL44">
        <v>48.2617</v>
      </c>
      <c r="HM44">
        <v>0</v>
      </c>
      <c r="HN44">
        <v>13.4616</v>
      </c>
      <c r="HO44">
        <v>507.259</v>
      </c>
      <c r="HP44">
        <v>11.5331</v>
      </c>
      <c r="HQ44">
        <v>96.8029</v>
      </c>
      <c r="HR44">
        <v>100.295</v>
      </c>
    </row>
    <row r="45" spans="1:226">
      <c r="A45">
        <v>29</v>
      </c>
      <c r="B45">
        <v>1657553024</v>
      </c>
      <c r="C45">
        <v>232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1657553016.21429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495.030164002224</v>
      </c>
      <c r="AK45">
        <v>470.75926060606</v>
      </c>
      <c r="AL45">
        <v>3.12018440830642</v>
      </c>
      <c r="AM45">
        <v>66.1471175943762</v>
      </c>
      <c r="AN45">
        <f>(AP45 - AO45 + BO45*1E3/(8.314*(BQ45+273.15)) * AR45/BN45 * AQ45) * BN45/(100*BB45) * 1000/(1000 - AP45)</f>
        <v>0</v>
      </c>
      <c r="AO45">
        <v>11.4513883849211</v>
      </c>
      <c r="AP45">
        <v>15.9455460606061</v>
      </c>
      <c r="AQ45">
        <v>-4.3927134959015e-05</v>
      </c>
      <c r="AR45">
        <v>78.8298210960127</v>
      </c>
      <c r="AS45">
        <v>13</v>
      </c>
      <c r="AT45">
        <v>3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6</v>
      </c>
      <c r="BC45">
        <v>0.5</v>
      </c>
      <c r="BD45" t="s">
        <v>355</v>
      </c>
      <c r="BE45">
        <v>2</v>
      </c>
      <c r="BF45" t="b">
        <v>1</v>
      </c>
      <c r="BG45">
        <v>1657553016.21429</v>
      </c>
      <c r="BH45">
        <v>441.499607142857</v>
      </c>
      <c r="BI45">
        <v>472.331928571429</v>
      </c>
      <c r="BJ45">
        <v>15.9466035714286</v>
      </c>
      <c r="BK45">
        <v>11.4597035714286</v>
      </c>
      <c r="BL45">
        <v>437.475035714286</v>
      </c>
      <c r="BM45">
        <v>15.9331464285714</v>
      </c>
      <c r="BN45">
        <v>500.009428571429</v>
      </c>
      <c r="BO45">
        <v>67.9947714285714</v>
      </c>
      <c r="BP45">
        <v>0.0140158428571429</v>
      </c>
      <c r="BQ45">
        <v>18.730925</v>
      </c>
      <c r="BR45">
        <v>20.0089321428571</v>
      </c>
      <c r="BS45">
        <v>999.9</v>
      </c>
      <c r="BT45">
        <v>0</v>
      </c>
      <c r="BU45">
        <v>0</v>
      </c>
      <c r="BV45">
        <v>9997.27678571429</v>
      </c>
      <c r="BW45">
        <v>0</v>
      </c>
      <c r="BX45">
        <v>83.0774892857143</v>
      </c>
      <c r="BY45">
        <v>-30.8323071428571</v>
      </c>
      <c r="BZ45">
        <v>448.654142857143</v>
      </c>
      <c r="CA45">
        <v>477.807464285714</v>
      </c>
      <c r="CB45">
        <v>4.4869</v>
      </c>
      <c r="CC45">
        <v>472.331928571429</v>
      </c>
      <c r="CD45">
        <v>11.4597035714286</v>
      </c>
      <c r="CE45">
        <v>1.08428535714286</v>
      </c>
      <c r="CF45">
        <v>0.7792</v>
      </c>
      <c r="CG45">
        <v>8.10102607142857</v>
      </c>
      <c r="CH45">
        <v>3.33391714285714</v>
      </c>
      <c r="CI45">
        <v>1999.975</v>
      </c>
      <c r="CJ45">
        <v>0.979997</v>
      </c>
      <c r="CK45">
        <v>0.0200032</v>
      </c>
      <c r="CL45">
        <v>0</v>
      </c>
      <c r="CM45">
        <v>2.46756071428571</v>
      </c>
      <c r="CN45">
        <v>0</v>
      </c>
      <c r="CO45">
        <v>10757.1142857143</v>
      </c>
      <c r="CP45">
        <v>16705.1714285714</v>
      </c>
      <c r="CQ45">
        <v>43.4237142857143</v>
      </c>
      <c r="CR45">
        <v>45.2588571428571</v>
      </c>
      <c r="CS45">
        <v>44.5088571428571</v>
      </c>
      <c r="CT45">
        <v>43.946</v>
      </c>
      <c r="CU45">
        <v>42.33225</v>
      </c>
      <c r="CV45">
        <v>1959.965</v>
      </c>
      <c r="CW45">
        <v>40.01</v>
      </c>
      <c r="CX45">
        <v>0</v>
      </c>
      <c r="CY45">
        <v>1651531919</v>
      </c>
      <c r="CZ45">
        <v>0</v>
      </c>
      <c r="DA45">
        <v>0</v>
      </c>
      <c r="DB45" t="s">
        <v>356</v>
      </c>
      <c r="DC45">
        <v>1657298120.5</v>
      </c>
      <c r="DD45">
        <v>1657298120.5</v>
      </c>
      <c r="DE45">
        <v>0</v>
      </c>
      <c r="DF45">
        <v>1.391</v>
      </c>
      <c r="DG45">
        <v>0.035</v>
      </c>
      <c r="DH45">
        <v>2.39</v>
      </c>
      <c r="DI45">
        <v>0.104</v>
      </c>
      <c r="DJ45">
        <v>419</v>
      </c>
      <c r="DK45">
        <v>18</v>
      </c>
      <c r="DL45">
        <v>0.11</v>
      </c>
      <c r="DM45">
        <v>0.02</v>
      </c>
      <c r="DN45">
        <v>-28.7310775</v>
      </c>
      <c r="DO45">
        <v>-34.802079174484</v>
      </c>
      <c r="DP45">
        <v>3.51620964559051</v>
      </c>
      <c r="DQ45">
        <v>0</v>
      </c>
      <c r="DR45">
        <v>4.4903235</v>
      </c>
      <c r="DS45">
        <v>-0.0270450281425823</v>
      </c>
      <c r="DT45">
        <v>0.00667062461468192</v>
      </c>
      <c r="DU45">
        <v>1</v>
      </c>
      <c r="DV45">
        <v>1</v>
      </c>
      <c r="DW45">
        <v>2</v>
      </c>
      <c r="DX45" t="s">
        <v>367</v>
      </c>
      <c r="DY45">
        <v>2.87512</v>
      </c>
      <c r="DZ45">
        <v>2.63056</v>
      </c>
      <c r="EA45">
        <v>0.0745564</v>
      </c>
      <c r="EB45">
        <v>0.0788337</v>
      </c>
      <c r="EC45">
        <v>0.0586182</v>
      </c>
      <c r="ED45">
        <v>0.0457724</v>
      </c>
      <c r="EE45">
        <v>26172.8</v>
      </c>
      <c r="EF45">
        <v>22629.5</v>
      </c>
      <c r="EG45">
        <v>25314.7</v>
      </c>
      <c r="EH45">
        <v>23921.1</v>
      </c>
      <c r="EI45">
        <v>40656.5</v>
      </c>
      <c r="EJ45">
        <v>37774.7</v>
      </c>
      <c r="EK45">
        <v>45722.4</v>
      </c>
      <c r="EL45">
        <v>42653.6</v>
      </c>
      <c r="EM45">
        <v>1.82367</v>
      </c>
      <c r="EN45">
        <v>2.13018</v>
      </c>
      <c r="EO45">
        <v>0.0337325</v>
      </c>
      <c r="EP45">
        <v>0</v>
      </c>
      <c r="EQ45">
        <v>19.4689</v>
      </c>
      <c r="ER45">
        <v>999.9</v>
      </c>
      <c r="ES45">
        <v>39.543</v>
      </c>
      <c r="ET45">
        <v>25.75</v>
      </c>
      <c r="EU45">
        <v>19.3363</v>
      </c>
      <c r="EV45">
        <v>50.8338</v>
      </c>
      <c r="EW45">
        <v>30.7011</v>
      </c>
      <c r="EX45">
        <v>2</v>
      </c>
      <c r="EY45">
        <v>-0.102106</v>
      </c>
      <c r="EZ45">
        <v>5.79236</v>
      </c>
      <c r="FA45">
        <v>20.1507</v>
      </c>
      <c r="FB45">
        <v>5.23661</v>
      </c>
      <c r="FC45">
        <v>11.992</v>
      </c>
      <c r="FD45">
        <v>4.9573</v>
      </c>
      <c r="FE45">
        <v>3.304</v>
      </c>
      <c r="FF45">
        <v>9999</v>
      </c>
      <c r="FG45">
        <v>9999</v>
      </c>
      <c r="FH45">
        <v>6487.5</v>
      </c>
      <c r="FI45">
        <v>352.2</v>
      </c>
      <c r="FJ45">
        <v>1.8681</v>
      </c>
      <c r="FK45">
        <v>1.86375</v>
      </c>
      <c r="FL45">
        <v>1.87149</v>
      </c>
      <c r="FM45">
        <v>1.86216</v>
      </c>
      <c r="FN45">
        <v>1.8616</v>
      </c>
      <c r="FO45">
        <v>1.86813</v>
      </c>
      <c r="FP45">
        <v>1.85822</v>
      </c>
      <c r="FQ45">
        <v>1.86478</v>
      </c>
      <c r="FR45">
        <v>5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4.107</v>
      </c>
      <c r="GF45">
        <v>0.0134</v>
      </c>
      <c r="GG45">
        <v>2.14445261950712</v>
      </c>
      <c r="GH45">
        <v>0.00524579190152856</v>
      </c>
      <c r="GI45">
        <v>-2.61795653493914e-06</v>
      </c>
      <c r="GJ45">
        <v>1.03317073579164e-09</v>
      </c>
      <c r="GK45">
        <v>0.00834576242792743</v>
      </c>
      <c r="GL45">
        <v>-0.0463878632499735</v>
      </c>
      <c r="GM45">
        <v>0.00360881594666716</v>
      </c>
      <c r="GN45">
        <v>-4.25062852161115e-05</v>
      </c>
      <c r="GO45">
        <v>14</v>
      </c>
      <c r="GP45">
        <v>2225</v>
      </c>
      <c r="GQ45">
        <v>2</v>
      </c>
      <c r="GR45">
        <v>27</v>
      </c>
      <c r="GS45">
        <v>4248.4</v>
      </c>
      <c r="GT45">
        <v>4248.4</v>
      </c>
      <c r="GU45">
        <v>1.53076</v>
      </c>
      <c r="GV45">
        <v>2.35229</v>
      </c>
      <c r="GW45">
        <v>1.99829</v>
      </c>
      <c r="GX45">
        <v>2.77222</v>
      </c>
      <c r="GY45">
        <v>2.09351</v>
      </c>
      <c r="GZ45">
        <v>2.36084</v>
      </c>
      <c r="HA45">
        <v>30.1147</v>
      </c>
      <c r="HB45">
        <v>15.8219</v>
      </c>
      <c r="HC45">
        <v>18</v>
      </c>
      <c r="HD45">
        <v>433.117</v>
      </c>
      <c r="HE45">
        <v>629.115</v>
      </c>
      <c r="HF45">
        <v>13.4711</v>
      </c>
      <c r="HG45">
        <v>25.7838</v>
      </c>
      <c r="HH45">
        <v>30.0006</v>
      </c>
      <c r="HI45">
        <v>25.5351</v>
      </c>
      <c r="HJ45">
        <v>25.5302</v>
      </c>
      <c r="HK45">
        <v>30.7901</v>
      </c>
      <c r="HL45">
        <v>48.2617</v>
      </c>
      <c r="HM45">
        <v>0</v>
      </c>
      <c r="HN45">
        <v>13.4305</v>
      </c>
      <c r="HO45">
        <v>520.699</v>
      </c>
      <c r="HP45">
        <v>11.531</v>
      </c>
      <c r="HQ45">
        <v>96.801</v>
      </c>
      <c r="HR45">
        <v>100.297</v>
      </c>
    </row>
    <row r="46" spans="1:226">
      <c r="A46">
        <v>30</v>
      </c>
      <c r="B46">
        <v>1657553029</v>
      </c>
      <c r="C46">
        <v>237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1657553021.5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511.602116134897</v>
      </c>
      <c r="AK46">
        <v>486.750327272727</v>
      </c>
      <c r="AL46">
        <v>3.21293134942618</v>
      </c>
      <c r="AM46">
        <v>66.1471175943762</v>
      </c>
      <c r="AN46">
        <f>(AP46 - AO46 + BO46*1E3/(8.314*(BQ46+273.15)) * AR46/BN46 * AQ46) * BN46/(100*BB46) * 1000/(1000 - AP46)</f>
        <v>0</v>
      </c>
      <c r="AO46">
        <v>11.4954748851023</v>
      </c>
      <c r="AP46">
        <v>15.9577084848485</v>
      </c>
      <c r="AQ46">
        <v>8.93320493074594e-05</v>
      </c>
      <c r="AR46">
        <v>78.8298210960127</v>
      </c>
      <c r="AS46">
        <v>13</v>
      </c>
      <c r="AT46">
        <v>3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6</v>
      </c>
      <c r="BC46">
        <v>0.5</v>
      </c>
      <c r="BD46" t="s">
        <v>355</v>
      </c>
      <c r="BE46">
        <v>2</v>
      </c>
      <c r="BF46" t="b">
        <v>1</v>
      </c>
      <c r="BG46">
        <v>1657553021.5</v>
      </c>
      <c r="BH46">
        <v>457.209666666667</v>
      </c>
      <c r="BI46">
        <v>489.501333333333</v>
      </c>
      <c r="BJ46">
        <v>15.9483925925926</v>
      </c>
      <c r="BK46">
        <v>11.4714259259259</v>
      </c>
      <c r="BL46">
        <v>453.129851851852</v>
      </c>
      <c r="BM46">
        <v>15.9348703703704</v>
      </c>
      <c r="BN46">
        <v>500.014333333333</v>
      </c>
      <c r="BO46">
        <v>67.9950925925926</v>
      </c>
      <c r="BP46">
        <v>0.0140142703703704</v>
      </c>
      <c r="BQ46">
        <v>18.7358185185185</v>
      </c>
      <c r="BR46">
        <v>20.0222925925926</v>
      </c>
      <c r="BS46">
        <v>999.9</v>
      </c>
      <c r="BT46">
        <v>0</v>
      </c>
      <c r="BU46">
        <v>0</v>
      </c>
      <c r="BV46">
        <v>9995.94555555556</v>
      </c>
      <c r="BW46">
        <v>0</v>
      </c>
      <c r="BX46">
        <v>83.0961333333334</v>
      </c>
      <c r="BY46">
        <v>-32.2916592592593</v>
      </c>
      <c r="BZ46">
        <v>464.619666666667</v>
      </c>
      <c r="CA46">
        <v>495.182037037037</v>
      </c>
      <c r="CB46">
        <v>4.47697814814815</v>
      </c>
      <c r="CC46">
        <v>489.501333333333</v>
      </c>
      <c r="CD46">
        <v>11.4714259259259</v>
      </c>
      <c r="CE46">
        <v>1.08441259259259</v>
      </c>
      <c r="CF46">
        <v>0.780000222222222</v>
      </c>
      <c r="CG46">
        <v>8.10274851851852</v>
      </c>
      <c r="CH46">
        <v>3.34843037037037</v>
      </c>
      <c r="CI46">
        <v>1999.97740740741</v>
      </c>
      <c r="CJ46">
        <v>0.979997111111111</v>
      </c>
      <c r="CK46">
        <v>0.0200030851851852</v>
      </c>
      <c r="CL46">
        <v>0</v>
      </c>
      <c r="CM46">
        <v>2.45598518518519</v>
      </c>
      <c r="CN46">
        <v>0</v>
      </c>
      <c r="CO46">
        <v>10751.9148148148</v>
      </c>
      <c r="CP46">
        <v>16705.1888888889</v>
      </c>
      <c r="CQ46">
        <v>43.437</v>
      </c>
      <c r="CR46">
        <v>45.2798518518518</v>
      </c>
      <c r="CS46">
        <v>44.5298518518518</v>
      </c>
      <c r="CT46">
        <v>43.958</v>
      </c>
      <c r="CU46">
        <v>42.354</v>
      </c>
      <c r="CV46">
        <v>1959.96740740741</v>
      </c>
      <c r="CW46">
        <v>40.01</v>
      </c>
      <c r="CX46">
        <v>0</v>
      </c>
      <c r="CY46">
        <v>1651531923.8</v>
      </c>
      <c r="CZ46">
        <v>0</v>
      </c>
      <c r="DA46">
        <v>0</v>
      </c>
      <c r="DB46" t="s">
        <v>356</v>
      </c>
      <c r="DC46">
        <v>1657298120.5</v>
      </c>
      <c r="DD46">
        <v>1657298120.5</v>
      </c>
      <c r="DE46">
        <v>0</v>
      </c>
      <c r="DF46">
        <v>1.391</v>
      </c>
      <c r="DG46">
        <v>0.035</v>
      </c>
      <c r="DH46">
        <v>2.39</v>
      </c>
      <c r="DI46">
        <v>0.104</v>
      </c>
      <c r="DJ46">
        <v>419</v>
      </c>
      <c r="DK46">
        <v>18</v>
      </c>
      <c r="DL46">
        <v>0.11</v>
      </c>
      <c r="DM46">
        <v>0.02</v>
      </c>
      <c r="DN46">
        <v>-31.10997</v>
      </c>
      <c r="DO46">
        <v>-18.4647444652908</v>
      </c>
      <c r="DP46">
        <v>1.87825431387765</v>
      </c>
      <c r="DQ46">
        <v>0</v>
      </c>
      <c r="DR46">
        <v>4.480439</v>
      </c>
      <c r="DS46">
        <v>-0.0984826266416574</v>
      </c>
      <c r="DT46">
        <v>0.0141853794098008</v>
      </c>
      <c r="DU46">
        <v>1</v>
      </c>
      <c r="DV46">
        <v>1</v>
      </c>
      <c r="DW46">
        <v>2</v>
      </c>
      <c r="DX46" t="s">
        <v>367</v>
      </c>
      <c r="DY46">
        <v>2.87514</v>
      </c>
      <c r="DZ46">
        <v>2.63029</v>
      </c>
      <c r="EA46">
        <v>0.07644</v>
      </c>
      <c r="EB46">
        <v>0.0806874</v>
      </c>
      <c r="EC46">
        <v>0.0586477</v>
      </c>
      <c r="ED46">
        <v>0.0458076</v>
      </c>
      <c r="EE46">
        <v>26119</v>
      </c>
      <c r="EF46">
        <v>22583.7</v>
      </c>
      <c r="EG46">
        <v>25314.2</v>
      </c>
      <c r="EH46">
        <v>23920.8</v>
      </c>
      <c r="EI46">
        <v>40654.6</v>
      </c>
      <c r="EJ46">
        <v>37772.7</v>
      </c>
      <c r="EK46">
        <v>45721.6</v>
      </c>
      <c r="EL46">
        <v>42652.9</v>
      </c>
      <c r="EM46">
        <v>1.82375</v>
      </c>
      <c r="EN46">
        <v>2.13007</v>
      </c>
      <c r="EO46">
        <v>0.0331365</v>
      </c>
      <c r="EP46">
        <v>0</v>
      </c>
      <c r="EQ46">
        <v>19.4751</v>
      </c>
      <c r="ER46">
        <v>999.9</v>
      </c>
      <c r="ES46">
        <v>39.519</v>
      </c>
      <c r="ET46">
        <v>25.77</v>
      </c>
      <c r="EU46">
        <v>19.3463</v>
      </c>
      <c r="EV46">
        <v>51.1138</v>
      </c>
      <c r="EW46">
        <v>30.6931</v>
      </c>
      <c r="EX46">
        <v>2</v>
      </c>
      <c r="EY46">
        <v>-0.101242</v>
      </c>
      <c r="EZ46">
        <v>5.88806</v>
      </c>
      <c r="FA46">
        <v>20.1473</v>
      </c>
      <c r="FB46">
        <v>5.23646</v>
      </c>
      <c r="FC46">
        <v>11.992</v>
      </c>
      <c r="FD46">
        <v>4.95725</v>
      </c>
      <c r="FE46">
        <v>3.30398</v>
      </c>
      <c r="FF46">
        <v>9999</v>
      </c>
      <c r="FG46">
        <v>9999</v>
      </c>
      <c r="FH46">
        <v>6487.5</v>
      </c>
      <c r="FI46">
        <v>352.2</v>
      </c>
      <c r="FJ46">
        <v>1.86811</v>
      </c>
      <c r="FK46">
        <v>1.86374</v>
      </c>
      <c r="FL46">
        <v>1.87149</v>
      </c>
      <c r="FM46">
        <v>1.86214</v>
      </c>
      <c r="FN46">
        <v>1.86161</v>
      </c>
      <c r="FO46">
        <v>1.86813</v>
      </c>
      <c r="FP46">
        <v>1.85822</v>
      </c>
      <c r="FQ46">
        <v>1.86478</v>
      </c>
      <c r="FR46">
        <v>5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4.161</v>
      </c>
      <c r="GF46">
        <v>0.0138</v>
      </c>
      <c r="GG46">
        <v>2.14445261950712</v>
      </c>
      <c r="GH46">
        <v>0.00524579190152856</v>
      </c>
      <c r="GI46">
        <v>-2.61795653493914e-06</v>
      </c>
      <c r="GJ46">
        <v>1.03317073579164e-09</v>
      </c>
      <c r="GK46">
        <v>0.00834576242792743</v>
      </c>
      <c r="GL46">
        <v>-0.0463878632499735</v>
      </c>
      <c r="GM46">
        <v>0.00360881594666716</v>
      </c>
      <c r="GN46">
        <v>-4.25062852161115e-05</v>
      </c>
      <c r="GO46">
        <v>14</v>
      </c>
      <c r="GP46">
        <v>2225</v>
      </c>
      <c r="GQ46">
        <v>2</v>
      </c>
      <c r="GR46">
        <v>27</v>
      </c>
      <c r="GS46">
        <v>4248.5</v>
      </c>
      <c r="GT46">
        <v>4248.5</v>
      </c>
      <c r="GU46">
        <v>1.5686</v>
      </c>
      <c r="GV46">
        <v>2.34985</v>
      </c>
      <c r="GW46">
        <v>1.99829</v>
      </c>
      <c r="GX46">
        <v>2.77222</v>
      </c>
      <c r="GY46">
        <v>2.09351</v>
      </c>
      <c r="GZ46">
        <v>2.36084</v>
      </c>
      <c r="HA46">
        <v>30.1147</v>
      </c>
      <c r="HB46">
        <v>15.8132</v>
      </c>
      <c r="HC46">
        <v>18</v>
      </c>
      <c r="HD46">
        <v>433.212</v>
      </c>
      <c r="HE46">
        <v>629.119</v>
      </c>
      <c r="HF46">
        <v>13.4409</v>
      </c>
      <c r="HG46">
        <v>25.7873</v>
      </c>
      <c r="HH46">
        <v>30.0008</v>
      </c>
      <c r="HI46">
        <v>25.542</v>
      </c>
      <c r="HJ46">
        <v>25.5372</v>
      </c>
      <c r="HK46">
        <v>31.621</v>
      </c>
      <c r="HL46">
        <v>48.2617</v>
      </c>
      <c r="HM46">
        <v>0</v>
      </c>
      <c r="HN46">
        <v>13.4039</v>
      </c>
      <c r="HO46">
        <v>540.984</v>
      </c>
      <c r="HP46">
        <v>11.5293</v>
      </c>
      <c r="HQ46">
        <v>96.7993</v>
      </c>
      <c r="HR46">
        <v>100.295</v>
      </c>
    </row>
    <row r="47" spans="1:226">
      <c r="A47">
        <v>31</v>
      </c>
      <c r="B47">
        <v>1657553034</v>
      </c>
      <c r="C47">
        <v>242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1657553026.21429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528.477808686659</v>
      </c>
      <c r="AK47">
        <v>503.010078787878</v>
      </c>
      <c r="AL47">
        <v>3.29875615181252</v>
      </c>
      <c r="AM47">
        <v>66.1471175943762</v>
      </c>
      <c r="AN47">
        <f>(AP47 - AO47 + BO47*1E3/(8.314*(BQ47+273.15)) * AR47/BN47 * AQ47) * BN47/(100*BB47) * 1000/(1000 - AP47)</f>
        <v>0</v>
      </c>
      <c r="AO47">
        <v>11.4962672157569</v>
      </c>
      <c r="AP47">
        <v>15.9570381818182</v>
      </c>
      <c r="AQ47">
        <v>-4.52926395589392e-05</v>
      </c>
      <c r="AR47">
        <v>78.8298210960127</v>
      </c>
      <c r="AS47">
        <v>12</v>
      </c>
      <c r="AT47">
        <v>2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6</v>
      </c>
      <c r="BC47">
        <v>0.5</v>
      </c>
      <c r="BD47" t="s">
        <v>355</v>
      </c>
      <c r="BE47">
        <v>2</v>
      </c>
      <c r="BF47" t="b">
        <v>1</v>
      </c>
      <c r="BG47">
        <v>1657553026.21429</v>
      </c>
      <c r="BH47">
        <v>471.8655</v>
      </c>
      <c r="BI47">
        <v>504.97025</v>
      </c>
      <c r="BJ47">
        <v>15.9505142857143</v>
      </c>
      <c r="BK47">
        <v>11.4828678571429</v>
      </c>
      <c r="BL47">
        <v>467.734714285714</v>
      </c>
      <c r="BM47">
        <v>15.936925</v>
      </c>
      <c r="BN47">
        <v>499.998857142857</v>
      </c>
      <c r="BO47">
        <v>67.9952321428571</v>
      </c>
      <c r="BP47">
        <v>0.0140722535714286</v>
      </c>
      <c r="BQ47">
        <v>18.7398214285714</v>
      </c>
      <c r="BR47">
        <v>20.0277321428571</v>
      </c>
      <c r="BS47">
        <v>999.9</v>
      </c>
      <c r="BT47">
        <v>0</v>
      </c>
      <c r="BU47">
        <v>0</v>
      </c>
      <c r="BV47">
        <v>9988.88678571429</v>
      </c>
      <c r="BW47">
        <v>0</v>
      </c>
      <c r="BX47">
        <v>83.1059535714286</v>
      </c>
      <c r="BY47">
        <v>-33.1047285714286</v>
      </c>
      <c r="BZ47">
        <v>479.514071428571</v>
      </c>
      <c r="CA47">
        <v>510.836357142857</v>
      </c>
      <c r="CB47">
        <v>4.46766392857143</v>
      </c>
      <c r="CC47">
        <v>504.97025</v>
      </c>
      <c r="CD47">
        <v>11.4828678571429</v>
      </c>
      <c r="CE47">
        <v>1.08455964285714</v>
      </c>
      <c r="CF47">
        <v>0.780779607142857</v>
      </c>
      <c r="CG47">
        <v>8.10473785714286</v>
      </c>
      <c r="CH47">
        <v>3.36256857142857</v>
      </c>
      <c r="CI47">
        <v>1999.97928571429</v>
      </c>
      <c r="CJ47">
        <v>0.979997214285714</v>
      </c>
      <c r="CK47">
        <v>0.0200029785714286</v>
      </c>
      <c r="CL47">
        <v>0</v>
      </c>
      <c r="CM47">
        <v>2.47330357142857</v>
      </c>
      <c r="CN47">
        <v>0</v>
      </c>
      <c r="CO47">
        <v>10748.9107142857</v>
      </c>
      <c r="CP47">
        <v>16705.2107142857</v>
      </c>
      <c r="CQ47">
        <v>43.437</v>
      </c>
      <c r="CR47">
        <v>45.2987142857143</v>
      </c>
      <c r="CS47">
        <v>44.5487142857143</v>
      </c>
      <c r="CT47">
        <v>43.973</v>
      </c>
      <c r="CU47">
        <v>42.36825</v>
      </c>
      <c r="CV47">
        <v>1959.97214285714</v>
      </c>
      <c r="CW47">
        <v>40.01</v>
      </c>
      <c r="CX47">
        <v>0</v>
      </c>
      <c r="CY47">
        <v>1651531929.2</v>
      </c>
      <c r="CZ47">
        <v>0</v>
      </c>
      <c r="DA47">
        <v>0</v>
      </c>
      <c r="DB47" t="s">
        <v>356</v>
      </c>
      <c r="DC47">
        <v>1657298120.5</v>
      </c>
      <c r="DD47">
        <v>1657298120.5</v>
      </c>
      <c r="DE47">
        <v>0</v>
      </c>
      <c r="DF47">
        <v>1.391</v>
      </c>
      <c r="DG47">
        <v>0.035</v>
      </c>
      <c r="DH47">
        <v>2.39</v>
      </c>
      <c r="DI47">
        <v>0.104</v>
      </c>
      <c r="DJ47">
        <v>419</v>
      </c>
      <c r="DK47">
        <v>18</v>
      </c>
      <c r="DL47">
        <v>0.11</v>
      </c>
      <c r="DM47">
        <v>0.02</v>
      </c>
      <c r="DN47">
        <v>-32.439725</v>
      </c>
      <c r="DO47">
        <v>-10.7581058161351</v>
      </c>
      <c r="DP47">
        <v>1.07031789384042</v>
      </c>
      <c r="DQ47">
        <v>0</v>
      </c>
      <c r="DR47">
        <v>4.4745175</v>
      </c>
      <c r="DS47">
        <v>-0.143534859287059</v>
      </c>
      <c r="DT47">
        <v>0.0161857580529922</v>
      </c>
      <c r="DU47">
        <v>0</v>
      </c>
      <c r="DV47">
        <v>0</v>
      </c>
      <c r="DW47">
        <v>2</v>
      </c>
      <c r="DX47" t="s">
        <v>357</v>
      </c>
      <c r="DY47">
        <v>2.87513</v>
      </c>
      <c r="DZ47">
        <v>2.63072</v>
      </c>
      <c r="EA47">
        <v>0.0783323</v>
      </c>
      <c r="EB47">
        <v>0.0826575</v>
      </c>
      <c r="EC47">
        <v>0.0586511</v>
      </c>
      <c r="ED47">
        <v>0.0457824</v>
      </c>
      <c r="EE47">
        <v>26065.2</v>
      </c>
      <c r="EF47">
        <v>22535.2</v>
      </c>
      <c r="EG47">
        <v>25313.9</v>
      </c>
      <c r="EH47">
        <v>23920.7</v>
      </c>
      <c r="EI47">
        <v>40654.4</v>
      </c>
      <c r="EJ47">
        <v>37773.5</v>
      </c>
      <c r="EK47">
        <v>45721.5</v>
      </c>
      <c r="EL47">
        <v>42652.7</v>
      </c>
      <c r="EM47">
        <v>1.8239</v>
      </c>
      <c r="EN47">
        <v>2.13013</v>
      </c>
      <c r="EO47">
        <v>0.0333786</v>
      </c>
      <c r="EP47">
        <v>0</v>
      </c>
      <c r="EQ47">
        <v>19.4807</v>
      </c>
      <c r="ER47">
        <v>999.9</v>
      </c>
      <c r="ES47">
        <v>39.519</v>
      </c>
      <c r="ET47">
        <v>25.75</v>
      </c>
      <c r="EU47">
        <v>19.3237</v>
      </c>
      <c r="EV47">
        <v>50.9438</v>
      </c>
      <c r="EW47">
        <v>30.6731</v>
      </c>
      <c r="EX47">
        <v>2</v>
      </c>
      <c r="EY47">
        <v>-0.100709</v>
      </c>
      <c r="EZ47">
        <v>5.93342</v>
      </c>
      <c r="FA47">
        <v>20.1455</v>
      </c>
      <c r="FB47">
        <v>5.23661</v>
      </c>
      <c r="FC47">
        <v>11.992</v>
      </c>
      <c r="FD47">
        <v>4.9574</v>
      </c>
      <c r="FE47">
        <v>3.30398</v>
      </c>
      <c r="FF47">
        <v>9999</v>
      </c>
      <c r="FG47">
        <v>9999</v>
      </c>
      <c r="FH47">
        <v>6487.7</v>
      </c>
      <c r="FI47">
        <v>352.2</v>
      </c>
      <c r="FJ47">
        <v>1.86811</v>
      </c>
      <c r="FK47">
        <v>1.86374</v>
      </c>
      <c r="FL47">
        <v>1.87149</v>
      </c>
      <c r="FM47">
        <v>1.86214</v>
      </c>
      <c r="FN47">
        <v>1.86164</v>
      </c>
      <c r="FO47">
        <v>1.86813</v>
      </c>
      <c r="FP47">
        <v>1.85822</v>
      </c>
      <c r="FQ47">
        <v>1.86478</v>
      </c>
      <c r="FR47">
        <v>5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4.216</v>
      </c>
      <c r="GF47">
        <v>0.0139</v>
      </c>
      <c r="GG47">
        <v>2.14445261950712</v>
      </c>
      <c r="GH47">
        <v>0.00524579190152856</v>
      </c>
      <c r="GI47">
        <v>-2.61795653493914e-06</v>
      </c>
      <c r="GJ47">
        <v>1.03317073579164e-09</v>
      </c>
      <c r="GK47">
        <v>0.00834576242792743</v>
      </c>
      <c r="GL47">
        <v>-0.0463878632499735</v>
      </c>
      <c r="GM47">
        <v>0.00360881594666716</v>
      </c>
      <c r="GN47">
        <v>-4.25062852161115e-05</v>
      </c>
      <c r="GO47">
        <v>14</v>
      </c>
      <c r="GP47">
        <v>2225</v>
      </c>
      <c r="GQ47">
        <v>2</v>
      </c>
      <c r="GR47">
        <v>27</v>
      </c>
      <c r="GS47">
        <v>4248.6</v>
      </c>
      <c r="GT47">
        <v>4248.6</v>
      </c>
      <c r="GU47">
        <v>1.61011</v>
      </c>
      <c r="GV47">
        <v>2.35229</v>
      </c>
      <c r="GW47">
        <v>1.99829</v>
      </c>
      <c r="GX47">
        <v>2.77222</v>
      </c>
      <c r="GY47">
        <v>2.09351</v>
      </c>
      <c r="GZ47">
        <v>2.33521</v>
      </c>
      <c r="HA47">
        <v>30.1147</v>
      </c>
      <c r="HB47">
        <v>15.8132</v>
      </c>
      <c r="HC47">
        <v>18</v>
      </c>
      <c r="HD47">
        <v>433.345</v>
      </c>
      <c r="HE47">
        <v>629.222</v>
      </c>
      <c r="HF47">
        <v>13.4088</v>
      </c>
      <c r="HG47">
        <v>25.7911</v>
      </c>
      <c r="HH47">
        <v>30.0007</v>
      </c>
      <c r="HI47">
        <v>25.5484</v>
      </c>
      <c r="HJ47">
        <v>25.5426</v>
      </c>
      <c r="HK47">
        <v>32.3837</v>
      </c>
      <c r="HL47">
        <v>48.2617</v>
      </c>
      <c r="HM47">
        <v>0</v>
      </c>
      <c r="HN47">
        <v>13.3789</v>
      </c>
      <c r="HO47">
        <v>554.488</v>
      </c>
      <c r="HP47">
        <v>11.5263</v>
      </c>
      <c r="HQ47">
        <v>96.7988</v>
      </c>
      <c r="HR47">
        <v>100.295</v>
      </c>
    </row>
    <row r="48" spans="1:226">
      <c r="A48">
        <v>32</v>
      </c>
      <c r="B48">
        <v>1657553039</v>
      </c>
      <c r="C48">
        <v>247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1657553031.5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545.579329273874</v>
      </c>
      <c r="AK48">
        <v>519.922424242424</v>
      </c>
      <c r="AL48">
        <v>3.38301205883638</v>
      </c>
      <c r="AM48">
        <v>66.1471175943762</v>
      </c>
      <c r="AN48">
        <f>(AP48 - AO48 + BO48*1E3/(8.314*(BQ48+273.15)) * AR48/BN48 * AQ48) * BN48/(100*BB48) * 1000/(1000 - AP48)</f>
        <v>0</v>
      </c>
      <c r="AO48">
        <v>11.4877677798007</v>
      </c>
      <c r="AP48">
        <v>15.9561581818182</v>
      </c>
      <c r="AQ48">
        <v>9.37504647028828e-06</v>
      </c>
      <c r="AR48">
        <v>78.8298210960127</v>
      </c>
      <c r="AS48">
        <v>12</v>
      </c>
      <c r="AT48">
        <v>2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6</v>
      </c>
      <c r="BC48">
        <v>0.5</v>
      </c>
      <c r="BD48" t="s">
        <v>355</v>
      </c>
      <c r="BE48">
        <v>2</v>
      </c>
      <c r="BF48" t="b">
        <v>1</v>
      </c>
      <c r="BG48">
        <v>1657553031.5</v>
      </c>
      <c r="BH48">
        <v>488.705666666667</v>
      </c>
      <c r="BI48">
        <v>522.521925925926</v>
      </c>
      <c r="BJ48">
        <v>15.9553222222222</v>
      </c>
      <c r="BK48">
        <v>11.4924407407407</v>
      </c>
      <c r="BL48">
        <v>484.516925925926</v>
      </c>
      <c r="BM48">
        <v>15.9415666666667</v>
      </c>
      <c r="BN48">
        <v>500.004814814815</v>
      </c>
      <c r="BO48">
        <v>67.9955296296296</v>
      </c>
      <c r="BP48">
        <v>0.0140927111111111</v>
      </c>
      <c r="BQ48">
        <v>18.7398444444444</v>
      </c>
      <c r="BR48">
        <v>20.0313037037037</v>
      </c>
      <c r="BS48">
        <v>999.9</v>
      </c>
      <c r="BT48">
        <v>0</v>
      </c>
      <c r="BU48">
        <v>0</v>
      </c>
      <c r="BV48">
        <v>9993.3362962963</v>
      </c>
      <c r="BW48">
        <v>0</v>
      </c>
      <c r="BX48">
        <v>83.1141740740741</v>
      </c>
      <c r="BY48">
        <v>-33.8162037037037</v>
      </c>
      <c r="BZ48">
        <v>496.629518518519</v>
      </c>
      <c r="CA48">
        <v>528.596703703704</v>
      </c>
      <c r="CB48">
        <v>4.46289703703704</v>
      </c>
      <c r="CC48">
        <v>522.521925925926</v>
      </c>
      <c r="CD48">
        <v>11.4924407407407</v>
      </c>
      <c r="CE48">
        <v>1.08489148148148</v>
      </c>
      <c r="CF48">
        <v>0.781434259259259</v>
      </c>
      <c r="CG48">
        <v>8.10924</v>
      </c>
      <c r="CH48">
        <v>3.37444777777778</v>
      </c>
      <c r="CI48">
        <v>2000.00333333333</v>
      </c>
      <c r="CJ48">
        <v>0.979997555555556</v>
      </c>
      <c r="CK48">
        <v>0.0200026259259259</v>
      </c>
      <c r="CL48">
        <v>0</v>
      </c>
      <c r="CM48">
        <v>2.52960740740741</v>
      </c>
      <c r="CN48">
        <v>0</v>
      </c>
      <c r="CO48">
        <v>10746.6518518519</v>
      </c>
      <c r="CP48">
        <v>16705.4074074074</v>
      </c>
      <c r="CQ48">
        <v>43.444</v>
      </c>
      <c r="CR48">
        <v>45.312</v>
      </c>
      <c r="CS48">
        <v>44.562</v>
      </c>
      <c r="CT48">
        <v>43.9906666666667</v>
      </c>
      <c r="CU48">
        <v>42.375</v>
      </c>
      <c r="CV48">
        <v>1959.99962962963</v>
      </c>
      <c r="CW48">
        <v>40.0081481481482</v>
      </c>
      <c r="CX48">
        <v>0</v>
      </c>
      <c r="CY48">
        <v>1651531934</v>
      </c>
      <c r="CZ48">
        <v>0</v>
      </c>
      <c r="DA48">
        <v>0</v>
      </c>
      <c r="DB48" t="s">
        <v>356</v>
      </c>
      <c r="DC48">
        <v>1657298120.5</v>
      </c>
      <c r="DD48">
        <v>1657298120.5</v>
      </c>
      <c r="DE48">
        <v>0</v>
      </c>
      <c r="DF48">
        <v>1.391</v>
      </c>
      <c r="DG48">
        <v>0.035</v>
      </c>
      <c r="DH48">
        <v>2.39</v>
      </c>
      <c r="DI48">
        <v>0.104</v>
      </c>
      <c r="DJ48">
        <v>419</v>
      </c>
      <c r="DK48">
        <v>18</v>
      </c>
      <c r="DL48">
        <v>0.11</v>
      </c>
      <c r="DM48">
        <v>0.02</v>
      </c>
      <c r="DN48">
        <v>-33.3127275</v>
      </c>
      <c r="DO48">
        <v>-8.63916585365846</v>
      </c>
      <c r="DP48">
        <v>0.855108356580468</v>
      </c>
      <c r="DQ48">
        <v>0</v>
      </c>
      <c r="DR48">
        <v>4.46910975</v>
      </c>
      <c r="DS48">
        <v>-0.0620502439024378</v>
      </c>
      <c r="DT48">
        <v>0.0128494247901414</v>
      </c>
      <c r="DU48">
        <v>1</v>
      </c>
      <c r="DV48">
        <v>1</v>
      </c>
      <c r="DW48">
        <v>2</v>
      </c>
      <c r="DX48" t="s">
        <v>367</v>
      </c>
      <c r="DY48">
        <v>2.87526</v>
      </c>
      <c r="DZ48">
        <v>2.63033</v>
      </c>
      <c r="EA48">
        <v>0.0802586</v>
      </c>
      <c r="EB48">
        <v>0.0844938</v>
      </c>
      <c r="EC48">
        <v>0.0586444</v>
      </c>
      <c r="ED48">
        <v>0.0457602</v>
      </c>
      <c r="EE48">
        <v>26011.2</v>
      </c>
      <c r="EF48">
        <v>22490</v>
      </c>
      <c r="EG48">
        <v>25314.3</v>
      </c>
      <c r="EH48">
        <v>23920.7</v>
      </c>
      <c r="EI48">
        <v>40654.6</v>
      </c>
      <c r="EJ48">
        <v>37774.3</v>
      </c>
      <c r="EK48">
        <v>45721.3</v>
      </c>
      <c r="EL48">
        <v>42652.5</v>
      </c>
      <c r="EM48">
        <v>1.82397</v>
      </c>
      <c r="EN48">
        <v>2.13003</v>
      </c>
      <c r="EO48">
        <v>0.0333413</v>
      </c>
      <c r="EP48">
        <v>0</v>
      </c>
      <c r="EQ48">
        <v>19.4861</v>
      </c>
      <c r="ER48">
        <v>999.9</v>
      </c>
      <c r="ES48">
        <v>39.47</v>
      </c>
      <c r="ET48">
        <v>25.75</v>
      </c>
      <c r="EU48">
        <v>19.2985</v>
      </c>
      <c r="EV48">
        <v>51.2538</v>
      </c>
      <c r="EW48">
        <v>30.633</v>
      </c>
      <c r="EX48">
        <v>2</v>
      </c>
      <c r="EY48">
        <v>-0.100483</v>
      </c>
      <c r="EZ48">
        <v>5.96874</v>
      </c>
      <c r="FA48">
        <v>20.1442</v>
      </c>
      <c r="FB48">
        <v>5.23556</v>
      </c>
      <c r="FC48">
        <v>11.992</v>
      </c>
      <c r="FD48">
        <v>4.95685</v>
      </c>
      <c r="FE48">
        <v>3.3039</v>
      </c>
      <c r="FF48">
        <v>9999</v>
      </c>
      <c r="FG48">
        <v>9999</v>
      </c>
      <c r="FH48">
        <v>6487.7</v>
      </c>
      <c r="FI48">
        <v>352.2</v>
      </c>
      <c r="FJ48">
        <v>1.8681</v>
      </c>
      <c r="FK48">
        <v>1.86374</v>
      </c>
      <c r="FL48">
        <v>1.87149</v>
      </c>
      <c r="FM48">
        <v>1.86211</v>
      </c>
      <c r="FN48">
        <v>1.86163</v>
      </c>
      <c r="FO48">
        <v>1.86813</v>
      </c>
      <c r="FP48">
        <v>1.85822</v>
      </c>
      <c r="FQ48">
        <v>1.86478</v>
      </c>
      <c r="FR48">
        <v>5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4.272</v>
      </c>
      <c r="GF48">
        <v>0.0138</v>
      </c>
      <c r="GG48">
        <v>2.14445261950712</v>
      </c>
      <c r="GH48">
        <v>0.00524579190152856</v>
      </c>
      <c r="GI48">
        <v>-2.61795653493914e-06</v>
      </c>
      <c r="GJ48">
        <v>1.03317073579164e-09</v>
      </c>
      <c r="GK48">
        <v>0.00834576242792743</v>
      </c>
      <c r="GL48">
        <v>-0.0463878632499735</v>
      </c>
      <c r="GM48">
        <v>0.00360881594666716</v>
      </c>
      <c r="GN48">
        <v>-4.25062852161115e-05</v>
      </c>
      <c r="GO48">
        <v>14</v>
      </c>
      <c r="GP48">
        <v>2225</v>
      </c>
      <c r="GQ48">
        <v>2</v>
      </c>
      <c r="GR48">
        <v>27</v>
      </c>
      <c r="GS48">
        <v>4248.6</v>
      </c>
      <c r="GT48">
        <v>4248.6</v>
      </c>
      <c r="GU48">
        <v>1.64673</v>
      </c>
      <c r="GV48">
        <v>2.34741</v>
      </c>
      <c r="GW48">
        <v>1.99829</v>
      </c>
      <c r="GX48">
        <v>2.77222</v>
      </c>
      <c r="GY48">
        <v>2.09351</v>
      </c>
      <c r="GZ48">
        <v>2.37305</v>
      </c>
      <c r="HA48">
        <v>30.1147</v>
      </c>
      <c r="HB48">
        <v>15.8219</v>
      </c>
      <c r="HC48">
        <v>18</v>
      </c>
      <c r="HD48">
        <v>433.433</v>
      </c>
      <c r="HE48">
        <v>629.218</v>
      </c>
      <c r="HF48">
        <v>13.378</v>
      </c>
      <c r="HG48">
        <v>25.7947</v>
      </c>
      <c r="HH48">
        <v>30.0004</v>
      </c>
      <c r="HI48">
        <v>25.5543</v>
      </c>
      <c r="HJ48">
        <v>25.549</v>
      </c>
      <c r="HK48">
        <v>33.2048</v>
      </c>
      <c r="HL48">
        <v>48.2617</v>
      </c>
      <c r="HM48">
        <v>0</v>
      </c>
      <c r="HN48">
        <v>13.3389</v>
      </c>
      <c r="HO48">
        <v>574.64</v>
      </c>
      <c r="HP48">
        <v>11.5306</v>
      </c>
      <c r="HQ48">
        <v>96.7991</v>
      </c>
      <c r="HR48">
        <v>100.294</v>
      </c>
    </row>
    <row r="49" spans="1:226">
      <c r="A49">
        <v>33</v>
      </c>
      <c r="B49">
        <v>1657553044</v>
      </c>
      <c r="C49">
        <v>252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1657553036.21429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562.766129661181</v>
      </c>
      <c r="AK49">
        <v>536.511442424243</v>
      </c>
      <c r="AL49">
        <v>3.35192097506329</v>
      </c>
      <c r="AM49">
        <v>66.1471175943762</v>
      </c>
      <c r="AN49">
        <f>(AP49 - AO49 + BO49*1E3/(8.314*(BQ49+273.15)) * AR49/BN49 * AQ49) * BN49/(100*BB49) * 1000/(1000 - AP49)</f>
        <v>0</v>
      </c>
      <c r="AO49">
        <v>11.4805235792839</v>
      </c>
      <c r="AP49">
        <v>15.9513193939394</v>
      </c>
      <c r="AQ49">
        <v>-2.87149237198022e-05</v>
      </c>
      <c r="AR49">
        <v>78.8298210960127</v>
      </c>
      <c r="AS49">
        <v>13</v>
      </c>
      <c r="AT49">
        <v>3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6</v>
      </c>
      <c r="BC49">
        <v>0.5</v>
      </c>
      <c r="BD49" t="s">
        <v>355</v>
      </c>
      <c r="BE49">
        <v>2</v>
      </c>
      <c r="BF49" t="b">
        <v>1</v>
      </c>
      <c r="BG49">
        <v>1657553036.21429</v>
      </c>
      <c r="BH49">
        <v>504.006964285714</v>
      </c>
      <c r="BI49">
        <v>538.406714285714</v>
      </c>
      <c r="BJ49">
        <v>15.9557678571429</v>
      </c>
      <c r="BK49">
        <v>11.4864785714286</v>
      </c>
      <c r="BL49">
        <v>499.766035714286</v>
      </c>
      <c r="BM49">
        <v>15.9419892857143</v>
      </c>
      <c r="BN49">
        <v>499.993678571429</v>
      </c>
      <c r="BO49">
        <v>67.9954892857143</v>
      </c>
      <c r="BP49">
        <v>0.0141773964285714</v>
      </c>
      <c r="BQ49">
        <v>18.740275</v>
      </c>
      <c r="BR49">
        <v>20.0331571428571</v>
      </c>
      <c r="BS49">
        <v>999.9</v>
      </c>
      <c r="BT49">
        <v>0</v>
      </c>
      <c r="BU49">
        <v>0</v>
      </c>
      <c r="BV49">
        <v>9984.82607142857</v>
      </c>
      <c r="BW49">
        <v>0</v>
      </c>
      <c r="BX49">
        <v>83.1009892857143</v>
      </c>
      <c r="BY49">
        <v>-34.3997357142857</v>
      </c>
      <c r="BZ49">
        <v>512.178964285714</v>
      </c>
      <c r="CA49">
        <v>544.662892857143</v>
      </c>
      <c r="CB49">
        <v>4.46928642857143</v>
      </c>
      <c r="CC49">
        <v>538.406714285714</v>
      </c>
      <c r="CD49">
        <v>11.4864785714286</v>
      </c>
      <c r="CE49">
        <v>1.08492071428571</v>
      </c>
      <c r="CF49">
        <v>0.781029214285714</v>
      </c>
      <c r="CG49">
        <v>8.10963571428571</v>
      </c>
      <c r="CH49">
        <v>3.36710535714286</v>
      </c>
      <c r="CI49">
        <v>1999.99357142857</v>
      </c>
      <c r="CJ49">
        <v>0.979997535714286</v>
      </c>
      <c r="CK49">
        <v>0.0200026464285714</v>
      </c>
      <c r="CL49">
        <v>0</v>
      </c>
      <c r="CM49">
        <v>2.56703571428571</v>
      </c>
      <c r="CN49">
        <v>0</v>
      </c>
      <c r="CO49">
        <v>10746.1821428571</v>
      </c>
      <c r="CP49">
        <v>16705.3285714286</v>
      </c>
      <c r="CQ49">
        <v>43.4505</v>
      </c>
      <c r="CR49">
        <v>45.312</v>
      </c>
      <c r="CS49">
        <v>44.562</v>
      </c>
      <c r="CT49">
        <v>43.99775</v>
      </c>
      <c r="CU49">
        <v>42.375</v>
      </c>
      <c r="CV49">
        <v>1959.99285714286</v>
      </c>
      <c r="CW49">
        <v>40.0064285714286</v>
      </c>
      <c r="CX49">
        <v>0</v>
      </c>
      <c r="CY49">
        <v>1651531938.8</v>
      </c>
      <c r="CZ49">
        <v>0</v>
      </c>
      <c r="DA49">
        <v>0</v>
      </c>
      <c r="DB49" t="s">
        <v>356</v>
      </c>
      <c r="DC49">
        <v>1657298120.5</v>
      </c>
      <c r="DD49">
        <v>1657298120.5</v>
      </c>
      <c r="DE49">
        <v>0</v>
      </c>
      <c r="DF49">
        <v>1.391</v>
      </c>
      <c r="DG49">
        <v>0.035</v>
      </c>
      <c r="DH49">
        <v>2.39</v>
      </c>
      <c r="DI49">
        <v>0.104</v>
      </c>
      <c r="DJ49">
        <v>419</v>
      </c>
      <c r="DK49">
        <v>18</v>
      </c>
      <c r="DL49">
        <v>0.11</v>
      </c>
      <c r="DM49">
        <v>0.02</v>
      </c>
      <c r="DN49">
        <v>-34.0659975</v>
      </c>
      <c r="DO49">
        <v>-7.30730544090058</v>
      </c>
      <c r="DP49">
        <v>0.750654549206057</v>
      </c>
      <c r="DQ49">
        <v>0</v>
      </c>
      <c r="DR49">
        <v>4.46591925</v>
      </c>
      <c r="DS49">
        <v>0.0806036397748547</v>
      </c>
      <c r="DT49">
        <v>0.00804638844062975</v>
      </c>
      <c r="DU49">
        <v>1</v>
      </c>
      <c r="DV49">
        <v>1</v>
      </c>
      <c r="DW49">
        <v>2</v>
      </c>
      <c r="DX49" t="s">
        <v>367</v>
      </c>
      <c r="DY49">
        <v>2.87477</v>
      </c>
      <c r="DZ49">
        <v>2.6309</v>
      </c>
      <c r="EA49">
        <v>0.0821296</v>
      </c>
      <c r="EB49">
        <v>0.0864275</v>
      </c>
      <c r="EC49">
        <v>0.0586294</v>
      </c>
      <c r="ED49">
        <v>0.0457339</v>
      </c>
      <c r="EE49">
        <v>25957.4</v>
      </c>
      <c r="EF49">
        <v>22442.6</v>
      </c>
      <c r="EG49">
        <v>25313.5</v>
      </c>
      <c r="EH49">
        <v>23920.7</v>
      </c>
      <c r="EI49">
        <v>40654.7</v>
      </c>
      <c r="EJ49">
        <v>37775.1</v>
      </c>
      <c r="EK49">
        <v>45720.7</v>
      </c>
      <c r="EL49">
        <v>42652.2</v>
      </c>
      <c r="EM49">
        <v>1.82325</v>
      </c>
      <c r="EN49">
        <v>2.13015</v>
      </c>
      <c r="EO49">
        <v>0.0322983</v>
      </c>
      <c r="EP49">
        <v>0</v>
      </c>
      <c r="EQ49">
        <v>19.4911</v>
      </c>
      <c r="ER49">
        <v>999.9</v>
      </c>
      <c r="ES49">
        <v>39.44</v>
      </c>
      <c r="ET49">
        <v>25.77</v>
      </c>
      <c r="EU49">
        <v>19.3081</v>
      </c>
      <c r="EV49">
        <v>51.3838</v>
      </c>
      <c r="EW49">
        <v>30.7532</v>
      </c>
      <c r="EX49">
        <v>2</v>
      </c>
      <c r="EY49">
        <v>-0.0998247</v>
      </c>
      <c r="EZ49">
        <v>6.03711</v>
      </c>
      <c r="FA49">
        <v>20.1419</v>
      </c>
      <c r="FB49">
        <v>5.23706</v>
      </c>
      <c r="FC49">
        <v>11.992</v>
      </c>
      <c r="FD49">
        <v>4.9574</v>
      </c>
      <c r="FE49">
        <v>3.30398</v>
      </c>
      <c r="FF49">
        <v>9999</v>
      </c>
      <c r="FG49">
        <v>9999</v>
      </c>
      <c r="FH49">
        <v>6488</v>
      </c>
      <c r="FI49">
        <v>352.2</v>
      </c>
      <c r="FJ49">
        <v>1.86812</v>
      </c>
      <c r="FK49">
        <v>1.86372</v>
      </c>
      <c r="FL49">
        <v>1.87149</v>
      </c>
      <c r="FM49">
        <v>1.86215</v>
      </c>
      <c r="FN49">
        <v>1.86161</v>
      </c>
      <c r="FO49">
        <v>1.86813</v>
      </c>
      <c r="FP49">
        <v>1.85822</v>
      </c>
      <c r="FQ49">
        <v>1.86478</v>
      </c>
      <c r="FR49">
        <v>5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4.328</v>
      </c>
      <c r="GF49">
        <v>0.0136</v>
      </c>
      <c r="GG49">
        <v>2.14445261950712</v>
      </c>
      <c r="GH49">
        <v>0.00524579190152856</v>
      </c>
      <c r="GI49">
        <v>-2.61795653493914e-06</v>
      </c>
      <c r="GJ49">
        <v>1.03317073579164e-09</v>
      </c>
      <c r="GK49">
        <v>0.00834576242792743</v>
      </c>
      <c r="GL49">
        <v>-0.0463878632499735</v>
      </c>
      <c r="GM49">
        <v>0.00360881594666716</v>
      </c>
      <c r="GN49">
        <v>-4.25062852161115e-05</v>
      </c>
      <c r="GO49">
        <v>14</v>
      </c>
      <c r="GP49">
        <v>2225</v>
      </c>
      <c r="GQ49">
        <v>2</v>
      </c>
      <c r="GR49">
        <v>27</v>
      </c>
      <c r="GS49">
        <v>4248.7</v>
      </c>
      <c r="GT49">
        <v>4248.7</v>
      </c>
      <c r="GU49">
        <v>1.68823</v>
      </c>
      <c r="GV49">
        <v>2.34741</v>
      </c>
      <c r="GW49">
        <v>1.99829</v>
      </c>
      <c r="GX49">
        <v>2.77222</v>
      </c>
      <c r="GY49">
        <v>2.09351</v>
      </c>
      <c r="GZ49">
        <v>2.32422</v>
      </c>
      <c r="HA49">
        <v>30.1147</v>
      </c>
      <c r="HB49">
        <v>15.8044</v>
      </c>
      <c r="HC49">
        <v>18</v>
      </c>
      <c r="HD49">
        <v>433.069</v>
      </c>
      <c r="HE49">
        <v>629.383</v>
      </c>
      <c r="HF49">
        <v>13.3407</v>
      </c>
      <c r="HG49">
        <v>25.7982</v>
      </c>
      <c r="HH49">
        <v>30.0006</v>
      </c>
      <c r="HI49">
        <v>25.5605</v>
      </c>
      <c r="HJ49">
        <v>25.5545</v>
      </c>
      <c r="HK49">
        <v>33.9494</v>
      </c>
      <c r="HL49">
        <v>48.2617</v>
      </c>
      <c r="HM49">
        <v>0</v>
      </c>
      <c r="HN49">
        <v>13.3042</v>
      </c>
      <c r="HO49">
        <v>588.013</v>
      </c>
      <c r="HP49">
        <v>11.5366</v>
      </c>
      <c r="HQ49">
        <v>96.7971</v>
      </c>
      <c r="HR49">
        <v>100.294</v>
      </c>
    </row>
    <row r="50" spans="1:226">
      <c r="A50">
        <v>34</v>
      </c>
      <c r="B50">
        <v>1657553049</v>
      </c>
      <c r="C50">
        <v>257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1657553041.5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579.976961641057</v>
      </c>
      <c r="AK50">
        <v>553.4534</v>
      </c>
      <c r="AL50">
        <v>3.37648993997361</v>
      </c>
      <c r="AM50">
        <v>66.1471175943762</v>
      </c>
      <c r="AN50">
        <f>(AP50 - AO50 + BO50*1E3/(8.314*(BQ50+273.15)) * AR50/BN50 * AQ50) * BN50/(100*BB50) * 1000/(1000 - AP50)</f>
        <v>0</v>
      </c>
      <c r="AO50">
        <v>11.4729843989728</v>
      </c>
      <c r="AP50">
        <v>15.9438290909091</v>
      </c>
      <c r="AQ50">
        <v>-4.03173949810419e-05</v>
      </c>
      <c r="AR50">
        <v>78.8298210960127</v>
      </c>
      <c r="AS50">
        <v>13</v>
      </c>
      <c r="AT50">
        <v>3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6</v>
      </c>
      <c r="BC50">
        <v>0.5</v>
      </c>
      <c r="BD50" t="s">
        <v>355</v>
      </c>
      <c r="BE50">
        <v>2</v>
      </c>
      <c r="BF50" t="b">
        <v>1</v>
      </c>
      <c r="BG50">
        <v>1657553041.5</v>
      </c>
      <c r="BH50">
        <v>521.434666666667</v>
      </c>
      <c r="BI50">
        <v>556.355259259259</v>
      </c>
      <c r="BJ50">
        <v>15.9527407407407</v>
      </c>
      <c r="BK50">
        <v>11.4786111111111</v>
      </c>
      <c r="BL50">
        <v>517.134851851852</v>
      </c>
      <c r="BM50">
        <v>15.9390592592593</v>
      </c>
      <c r="BN50">
        <v>499.988481481481</v>
      </c>
      <c r="BO50">
        <v>67.9951074074074</v>
      </c>
      <c r="BP50">
        <v>0.0143816518518519</v>
      </c>
      <c r="BQ50">
        <v>18.7396703703704</v>
      </c>
      <c r="BR50">
        <v>20.033062962963</v>
      </c>
      <c r="BS50">
        <v>999.9</v>
      </c>
      <c r="BT50">
        <v>0</v>
      </c>
      <c r="BU50">
        <v>0</v>
      </c>
      <c r="BV50">
        <v>9986.13148148148</v>
      </c>
      <c r="BW50">
        <v>0</v>
      </c>
      <c r="BX50">
        <v>83.0862888888889</v>
      </c>
      <c r="BY50">
        <v>-34.9206222222222</v>
      </c>
      <c r="BZ50">
        <v>529.887592592593</v>
      </c>
      <c r="CA50">
        <v>562.815592592593</v>
      </c>
      <c r="CB50">
        <v>4.47412925925926</v>
      </c>
      <c r="CC50">
        <v>556.355259259259</v>
      </c>
      <c r="CD50">
        <v>11.4786111111111</v>
      </c>
      <c r="CE50">
        <v>1.08470851851852</v>
      </c>
      <c r="CF50">
        <v>0.780489666666667</v>
      </c>
      <c r="CG50">
        <v>8.10675962962963</v>
      </c>
      <c r="CH50">
        <v>3.35732259259259</v>
      </c>
      <c r="CI50">
        <v>1999.99111111111</v>
      </c>
      <c r="CJ50">
        <v>0.979997555555556</v>
      </c>
      <c r="CK50">
        <v>0.0200026259259259</v>
      </c>
      <c r="CL50">
        <v>0</v>
      </c>
      <c r="CM50">
        <v>2.55667777777778</v>
      </c>
      <c r="CN50">
        <v>0</v>
      </c>
      <c r="CO50">
        <v>10747.3185185185</v>
      </c>
      <c r="CP50">
        <v>16705.3111111111</v>
      </c>
      <c r="CQ50">
        <v>43.4626666666667</v>
      </c>
      <c r="CR50">
        <v>45.312</v>
      </c>
      <c r="CS50">
        <v>44.5666666666667</v>
      </c>
      <c r="CT50">
        <v>44</v>
      </c>
      <c r="CU50">
        <v>42.375</v>
      </c>
      <c r="CV50">
        <v>1959.99111111111</v>
      </c>
      <c r="CW50">
        <v>40.0055555555556</v>
      </c>
      <c r="CX50">
        <v>0</v>
      </c>
      <c r="CY50">
        <v>1651531944.2</v>
      </c>
      <c r="CZ50">
        <v>0</v>
      </c>
      <c r="DA50">
        <v>0</v>
      </c>
      <c r="DB50" t="s">
        <v>356</v>
      </c>
      <c r="DC50">
        <v>1657298120.5</v>
      </c>
      <c r="DD50">
        <v>1657298120.5</v>
      </c>
      <c r="DE50">
        <v>0</v>
      </c>
      <c r="DF50">
        <v>1.391</v>
      </c>
      <c r="DG50">
        <v>0.035</v>
      </c>
      <c r="DH50">
        <v>2.39</v>
      </c>
      <c r="DI50">
        <v>0.104</v>
      </c>
      <c r="DJ50">
        <v>419</v>
      </c>
      <c r="DK50">
        <v>18</v>
      </c>
      <c r="DL50">
        <v>0.11</v>
      </c>
      <c r="DM50">
        <v>0.02</v>
      </c>
      <c r="DN50">
        <v>-34.645385</v>
      </c>
      <c r="DO50">
        <v>-6.06316547842395</v>
      </c>
      <c r="DP50">
        <v>0.646071658003197</v>
      </c>
      <c r="DQ50">
        <v>0</v>
      </c>
      <c r="DR50">
        <v>4.47099675</v>
      </c>
      <c r="DS50">
        <v>0.0530011632270074</v>
      </c>
      <c r="DT50">
        <v>0.00575744274287638</v>
      </c>
      <c r="DU50">
        <v>1</v>
      </c>
      <c r="DV50">
        <v>1</v>
      </c>
      <c r="DW50">
        <v>2</v>
      </c>
      <c r="DX50" t="s">
        <v>367</v>
      </c>
      <c r="DY50">
        <v>2.87507</v>
      </c>
      <c r="DZ50">
        <v>2.63121</v>
      </c>
      <c r="EA50">
        <v>0.0839996</v>
      </c>
      <c r="EB50">
        <v>0.0882109</v>
      </c>
      <c r="EC50">
        <v>0.0586093</v>
      </c>
      <c r="ED50">
        <v>0.0457183</v>
      </c>
      <c r="EE50">
        <v>25904.5</v>
      </c>
      <c r="EF50">
        <v>22398.8</v>
      </c>
      <c r="EG50">
        <v>25313.5</v>
      </c>
      <c r="EH50">
        <v>23920.8</v>
      </c>
      <c r="EI50">
        <v>40654.9</v>
      </c>
      <c r="EJ50">
        <v>37776.1</v>
      </c>
      <c r="EK50">
        <v>45719.9</v>
      </c>
      <c r="EL50">
        <v>42652.6</v>
      </c>
      <c r="EM50">
        <v>1.82323</v>
      </c>
      <c r="EN50">
        <v>2.1299</v>
      </c>
      <c r="EO50">
        <v>0.0320561</v>
      </c>
      <c r="EP50">
        <v>0</v>
      </c>
      <c r="EQ50">
        <v>19.4962</v>
      </c>
      <c r="ER50">
        <v>999.9</v>
      </c>
      <c r="ES50">
        <v>39.415</v>
      </c>
      <c r="ET50">
        <v>25.77</v>
      </c>
      <c r="EU50">
        <v>19.2941</v>
      </c>
      <c r="EV50">
        <v>51.0038</v>
      </c>
      <c r="EW50">
        <v>30.7532</v>
      </c>
      <c r="EX50">
        <v>2</v>
      </c>
      <c r="EY50">
        <v>-0.0992429</v>
      </c>
      <c r="EZ50">
        <v>6.06673</v>
      </c>
      <c r="FA50">
        <v>20.1406</v>
      </c>
      <c r="FB50">
        <v>5.23706</v>
      </c>
      <c r="FC50">
        <v>11.992</v>
      </c>
      <c r="FD50">
        <v>4.95705</v>
      </c>
      <c r="FE50">
        <v>3.30393</v>
      </c>
      <c r="FF50">
        <v>9999</v>
      </c>
      <c r="FG50">
        <v>9999</v>
      </c>
      <c r="FH50">
        <v>6488</v>
      </c>
      <c r="FI50">
        <v>352.2</v>
      </c>
      <c r="FJ50">
        <v>1.86811</v>
      </c>
      <c r="FK50">
        <v>1.86374</v>
      </c>
      <c r="FL50">
        <v>1.87149</v>
      </c>
      <c r="FM50">
        <v>1.86213</v>
      </c>
      <c r="FN50">
        <v>1.86161</v>
      </c>
      <c r="FO50">
        <v>1.86813</v>
      </c>
      <c r="FP50">
        <v>1.85822</v>
      </c>
      <c r="FQ50">
        <v>1.86478</v>
      </c>
      <c r="FR50">
        <v>5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4.383</v>
      </c>
      <c r="GF50">
        <v>0.0134</v>
      </c>
      <c r="GG50">
        <v>2.14445261950712</v>
      </c>
      <c r="GH50">
        <v>0.00524579190152856</v>
      </c>
      <c r="GI50">
        <v>-2.61795653493914e-06</v>
      </c>
      <c r="GJ50">
        <v>1.03317073579164e-09</v>
      </c>
      <c r="GK50">
        <v>0.00834576242792743</v>
      </c>
      <c r="GL50">
        <v>-0.0463878632499735</v>
      </c>
      <c r="GM50">
        <v>0.00360881594666716</v>
      </c>
      <c r="GN50">
        <v>-4.25062852161115e-05</v>
      </c>
      <c r="GO50">
        <v>14</v>
      </c>
      <c r="GP50">
        <v>2225</v>
      </c>
      <c r="GQ50">
        <v>2</v>
      </c>
      <c r="GR50">
        <v>27</v>
      </c>
      <c r="GS50">
        <v>4248.8</v>
      </c>
      <c r="GT50">
        <v>4248.8</v>
      </c>
      <c r="GU50">
        <v>1.72485</v>
      </c>
      <c r="GV50">
        <v>2.33521</v>
      </c>
      <c r="GW50">
        <v>1.99829</v>
      </c>
      <c r="GX50">
        <v>2.77222</v>
      </c>
      <c r="GY50">
        <v>2.09351</v>
      </c>
      <c r="GZ50">
        <v>2.36694</v>
      </c>
      <c r="HA50">
        <v>30.1147</v>
      </c>
      <c r="HB50">
        <v>15.8132</v>
      </c>
      <c r="HC50">
        <v>18</v>
      </c>
      <c r="HD50">
        <v>433.103</v>
      </c>
      <c r="HE50">
        <v>629.259</v>
      </c>
      <c r="HF50">
        <v>13.3036</v>
      </c>
      <c r="HG50">
        <v>25.802</v>
      </c>
      <c r="HH50">
        <v>30.0006</v>
      </c>
      <c r="HI50">
        <v>25.5669</v>
      </c>
      <c r="HJ50">
        <v>25.5608</v>
      </c>
      <c r="HK50">
        <v>34.7556</v>
      </c>
      <c r="HL50">
        <v>48.2617</v>
      </c>
      <c r="HM50">
        <v>0</v>
      </c>
      <c r="HN50">
        <v>13.2797</v>
      </c>
      <c r="HO50">
        <v>608.169</v>
      </c>
      <c r="HP50">
        <v>11.5499</v>
      </c>
      <c r="HQ50">
        <v>96.7961</v>
      </c>
      <c r="HR50">
        <v>100.295</v>
      </c>
    </row>
    <row r="51" spans="1:226">
      <c r="A51">
        <v>35</v>
      </c>
      <c r="B51">
        <v>1657553054</v>
      </c>
      <c r="C51">
        <v>262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1657553046.21429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596.924448200729</v>
      </c>
      <c r="AK51">
        <v>570.149072727273</v>
      </c>
      <c r="AL51">
        <v>3.37078325173297</v>
      </c>
      <c r="AM51">
        <v>66.1471175943762</v>
      </c>
      <c r="AN51">
        <f>(AP51 - AO51 + BO51*1E3/(8.314*(BQ51+273.15)) * AR51/BN51 * AQ51) * BN51/(100*BB51) * 1000/(1000 - AP51)</f>
        <v>0</v>
      </c>
      <c r="AO51">
        <v>11.4671638848773</v>
      </c>
      <c r="AP51">
        <v>15.9351224242424</v>
      </c>
      <c r="AQ51">
        <v>-1.86868390931602e-05</v>
      </c>
      <c r="AR51">
        <v>78.8298210960127</v>
      </c>
      <c r="AS51">
        <v>13</v>
      </c>
      <c r="AT51">
        <v>3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6</v>
      </c>
      <c r="BC51">
        <v>0.5</v>
      </c>
      <c r="BD51" t="s">
        <v>355</v>
      </c>
      <c r="BE51">
        <v>2</v>
      </c>
      <c r="BF51" t="b">
        <v>1</v>
      </c>
      <c r="BG51">
        <v>1657553046.21429</v>
      </c>
      <c r="BH51">
        <v>536.97975</v>
      </c>
      <c r="BI51">
        <v>572.299714285714</v>
      </c>
      <c r="BJ51">
        <v>15.9472571428571</v>
      </c>
      <c r="BK51">
        <v>11.4732</v>
      </c>
      <c r="BL51">
        <v>532.627928571429</v>
      </c>
      <c r="BM51">
        <v>15.9337714285714</v>
      </c>
      <c r="BN51">
        <v>499.987535714286</v>
      </c>
      <c r="BO51">
        <v>67.9948285714286</v>
      </c>
      <c r="BP51">
        <v>0.0145684642857143</v>
      </c>
      <c r="BQ51">
        <v>18.7384678571429</v>
      </c>
      <c r="BR51">
        <v>20.0292892857143</v>
      </c>
      <c r="BS51">
        <v>999.9</v>
      </c>
      <c r="BT51">
        <v>0</v>
      </c>
      <c r="BU51">
        <v>0</v>
      </c>
      <c r="BV51">
        <v>9988.52678571429</v>
      </c>
      <c r="BW51">
        <v>0</v>
      </c>
      <c r="BX51">
        <v>83.1305821428572</v>
      </c>
      <c r="BY51">
        <v>-35.3200285714286</v>
      </c>
      <c r="BZ51">
        <v>545.681678571429</v>
      </c>
      <c r="CA51">
        <v>578.942</v>
      </c>
      <c r="CB51">
        <v>4.47405785714286</v>
      </c>
      <c r="CC51">
        <v>572.299714285714</v>
      </c>
      <c r="CD51">
        <v>11.4732</v>
      </c>
      <c r="CE51">
        <v>1.08433107142857</v>
      </c>
      <c r="CF51">
        <v>0.780118428571429</v>
      </c>
      <c r="CG51">
        <v>8.10164142857143</v>
      </c>
      <c r="CH51">
        <v>3.35059035714286</v>
      </c>
      <c r="CI51">
        <v>1999.99392857143</v>
      </c>
      <c r="CJ51">
        <v>0.979997642857143</v>
      </c>
      <c r="CK51">
        <v>0.0200025357142857</v>
      </c>
      <c r="CL51">
        <v>0</v>
      </c>
      <c r="CM51">
        <v>2.52316785714286</v>
      </c>
      <c r="CN51">
        <v>0</v>
      </c>
      <c r="CO51">
        <v>10750.4035714286</v>
      </c>
      <c r="CP51">
        <v>16705.3535714286</v>
      </c>
      <c r="CQ51">
        <v>43.473</v>
      </c>
      <c r="CR51">
        <v>45.32325</v>
      </c>
      <c r="CS51">
        <v>44.57325</v>
      </c>
      <c r="CT51">
        <v>44</v>
      </c>
      <c r="CU51">
        <v>42.3816428571429</v>
      </c>
      <c r="CV51">
        <v>1959.99392857143</v>
      </c>
      <c r="CW51">
        <v>40.0039285714286</v>
      </c>
      <c r="CX51">
        <v>0</v>
      </c>
      <c r="CY51">
        <v>1651531949</v>
      </c>
      <c r="CZ51">
        <v>0</v>
      </c>
      <c r="DA51">
        <v>0</v>
      </c>
      <c r="DB51" t="s">
        <v>356</v>
      </c>
      <c r="DC51">
        <v>1657298120.5</v>
      </c>
      <c r="DD51">
        <v>1657298120.5</v>
      </c>
      <c r="DE51">
        <v>0</v>
      </c>
      <c r="DF51">
        <v>1.391</v>
      </c>
      <c r="DG51">
        <v>0.035</v>
      </c>
      <c r="DH51">
        <v>2.39</v>
      </c>
      <c r="DI51">
        <v>0.104</v>
      </c>
      <c r="DJ51">
        <v>419</v>
      </c>
      <c r="DK51">
        <v>18</v>
      </c>
      <c r="DL51">
        <v>0.11</v>
      </c>
      <c r="DM51">
        <v>0.02</v>
      </c>
      <c r="DN51">
        <v>-35.012665</v>
      </c>
      <c r="DO51">
        <v>-4.87433696060025</v>
      </c>
      <c r="DP51">
        <v>0.532158258204268</v>
      </c>
      <c r="DQ51">
        <v>0</v>
      </c>
      <c r="DR51">
        <v>4.47360525</v>
      </c>
      <c r="DS51">
        <v>0.0167735459662221</v>
      </c>
      <c r="DT51">
        <v>0.00286194687887457</v>
      </c>
      <c r="DU51">
        <v>1</v>
      </c>
      <c r="DV51">
        <v>1</v>
      </c>
      <c r="DW51">
        <v>2</v>
      </c>
      <c r="DX51" t="s">
        <v>367</v>
      </c>
      <c r="DY51">
        <v>2.87501</v>
      </c>
      <c r="DZ51">
        <v>2.63117</v>
      </c>
      <c r="EA51">
        <v>0.0858251</v>
      </c>
      <c r="EB51">
        <v>0.090054</v>
      </c>
      <c r="EC51">
        <v>0.058584</v>
      </c>
      <c r="ED51">
        <v>0.0457404</v>
      </c>
      <c r="EE51">
        <v>25852.2</v>
      </c>
      <c r="EF51">
        <v>22353.2</v>
      </c>
      <c r="EG51">
        <v>25312.8</v>
      </c>
      <c r="EH51">
        <v>23920.5</v>
      </c>
      <c r="EI51">
        <v>40655.8</v>
      </c>
      <c r="EJ51">
        <v>37774.9</v>
      </c>
      <c r="EK51">
        <v>45719.6</v>
      </c>
      <c r="EL51">
        <v>42652.2</v>
      </c>
      <c r="EM51">
        <v>1.82315</v>
      </c>
      <c r="EN51">
        <v>2.13018</v>
      </c>
      <c r="EO51">
        <v>0.0311993</v>
      </c>
      <c r="EP51">
        <v>0</v>
      </c>
      <c r="EQ51">
        <v>19.5006</v>
      </c>
      <c r="ER51">
        <v>999.9</v>
      </c>
      <c r="ES51">
        <v>39.366</v>
      </c>
      <c r="ET51">
        <v>25.78</v>
      </c>
      <c r="EU51">
        <v>19.2816</v>
      </c>
      <c r="EV51">
        <v>51.1638</v>
      </c>
      <c r="EW51">
        <v>30.7131</v>
      </c>
      <c r="EX51">
        <v>2</v>
      </c>
      <c r="EY51">
        <v>-0.0988923</v>
      </c>
      <c r="EZ51">
        <v>6.07978</v>
      </c>
      <c r="FA51">
        <v>20.1403</v>
      </c>
      <c r="FB51">
        <v>5.2384</v>
      </c>
      <c r="FC51">
        <v>11.992</v>
      </c>
      <c r="FD51">
        <v>4.95725</v>
      </c>
      <c r="FE51">
        <v>3.304</v>
      </c>
      <c r="FF51">
        <v>9999</v>
      </c>
      <c r="FG51">
        <v>9999</v>
      </c>
      <c r="FH51">
        <v>6488.2</v>
      </c>
      <c r="FI51">
        <v>352.2</v>
      </c>
      <c r="FJ51">
        <v>1.86812</v>
      </c>
      <c r="FK51">
        <v>1.86373</v>
      </c>
      <c r="FL51">
        <v>1.87149</v>
      </c>
      <c r="FM51">
        <v>1.86213</v>
      </c>
      <c r="FN51">
        <v>1.86159</v>
      </c>
      <c r="FO51">
        <v>1.86813</v>
      </c>
      <c r="FP51">
        <v>1.85822</v>
      </c>
      <c r="FQ51">
        <v>1.86478</v>
      </c>
      <c r="FR51">
        <v>5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4.437</v>
      </c>
      <c r="GF51">
        <v>0.013</v>
      </c>
      <c r="GG51">
        <v>2.14445261950712</v>
      </c>
      <c r="GH51">
        <v>0.00524579190152856</v>
      </c>
      <c r="GI51">
        <v>-2.61795653493914e-06</v>
      </c>
      <c r="GJ51">
        <v>1.03317073579164e-09</v>
      </c>
      <c r="GK51">
        <v>0.00834576242792743</v>
      </c>
      <c r="GL51">
        <v>-0.0463878632499735</v>
      </c>
      <c r="GM51">
        <v>0.00360881594666716</v>
      </c>
      <c r="GN51">
        <v>-4.25062852161115e-05</v>
      </c>
      <c r="GO51">
        <v>14</v>
      </c>
      <c r="GP51">
        <v>2225</v>
      </c>
      <c r="GQ51">
        <v>2</v>
      </c>
      <c r="GR51">
        <v>27</v>
      </c>
      <c r="GS51">
        <v>4248.9</v>
      </c>
      <c r="GT51">
        <v>4248.9</v>
      </c>
      <c r="GU51">
        <v>1.76636</v>
      </c>
      <c r="GV51">
        <v>2.34009</v>
      </c>
      <c r="GW51">
        <v>1.99829</v>
      </c>
      <c r="GX51">
        <v>2.77222</v>
      </c>
      <c r="GY51">
        <v>2.09351</v>
      </c>
      <c r="GZ51">
        <v>2.34131</v>
      </c>
      <c r="HA51">
        <v>30.1147</v>
      </c>
      <c r="HB51">
        <v>15.8044</v>
      </c>
      <c r="HC51">
        <v>18</v>
      </c>
      <c r="HD51">
        <v>433.105</v>
      </c>
      <c r="HE51">
        <v>629.542</v>
      </c>
      <c r="HF51">
        <v>13.2758</v>
      </c>
      <c r="HG51">
        <v>25.8055</v>
      </c>
      <c r="HH51">
        <v>30.0004</v>
      </c>
      <c r="HI51">
        <v>25.5728</v>
      </c>
      <c r="HJ51">
        <v>25.5662</v>
      </c>
      <c r="HK51">
        <v>35.4994</v>
      </c>
      <c r="HL51">
        <v>47.9743</v>
      </c>
      <c r="HM51">
        <v>0</v>
      </c>
      <c r="HN51">
        <v>13.2502</v>
      </c>
      <c r="HO51">
        <v>621.576</v>
      </c>
      <c r="HP51">
        <v>11.5611</v>
      </c>
      <c r="HQ51">
        <v>96.7948</v>
      </c>
      <c r="HR51">
        <v>100.294</v>
      </c>
    </row>
    <row r="52" spans="1:226">
      <c r="A52">
        <v>36</v>
      </c>
      <c r="B52">
        <v>1657553059</v>
      </c>
      <c r="C52">
        <v>267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1657553051.5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614.022385520507</v>
      </c>
      <c r="AK52">
        <v>587.117987878788</v>
      </c>
      <c r="AL52">
        <v>3.40443077681693</v>
      </c>
      <c r="AM52">
        <v>66.1471175943762</v>
      </c>
      <c r="AN52">
        <f>(AP52 - AO52 + BO52*1E3/(8.314*(BQ52+273.15)) * AR52/BN52 * AQ52) * BN52/(100*BB52) * 1000/(1000 - AP52)</f>
        <v>0</v>
      </c>
      <c r="AO52">
        <v>11.4837335251549</v>
      </c>
      <c r="AP52">
        <v>15.936256969697</v>
      </c>
      <c r="AQ52">
        <v>2.64839240282162e-05</v>
      </c>
      <c r="AR52">
        <v>78.8298210960127</v>
      </c>
      <c r="AS52">
        <v>13</v>
      </c>
      <c r="AT52">
        <v>3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6</v>
      </c>
      <c r="BC52">
        <v>0.5</v>
      </c>
      <c r="BD52" t="s">
        <v>355</v>
      </c>
      <c r="BE52">
        <v>2</v>
      </c>
      <c r="BF52" t="b">
        <v>1</v>
      </c>
      <c r="BG52">
        <v>1657553051.5</v>
      </c>
      <c r="BH52">
        <v>554.489777777778</v>
      </c>
      <c r="BI52">
        <v>590.174222222222</v>
      </c>
      <c r="BJ52">
        <v>15.9409925925926</v>
      </c>
      <c r="BK52">
        <v>11.4756037037037</v>
      </c>
      <c r="BL52">
        <v>550.080074074074</v>
      </c>
      <c r="BM52">
        <v>15.9277259259259</v>
      </c>
      <c r="BN52">
        <v>499.998555555556</v>
      </c>
      <c r="BO52">
        <v>67.9947518518519</v>
      </c>
      <c r="BP52">
        <v>0.0146689925925926</v>
      </c>
      <c r="BQ52">
        <v>18.7339555555556</v>
      </c>
      <c r="BR52">
        <v>20.0202777777778</v>
      </c>
      <c r="BS52">
        <v>999.9</v>
      </c>
      <c r="BT52">
        <v>0</v>
      </c>
      <c r="BU52">
        <v>0</v>
      </c>
      <c r="BV52">
        <v>10003.2425925926</v>
      </c>
      <c r="BW52">
        <v>0</v>
      </c>
      <c r="BX52">
        <v>83.2104555555556</v>
      </c>
      <c r="BY52">
        <v>-35.6844444444444</v>
      </c>
      <c r="BZ52">
        <v>563.472</v>
      </c>
      <c r="CA52">
        <v>597.025444444444</v>
      </c>
      <c r="CB52">
        <v>4.46539777777778</v>
      </c>
      <c r="CC52">
        <v>590.174222222222</v>
      </c>
      <c r="CD52">
        <v>11.4756037037037</v>
      </c>
      <c r="CE52">
        <v>1.0839037037037</v>
      </c>
      <c r="CF52">
        <v>0.780280296296296</v>
      </c>
      <c r="CG52">
        <v>8.09584407407407</v>
      </c>
      <c r="CH52">
        <v>3.35352481481481</v>
      </c>
      <c r="CI52">
        <v>1999.99777777778</v>
      </c>
      <c r="CJ52">
        <v>0.979997777777778</v>
      </c>
      <c r="CK52">
        <v>0.0200023962962963</v>
      </c>
      <c r="CL52">
        <v>0</v>
      </c>
      <c r="CM52">
        <v>2.5016</v>
      </c>
      <c r="CN52">
        <v>0</v>
      </c>
      <c r="CO52">
        <v>10756.4074074074</v>
      </c>
      <c r="CP52">
        <v>16705.3814814815</v>
      </c>
      <c r="CQ52">
        <v>43.486</v>
      </c>
      <c r="CR52">
        <v>45.326</v>
      </c>
      <c r="CS52">
        <v>44.5946666666667</v>
      </c>
      <c r="CT52">
        <v>44.0091851851852</v>
      </c>
      <c r="CU52">
        <v>42.3887777777778</v>
      </c>
      <c r="CV52">
        <v>1959.99777777778</v>
      </c>
      <c r="CW52">
        <v>40.0025925925926</v>
      </c>
      <c r="CX52">
        <v>0</v>
      </c>
      <c r="CY52">
        <v>1651531953.8</v>
      </c>
      <c r="CZ52">
        <v>0</v>
      </c>
      <c r="DA52">
        <v>0</v>
      </c>
      <c r="DB52" t="s">
        <v>356</v>
      </c>
      <c r="DC52">
        <v>1657298120.5</v>
      </c>
      <c r="DD52">
        <v>1657298120.5</v>
      </c>
      <c r="DE52">
        <v>0</v>
      </c>
      <c r="DF52">
        <v>1.391</v>
      </c>
      <c r="DG52">
        <v>0.035</v>
      </c>
      <c r="DH52">
        <v>2.39</v>
      </c>
      <c r="DI52">
        <v>0.104</v>
      </c>
      <c r="DJ52">
        <v>419</v>
      </c>
      <c r="DK52">
        <v>18</v>
      </c>
      <c r="DL52">
        <v>0.11</v>
      </c>
      <c r="DM52">
        <v>0.02</v>
      </c>
      <c r="DN52">
        <v>-35.4825675</v>
      </c>
      <c r="DO52">
        <v>-4.13229230769222</v>
      </c>
      <c r="DP52">
        <v>0.468255026875046</v>
      </c>
      <c r="DQ52">
        <v>0</v>
      </c>
      <c r="DR52">
        <v>4.4681585</v>
      </c>
      <c r="DS52">
        <v>-0.0933428893058282</v>
      </c>
      <c r="DT52">
        <v>0.0109939311781546</v>
      </c>
      <c r="DU52">
        <v>1</v>
      </c>
      <c r="DV52">
        <v>1</v>
      </c>
      <c r="DW52">
        <v>2</v>
      </c>
      <c r="DX52" t="s">
        <v>367</v>
      </c>
      <c r="DY52">
        <v>2.87508</v>
      </c>
      <c r="DZ52">
        <v>2.63104</v>
      </c>
      <c r="EA52">
        <v>0.0876461</v>
      </c>
      <c r="EB52">
        <v>0.0917943</v>
      </c>
      <c r="EC52">
        <v>0.0585892</v>
      </c>
      <c r="ED52">
        <v>0.0457722</v>
      </c>
      <c r="EE52">
        <v>25800.7</v>
      </c>
      <c r="EF52">
        <v>22309.8</v>
      </c>
      <c r="EG52">
        <v>25312.8</v>
      </c>
      <c r="EH52">
        <v>23919.8</v>
      </c>
      <c r="EI52">
        <v>40655.4</v>
      </c>
      <c r="EJ52">
        <v>37772.7</v>
      </c>
      <c r="EK52">
        <v>45719.3</v>
      </c>
      <c r="EL52">
        <v>42651.1</v>
      </c>
      <c r="EM52">
        <v>1.82318</v>
      </c>
      <c r="EN52">
        <v>2.13003</v>
      </c>
      <c r="EO52">
        <v>0.0305101</v>
      </c>
      <c r="EP52">
        <v>0</v>
      </c>
      <c r="EQ52">
        <v>19.5048</v>
      </c>
      <c r="ER52">
        <v>999.9</v>
      </c>
      <c r="ES52">
        <v>39.366</v>
      </c>
      <c r="ET52">
        <v>25.801</v>
      </c>
      <c r="EU52">
        <v>19.3068</v>
      </c>
      <c r="EV52">
        <v>51.1438</v>
      </c>
      <c r="EW52">
        <v>30.6971</v>
      </c>
      <c r="EX52">
        <v>2</v>
      </c>
      <c r="EY52">
        <v>-0.0985036</v>
      </c>
      <c r="EZ52">
        <v>6.08771</v>
      </c>
      <c r="FA52">
        <v>20.14</v>
      </c>
      <c r="FB52">
        <v>5.23796</v>
      </c>
      <c r="FC52">
        <v>11.992</v>
      </c>
      <c r="FD52">
        <v>4.9572</v>
      </c>
      <c r="FE52">
        <v>3.30395</v>
      </c>
      <c r="FF52">
        <v>9999</v>
      </c>
      <c r="FG52">
        <v>9999</v>
      </c>
      <c r="FH52">
        <v>6488.2</v>
      </c>
      <c r="FI52">
        <v>352.2</v>
      </c>
      <c r="FJ52">
        <v>1.86812</v>
      </c>
      <c r="FK52">
        <v>1.86371</v>
      </c>
      <c r="FL52">
        <v>1.87149</v>
      </c>
      <c r="FM52">
        <v>1.86214</v>
      </c>
      <c r="FN52">
        <v>1.86158</v>
      </c>
      <c r="FO52">
        <v>1.86813</v>
      </c>
      <c r="FP52">
        <v>1.85822</v>
      </c>
      <c r="FQ52">
        <v>1.86478</v>
      </c>
      <c r="FR52">
        <v>5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4.491</v>
      </c>
      <c r="GF52">
        <v>0.0131</v>
      </c>
      <c r="GG52">
        <v>2.14445261950712</v>
      </c>
      <c r="GH52">
        <v>0.00524579190152856</v>
      </c>
      <c r="GI52">
        <v>-2.61795653493914e-06</v>
      </c>
      <c r="GJ52">
        <v>1.03317073579164e-09</v>
      </c>
      <c r="GK52">
        <v>0.00834576242792743</v>
      </c>
      <c r="GL52">
        <v>-0.0463878632499735</v>
      </c>
      <c r="GM52">
        <v>0.00360881594666716</v>
      </c>
      <c r="GN52">
        <v>-4.25062852161115e-05</v>
      </c>
      <c r="GO52">
        <v>14</v>
      </c>
      <c r="GP52">
        <v>2225</v>
      </c>
      <c r="GQ52">
        <v>2</v>
      </c>
      <c r="GR52">
        <v>27</v>
      </c>
      <c r="GS52">
        <v>4249</v>
      </c>
      <c r="GT52">
        <v>4249</v>
      </c>
      <c r="GU52">
        <v>1.80298</v>
      </c>
      <c r="GV52">
        <v>2.34131</v>
      </c>
      <c r="GW52">
        <v>1.99829</v>
      </c>
      <c r="GX52">
        <v>2.77222</v>
      </c>
      <c r="GY52">
        <v>2.09351</v>
      </c>
      <c r="GZ52">
        <v>2.35352</v>
      </c>
      <c r="HA52">
        <v>30.1147</v>
      </c>
      <c r="HB52">
        <v>15.8044</v>
      </c>
      <c r="HC52">
        <v>18</v>
      </c>
      <c r="HD52">
        <v>433.163</v>
      </c>
      <c r="HE52">
        <v>629.498</v>
      </c>
      <c r="HF52">
        <v>13.2477</v>
      </c>
      <c r="HG52">
        <v>25.8099</v>
      </c>
      <c r="HH52">
        <v>30.0004</v>
      </c>
      <c r="HI52">
        <v>25.5786</v>
      </c>
      <c r="HJ52">
        <v>25.5726</v>
      </c>
      <c r="HK52">
        <v>36.2935</v>
      </c>
      <c r="HL52">
        <v>47.9743</v>
      </c>
      <c r="HM52">
        <v>0</v>
      </c>
      <c r="HN52">
        <v>13.2406</v>
      </c>
      <c r="HO52">
        <v>641.663</v>
      </c>
      <c r="HP52">
        <v>11.5621</v>
      </c>
      <c r="HQ52">
        <v>96.7943</v>
      </c>
      <c r="HR52">
        <v>100.291</v>
      </c>
    </row>
    <row r="53" spans="1:226">
      <c r="A53">
        <v>37</v>
      </c>
      <c r="B53">
        <v>1657553064</v>
      </c>
      <c r="C53">
        <v>272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1657553056.21429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631.157930174728</v>
      </c>
      <c r="AK53">
        <v>604.211484848485</v>
      </c>
      <c r="AL53">
        <v>3.43221914158272</v>
      </c>
      <c r="AM53">
        <v>66.1471175943762</v>
      </c>
      <c r="AN53">
        <f>(AP53 - AO53 + BO53*1E3/(8.314*(BQ53+273.15)) * AR53/BN53 * AQ53) * BN53/(100*BB53) * 1000/(1000 - AP53)</f>
        <v>0</v>
      </c>
      <c r="AO53">
        <v>11.485327429484</v>
      </c>
      <c r="AP53">
        <v>15.9377503030303</v>
      </c>
      <c r="AQ53">
        <v>8.58577968566148e-05</v>
      </c>
      <c r="AR53">
        <v>78.8298210960127</v>
      </c>
      <c r="AS53">
        <v>13</v>
      </c>
      <c r="AT53">
        <v>3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6</v>
      </c>
      <c r="BC53">
        <v>0.5</v>
      </c>
      <c r="BD53" t="s">
        <v>355</v>
      </c>
      <c r="BE53">
        <v>2</v>
      </c>
      <c r="BF53" t="b">
        <v>1</v>
      </c>
      <c r="BG53">
        <v>1657553056.21429</v>
      </c>
      <c r="BH53">
        <v>570.156964285714</v>
      </c>
      <c r="BI53">
        <v>606.067964285714</v>
      </c>
      <c r="BJ53">
        <v>15.9384035714286</v>
      </c>
      <c r="BK53">
        <v>11.4820321428571</v>
      </c>
      <c r="BL53">
        <v>565.695964285714</v>
      </c>
      <c r="BM53">
        <v>15.9252321428571</v>
      </c>
      <c r="BN53">
        <v>500.012678571428</v>
      </c>
      <c r="BO53">
        <v>67.9946035714286</v>
      </c>
      <c r="BP53">
        <v>0.0146410857142857</v>
      </c>
      <c r="BQ53">
        <v>18.7319928571429</v>
      </c>
      <c r="BR53">
        <v>20.0176178571429</v>
      </c>
      <c r="BS53">
        <v>999.9</v>
      </c>
      <c r="BT53">
        <v>0</v>
      </c>
      <c r="BU53">
        <v>0</v>
      </c>
      <c r="BV53">
        <v>10001.8135714286</v>
      </c>
      <c r="BW53">
        <v>0</v>
      </c>
      <c r="BX53">
        <v>83.2657285714286</v>
      </c>
      <c r="BY53">
        <v>-35.9109892857143</v>
      </c>
      <c r="BZ53">
        <v>579.391607142857</v>
      </c>
      <c r="CA53">
        <v>613.10775</v>
      </c>
      <c r="CB53">
        <v>4.45638857142857</v>
      </c>
      <c r="CC53">
        <v>606.067964285714</v>
      </c>
      <c r="CD53">
        <v>11.4820321428571</v>
      </c>
      <c r="CE53">
        <v>1.08372535714286</v>
      </c>
      <c r="CF53">
        <v>0.780715321428571</v>
      </c>
      <c r="CG53">
        <v>8.09342785714286</v>
      </c>
      <c r="CH53">
        <v>3.36141357142857</v>
      </c>
      <c r="CI53">
        <v>1999.99464285714</v>
      </c>
      <c r="CJ53">
        <v>0.979997857142857</v>
      </c>
      <c r="CK53">
        <v>0.0200023142857143</v>
      </c>
      <c r="CL53">
        <v>0</v>
      </c>
      <c r="CM53">
        <v>2.44843214285714</v>
      </c>
      <c r="CN53">
        <v>0</v>
      </c>
      <c r="CO53">
        <v>10767.625</v>
      </c>
      <c r="CP53">
        <v>16705.3535714286</v>
      </c>
      <c r="CQ53">
        <v>43.4955</v>
      </c>
      <c r="CR53">
        <v>45.34125</v>
      </c>
      <c r="CS53">
        <v>44.60925</v>
      </c>
      <c r="CT53">
        <v>44.0243571428571</v>
      </c>
      <c r="CU53">
        <v>42.3993571428571</v>
      </c>
      <c r="CV53">
        <v>1959.99464285714</v>
      </c>
      <c r="CW53">
        <v>40.0003571428571</v>
      </c>
      <c r="CX53">
        <v>0</v>
      </c>
      <c r="CY53">
        <v>1651531959.2</v>
      </c>
      <c r="CZ53">
        <v>0</v>
      </c>
      <c r="DA53">
        <v>0</v>
      </c>
      <c r="DB53" t="s">
        <v>356</v>
      </c>
      <c r="DC53">
        <v>1657298120.5</v>
      </c>
      <c r="DD53">
        <v>1657298120.5</v>
      </c>
      <c r="DE53">
        <v>0</v>
      </c>
      <c r="DF53">
        <v>1.391</v>
      </c>
      <c r="DG53">
        <v>0.035</v>
      </c>
      <c r="DH53">
        <v>2.39</v>
      </c>
      <c r="DI53">
        <v>0.104</v>
      </c>
      <c r="DJ53">
        <v>419</v>
      </c>
      <c r="DK53">
        <v>18</v>
      </c>
      <c r="DL53">
        <v>0.11</v>
      </c>
      <c r="DM53">
        <v>0.02</v>
      </c>
      <c r="DN53">
        <v>-35.73183</v>
      </c>
      <c r="DO53">
        <v>-2.74814634146334</v>
      </c>
      <c r="DP53">
        <v>0.326455940518779</v>
      </c>
      <c r="DQ53">
        <v>0</v>
      </c>
      <c r="DR53">
        <v>4.46329325</v>
      </c>
      <c r="DS53">
        <v>-0.116380300187624</v>
      </c>
      <c r="DT53">
        <v>0.0123508986287436</v>
      </c>
      <c r="DU53">
        <v>0</v>
      </c>
      <c r="DV53">
        <v>0</v>
      </c>
      <c r="DW53">
        <v>2</v>
      </c>
      <c r="DX53" t="s">
        <v>357</v>
      </c>
      <c r="DY53">
        <v>2.87482</v>
      </c>
      <c r="DZ53">
        <v>2.63091</v>
      </c>
      <c r="EA53">
        <v>0.0894576</v>
      </c>
      <c r="EB53">
        <v>0.0936051</v>
      </c>
      <c r="EC53">
        <v>0.058591</v>
      </c>
      <c r="ED53">
        <v>0.0458543</v>
      </c>
      <c r="EE53">
        <v>25749.2</v>
      </c>
      <c r="EF53">
        <v>22265</v>
      </c>
      <c r="EG53">
        <v>25312.5</v>
      </c>
      <c r="EH53">
        <v>23919.4</v>
      </c>
      <c r="EI53">
        <v>40654.8</v>
      </c>
      <c r="EJ53">
        <v>37769</v>
      </c>
      <c r="EK53">
        <v>45718.7</v>
      </c>
      <c r="EL53">
        <v>42650.6</v>
      </c>
      <c r="EM53">
        <v>1.8228</v>
      </c>
      <c r="EN53">
        <v>2.12998</v>
      </c>
      <c r="EO53">
        <v>0.0306219</v>
      </c>
      <c r="EP53">
        <v>0</v>
      </c>
      <c r="EQ53">
        <v>19.509</v>
      </c>
      <c r="ER53">
        <v>999.9</v>
      </c>
      <c r="ES53">
        <v>39.318</v>
      </c>
      <c r="ET53">
        <v>25.801</v>
      </c>
      <c r="EU53">
        <v>19.2832</v>
      </c>
      <c r="EV53">
        <v>51.0938</v>
      </c>
      <c r="EW53">
        <v>30.7171</v>
      </c>
      <c r="EX53">
        <v>2</v>
      </c>
      <c r="EY53">
        <v>-0.0984807</v>
      </c>
      <c r="EZ53">
        <v>6.05963</v>
      </c>
      <c r="FA53">
        <v>20.1412</v>
      </c>
      <c r="FB53">
        <v>5.2384</v>
      </c>
      <c r="FC53">
        <v>11.992</v>
      </c>
      <c r="FD53">
        <v>4.95735</v>
      </c>
      <c r="FE53">
        <v>3.30398</v>
      </c>
      <c r="FF53">
        <v>9999</v>
      </c>
      <c r="FG53">
        <v>9999</v>
      </c>
      <c r="FH53">
        <v>6488.5</v>
      </c>
      <c r="FI53">
        <v>352.3</v>
      </c>
      <c r="FJ53">
        <v>1.8681</v>
      </c>
      <c r="FK53">
        <v>1.86373</v>
      </c>
      <c r="FL53">
        <v>1.87149</v>
      </c>
      <c r="FM53">
        <v>1.86209</v>
      </c>
      <c r="FN53">
        <v>1.86161</v>
      </c>
      <c r="FO53">
        <v>1.86813</v>
      </c>
      <c r="FP53">
        <v>1.85822</v>
      </c>
      <c r="FQ53">
        <v>1.86478</v>
      </c>
      <c r="FR53">
        <v>5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4.546</v>
      </c>
      <c r="GF53">
        <v>0.0132</v>
      </c>
      <c r="GG53">
        <v>2.14445261950712</v>
      </c>
      <c r="GH53">
        <v>0.00524579190152856</v>
      </c>
      <c r="GI53">
        <v>-2.61795653493914e-06</v>
      </c>
      <c r="GJ53">
        <v>1.03317073579164e-09</v>
      </c>
      <c r="GK53">
        <v>0.00834576242792743</v>
      </c>
      <c r="GL53">
        <v>-0.0463878632499735</v>
      </c>
      <c r="GM53">
        <v>0.00360881594666716</v>
      </c>
      <c r="GN53">
        <v>-4.25062852161115e-05</v>
      </c>
      <c r="GO53">
        <v>14</v>
      </c>
      <c r="GP53">
        <v>2225</v>
      </c>
      <c r="GQ53">
        <v>2</v>
      </c>
      <c r="GR53">
        <v>27</v>
      </c>
      <c r="GS53">
        <v>4249.1</v>
      </c>
      <c r="GT53">
        <v>4249.1</v>
      </c>
      <c r="GU53">
        <v>1.84204</v>
      </c>
      <c r="GV53">
        <v>2.33521</v>
      </c>
      <c r="GW53">
        <v>1.99829</v>
      </c>
      <c r="GX53">
        <v>2.771</v>
      </c>
      <c r="GY53">
        <v>2.09351</v>
      </c>
      <c r="GZ53">
        <v>2.36572</v>
      </c>
      <c r="HA53">
        <v>30.0932</v>
      </c>
      <c r="HB53">
        <v>15.8132</v>
      </c>
      <c r="HC53">
        <v>18</v>
      </c>
      <c r="HD53">
        <v>432.997</v>
      </c>
      <c r="HE53">
        <v>629.522</v>
      </c>
      <c r="HF53">
        <v>13.2336</v>
      </c>
      <c r="HG53">
        <v>25.8137</v>
      </c>
      <c r="HH53">
        <v>30.0003</v>
      </c>
      <c r="HI53">
        <v>25.5848</v>
      </c>
      <c r="HJ53">
        <v>25.578</v>
      </c>
      <c r="HK53">
        <v>37.0183</v>
      </c>
      <c r="HL53">
        <v>47.6947</v>
      </c>
      <c r="HM53">
        <v>0</v>
      </c>
      <c r="HN53">
        <v>13.2266</v>
      </c>
      <c r="HO53">
        <v>655.058</v>
      </c>
      <c r="HP53">
        <v>11.5687</v>
      </c>
      <c r="HQ53">
        <v>96.7932</v>
      </c>
      <c r="HR53">
        <v>100.289</v>
      </c>
    </row>
    <row r="54" spans="1:226">
      <c r="A54">
        <v>38</v>
      </c>
      <c r="B54">
        <v>1657553069</v>
      </c>
      <c r="C54">
        <v>277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1657553061.5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648.459553639758</v>
      </c>
      <c r="AK54">
        <v>621.283309090909</v>
      </c>
      <c r="AL54">
        <v>3.40931334312675</v>
      </c>
      <c r="AM54">
        <v>66.1471175943762</v>
      </c>
      <c r="AN54">
        <f>(AP54 - AO54 + BO54*1E3/(8.314*(BQ54+273.15)) * AR54/BN54 * AQ54) * BN54/(100*BB54) * 1000/(1000 - AP54)</f>
        <v>0</v>
      </c>
      <c r="AO54">
        <v>11.5273369802491</v>
      </c>
      <c r="AP54">
        <v>15.95246</v>
      </c>
      <c r="AQ54">
        <v>7.21117218787294e-05</v>
      </c>
      <c r="AR54">
        <v>78.8298210960127</v>
      </c>
      <c r="AS54">
        <v>13</v>
      </c>
      <c r="AT54">
        <v>3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6</v>
      </c>
      <c r="BC54">
        <v>0.5</v>
      </c>
      <c r="BD54" t="s">
        <v>355</v>
      </c>
      <c r="BE54">
        <v>2</v>
      </c>
      <c r="BF54" t="b">
        <v>1</v>
      </c>
      <c r="BG54">
        <v>1657553061.5</v>
      </c>
      <c r="BH54">
        <v>587.851296296296</v>
      </c>
      <c r="BI54">
        <v>623.994888888889</v>
      </c>
      <c r="BJ54">
        <v>15.9400851851852</v>
      </c>
      <c r="BK54">
        <v>11.5034333333333</v>
      </c>
      <c r="BL54">
        <v>583.332777777778</v>
      </c>
      <c r="BM54">
        <v>15.9268518518519</v>
      </c>
      <c r="BN54">
        <v>499.997444444444</v>
      </c>
      <c r="BO54">
        <v>67.9941148148148</v>
      </c>
      <c r="BP54">
        <v>0.014507837037037</v>
      </c>
      <c r="BQ54">
        <v>18.7283333333333</v>
      </c>
      <c r="BR54">
        <v>20.0094925925926</v>
      </c>
      <c r="BS54">
        <v>999.9</v>
      </c>
      <c r="BT54">
        <v>0</v>
      </c>
      <c r="BU54">
        <v>0</v>
      </c>
      <c r="BV54">
        <v>10002.8974074074</v>
      </c>
      <c r="BW54">
        <v>0</v>
      </c>
      <c r="BX54">
        <v>83.1905259259259</v>
      </c>
      <c r="BY54">
        <v>-36.1435851851852</v>
      </c>
      <c r="BZ54">
        <v>597.373518518519</v>
      </c>
      <c r="CA54">
        <v>631.256703703704</v>
      </c>
      <c r="CB54">
        <v>4.43666148148148</v>
      </c>
      <c r="CC54">
        <v>623.994888888889</v>
      </c>
      <c r="CD54">
        <v>11.5034333333333</v>
      </c>
      <c r="CE54">
        <v>1.08383185185185</v>
      </c>
      <c r="CF54">
        <v>0.782165</v>
      </c>
      <c r="CG54">
        <v>8.09486777777778</v>
      </c>
      <c r="CH54">
        <v>3.38766037037037</v>
      </c>
      <c r="CI54">
        <v>1999.98</v>
      </c>
      <c r="CJ54">
        <v>0.979997777777778</v>
      </c>
      <c r="CK54">
        <v>0.0200023962962963</v>
      </c>
      <c r="CL54">
        <v>0</v>
      </c>
      <c r="CM54">
        <v>2.47829259259259</v>
      </c>
      <c r="CN54">
        <v>0</v>
      </c>
      <c r="CO54">
        <v>10786.4518518519</v>
      </c>
      <c r="CP54">
        <v>16705.2296296296</v>
      </c>
      <c r="CQ54">
        <v>43.5</v>
      </c>
      <c r="CR54">
        <v>45.3516666666667</v>
      </c>
      <c r="CS54">
        <v>44.625</v>
      </c>
      <c r="CT54">
        <v>44.0459259259259</v>
      </c>
      <c r="CU54">
        <v>42.414037037037</v>
      </c>
      <c r="CV54">
        <v>1959.98</v>
      </c>
      <c r="CW54">
        <v>40</v>
      </c>
      <c r="CX54">
        <v>0</v>
      </c>
      <c r="CY54">
        <v>1651531964</v>
      </c>
      <c r="CZ54">
        <v>0</v>
      </c>
      <c r="DA54">
        <v>0</v>
      </c>
      <c r="DB54" t="s">
        <v>356</v>
      </c>
      <c r="DC54">
        <v>1657298120.5</v>
      </c>
      <c r="DD54">
        <v>1657298120.5</v>
      </c>
      <c r="DE54">
        <v>0</v>
      </c>
      <c r="DF54">
        <v>1.391</v>
      </c>
      <c r="DG54">
        <v>0.035</v>
      </c>
      <c r="DH54">
        <v>2.39</v>
      </c>
      <c r="DI54">
        <v>0.104</v>
      </c>
      <c r="DJ54">
        <v>419</v>
      </c>
      <c r="DK54">
        <v>18</v>
      </c>
      <c r="DL54">
        <v>0.11</v>
      </c>
      <c r="DM54">
        <v>0.02</v>
      </c>
      <c r="DN54">
        <v>-36.01765</v>
      </c>
      <c r="DO54">
        <v>-2.56594671669784</v>
      </c>
      <c r="DP54">
        <v>0.31923999122917</v>
      </c>
      <c r="DQ54">
        <v>0</v>
      </c>
      <c r="DR54">
        <v>4.445998</v>
      </c>
      <c r="DS54">
        <v>-0.203411031894948</v>
      </c>
      <c r="DT54">
        <v>0.0208809536659607</v>
      </c>
      <c r="DU54">
        <v>0</v>
      </c>
      <c r="DV54">
        <v>0</v>
      </c>
      <c r="DW54">
        <v>2</v>
      </c>
      <c r="DX54" t="s">
        <v>357</v>
      </c>
      <c r="DY54">
        <v>2.87489</v>
      </c>
      <c r="DZ54">
        <v>2.631</v>
      </c>
      <c r="EA54">
        <v>0.091238</v>
      </c>
      <c r="EB54">
        <v>0.0952941</v>
      </c>
      <c r="EC54">
        <v>0.0586248</v>
      </c>
      <c r="ED54">
        <v>0.0459102</v>
      </c>
      <c r="EE54">
        <v>25698.3</v>
      </c>
      <c r="EF54">
        <v>22223.7</v>
      </c>
      <c r="EG54">
        <v>25312</v>
      </c>
      <c r="EH54">
        <v>23919.6</v>
      </c>
      <c r="EI54">
        <v>40652.9</v>
      </c>
      <c r="EJ54">
        <v>37767</v>
      </c>
      <c r="EK54">
        <v>45718.2</v>
      </c>
      <c r="EL54">
        <v>42650.8</v>
      </c>
      <c r="EM54">
        <v>1.8228</v>
      </c>
      <c r="EN54">
        <v>2.12995</v>
      </c>
      <c r="EO54">
        <v>0.0294857</v>
      </c>
      <c r="EP54">
        <v>0</v>
      </c>
      <c r="EQ54">
        <v>19.5127</v>
      </c>
      <c r="ER54">
        <v>999.9</v>
      </c>
      <c r="ES54">
        <v>39.293</v>
      </c>
      <c r="ET54">
        <v>25.78</v>
      </c>
      <c r="EU54">
        <v>19.2483</v>
      </c>
      <c r="EV54">
        <v>51.1938</v>
      </c>
      <c r="EW54">
        <v>30.7051</v>
      </c>
      <c r="EX54">
        <v>2</v>
      </c>
      <c r="EY54">
        <v>-0.0981733</v>
      </c>
      <c r="EZ54">
        <v>6.05947</v>
      </c>
      <c r="FA54">
        <v>20.1413</v>
      </c>
      <c r="FB54">
        <v>5.23811</v>
      </c>
      <c r="FC54">
        <v>11.992</v>
      </c>
      <c r="FD54">
        <v>4.95715</v>
      </c>
      <c r="FE54">
        <v>3.30385</v>
      </c>
      <c r="FF54">
        <v>9999</v>
      </c>
      <c r="FG54">
        <v>9999</v>
      </c>
      <c r="FH54">
        <v>6488.5</v>
      </c>
      <c r="FI54">
        <v>352.3</v>
      </c>
      <c r="FJ54">
        <v>1.86811</v>
      </c>
      <c r="FK54">
        <v>1.86374</v>
      </c>
      <c r="FL54">
        <v>1.87149</v>
      </c>
      <c r="FM54">
        <v>1.8621</v>
      </c>
      <c r="FN54">
        <v>1.86164</v>
      </c>
      <c r="FO54">
        <v>1.86813</v>
      </c>
      <c r="FP54">
        <v>1.85822</v>
      </c>
      <c r="FQ54">
        <v>1.86478</v>
      </c>
      <c r="FR54">
        <v>5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4.6</v>
      </c>
      <c r="GF54">
        <v>0.0136</v>
      </c>
      <c r="GG54">
        <v>2.14445261950712</v>
      </c>
      <c r="GH54">
        <v>0.00524579190152856</v>
      </c>
      <c r="GI54">
        <v>-2.61795653493914e-06</v>
      </c>
      <c r="GJ54">
        <v>1.03317073579164e-09</v>
      </c>
      <c r="GK54">
        <v>0.00834576242792743</v>
      </c>
      <c r="GL54">
        <v>-0.0463878632499735</v>
      </c>
      <c r="GM54">
        <v>0.00360881594666716</v>
      </c>
      <c r="GN54">
        <v>-4.25062852161115e-05</v>
      </c>
      <c r="GO54">
        <v>14</v>
      </c>
      <c r="GP54">
        <v>2225</v>
      </c>
      <c r="GQ54">
        <v>2</v>
      </c>
      <c r="GR54">
        <v>27</v>
      </c>
      <c r="GS54">
        <v>4249.1</v>
      </c>
      <c r="GT54">
        <v>4249.1</v>
      </c>
      <c r="GU54">
        <v>1.87866</v>
      </c>
      <c r="GV54">
        <v>2.33765</v>
      </c>
      <c r="GW54">
        <v>1.99829</v>
      </c>
      <c r="GX54">
        <v>2.77222</v>
      </c>
      <c r="GY54">
        <v>2.09351</v>
      </c>
      <c r="GZ54">
        <v>2.35107</v>
      </c>
      <c r="HA54">
        <v>30.1147</v>
      </c>
      <c r="HB54">
        <v>15.8044</v>
      </c>
      <c r="HC54">
        <v>18</v>
      </c>
      <c r="HD54">
        <v>433.042</v>
      </c>
      <c r="HE54">
        <v>629.579</v>
      </c>
      <c r="HF54">
        <v>13.2224</v>
      </c>
      <c r="HG54">
        <v>25.8178</v>
      </c>
      <c r="HH54">
        <v>30.0004</v>
      </c>
      <c r="HI54">
        <v>25.5907</v>
      </c>
      <c r="HJ54">
        <v>25.5845</v>
      </c>
      <c r="HK54">
        <v>37.7989</v>
      </c>
      <c r="HL54">
        <v>47.6947</v>
      </c>
      <c r="HM54">
        <v>0</v>
      </c>
      <c r="HN54">
        <v>13.2182</v>
      </c>
      <c r="HO54">
        <v>675.165</v>
      </c>
      <c r="HP54">
        <v>11.564</v>
      </c>
      <c r="HQ54">
        <v>96.7918</v>
      </c>
      <c r="HR54">
        <v>100.29</v>
      </c>
    </row>
    <row r="55" spans="1:226">
      <c r="A55">
        <v>39</v>
      </c>
      <c r="B55">
        <v>1657553074</v>
      </c>
      <c r="C55">
        <v>282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1657553066.21429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665.485365532259</v>
      </c>
      <c r="AK55">
        <v>638.247393939394</v>
      </c>
      <c r="AL55">
        <v>3.43793275291751</v>
      </c>
      <c r="AM55">
        <v>66.1471175943762</v>
      </c>
      <c r="AN55">
        <f>(AP55 - AO55 + BO55*1E3/(8.314*(BQ55+273.15)) * AR55/BN55 * AQ55) * BN55/(100*BB55) * 1000/(1000 - AP55)</f>
        <v>0</v>
      </c>
      <c r="AO55">
        <v>11.5327703198246</v>
      </c>
      <c r="AP55">
        <v>15.9613775757576</v>
      </c>
      <c r="AQ55">
        <v>0.00126445472478278</v>
      </c>
      <c r="AR55">
        <v>78.8298210960127</v>
      </c>
      <c r="AS55">
        <v>13</v>
      </c>
      <c r="AT55">
        <v>3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6</v>
      </c>
      <c r="BC55">
        <v>0.5</v>
      </c>
      <c r="BD55" t="s">
        <v>355</v>
      </c>
      <c r="BE55">
        <v>2</v>
      </c>
      <c r="BF55" t="b">
        <v>1</v>
      </c>
      <c r="BG55">
        <v>1657553066.21429</v>
      </c>
      <c r="BH55">
        <v>603.636357142857</v>
      </c>
      <c r="BI55">
        <v>639.950428571429</v>
      </c>
      <c r="BJ55">
        <v>15.9470142857143</v>
      </c>
      <c r="BK55">
        <v>11.5173321428571</v>
      </c>
      <c r="BL55">
        <v>599.066892857143</v>
      </c>
      <c r="BM55">
        <v>15.9335357142857</v>
      </c>
      <c r="BN55">
        <v>499.99625</v>
      </c>
      <c r="BO55">
        <v>67.9933</v>
      </c>
      <c r="BP55">
        <v>0.0144560642857143</v>
      </c>
      <c r="BQ55">
        <v>18.7257035714286</v>
      </c>
      <c r="BR55">
        <v>20.0068464285714</v>
      </c>
      <c r="BS55">
        <v>999.9</v>
      </c>
      <c r="BT55">
        <v>0</v>
      </c>
      <c r="BU55">
        <v>0</v>
      </c>
      <c r="BV55">
        <v>10003.8867857143</v>
      </c>
      <c r="BW55">
        <v>0</v>
      </c>
      <c r="BX55">
        <v>83.1309892857143</v>
      </c>
      <c r="BY55">
        <v>-36.3141678571429</v>
      </c>
      <c r="BZ55">
        <v>613.418571428571</v>
      </c>
      <c r="CA55">
        <v>647.407107142857</v>
      </c>
      <c r="CB55">
        <v>4.42968678571429</v>
      </c>
      <c r="CC55">
        <v>639.950428571429</v>
      </c>
      <c r="CD55">
        <v>11.5173321428571</v>
      </c>
      <c r="CE55">
        <v>1.08428964285714</v>
      </c>
      <c r="CF55">
        <v>0.783101</v>
      </c>
      <c r="CG55">
        <v>8.10108321428571</v>
      </c>
      <c r="CH55">
        <v>3.40459535714286</v>
      </c>
      <c r="CI55">
        <v>1999.96428571429</v>
      </c>
      <c r="CJ55">
        <v>0.979997642857143</v>
      </c>
      <c r="CK55">
        <v>0.0200025357142857</v>
      </c>
      <c r="CL55">
        <v>0</v>
      </c>
      <c r="CM55">
        <v>2.52435357142857</v>
      </c>
      <c r="CN55">
        <v>0</v>
      </c>
      <c r="CO55">
        <v>10802.8</v>
      </c>
      <c r="CP55">
        <v>16705.0928571429</v>
      </c>
      <c r="CQ55">
        <v>43.5022142857143</v>
      </c>
      <c r="CR55">
        <v>45.3705</v>
      </c>
      <c r="CS55">
        <v>44.625</v>
      </c>
      <c r="CT55">
        <v>44.0553571428571</v>
      </c>
      <c r="CU55">
        <v>42.4281428571428</v>
      </c>
      <c r="CV55">
        <v>1959.96428571429</v>
      </c>
      <c r="CW55">
        <v>40</v>
      </c>
      <c r="CX55">
        <v>0</v>
      </c>
      <c r="CY55">
        <v>1651531968.8</v>
      </c>
      <c r="CZ55">
        <v>0</v>
      </c>
      <c r="DA55">
        <v>0</v>
      </c>
      <c r="DB55" t="s">
        <v>356</v>
      </c>
      <c r="DC55">
        <v>1657298120.5</v>
      </c>
      <c r="DD55">
        <v>1657298120.5</v>
      </c>
      <c r="DE55">
        <v>0</v>
      </c>
      <c r="DF55">
        <v>1.391</v>
      </c>
      <c r="DG55">
        <v>0.035</v>
      </c>
      <c r="DH55">
        <v>2.39</v>
      </c>
      <c r="DI55">
        <v>0.104</v>
      </c>
      <c r="DJ55">
        <v>419</v>
      </c>
      <c r="DK55">
        <v>18</v>
      </c>
      <c r="DL55">
        <v>0.11</v>
      </c>
      <c r="DM55">
        <v>0.02</v>
      </c>
      <c r="DN55">
        <v>-36.18842</v>
      </c>
      <c r="DO55">
        <v>-1.95054033771092</v>
      </c>
      <c r="DP55">
        <v>0.270287824550052</v>
      </c>
      <c r="DQ55">
        <v>0</v>
      </c>
      <c r="DR55">
        <v>4.435988</v>
      </c>
      <c r="DS55">
        <v>-0.143931557223274</v>
      </c>
      <c r="DT55">
        <v>0.0167260512674091</v>
      </c>
      <c r="DU55">
        <v>0</v>
      </c>
      <c r="DV55">
        <v>0</v>
      </c>
      <c r="DW55">
        <v>2</v>
      </c>
      <c r="DX55" t="s">
        <v>357</v>
      </c>
      <c r="DY55">
        <v>2.87481</v>
      </c>
      <c r="DZ55">
        <v>2.631</v>
      </c>
      <c r="EA55">
        <v>0.092992</v>
      </c>
      <c r="EB55">
        <v>0.0970413</v>
      </c>
      <c r="EC55">
        <v>0.0586451</v>
      </c>
      <c r="ED55">
        <v>0.0458955</v>
      </c>
      <c r="EE55">
        <v>25648.6</v>
      </c>
      <c r="EF55">
        <v>22180.7</v>
      </c>
      <c r="EG55">
        <v>25312</v>
      </c>
      <c r="EH55">
        <v>23919.5</v>
      </c>
      <c r="EI55">
        <v>40651.6</v>
      </c>
      <c r="EJ55">
        <v>37767.6</v>
      </c>
      <c r="EK55">
        <v>45717.7</v>
      </c>
      <c r="EL55">
        <v>42650.8</v>
      </c>
      <c r="EM55">
        <v>1.82262</v>
      </c>
      <c r="EN55">
        <v>2.12983</v>
      </c>
      <c r="EO55">
        <v>0.0285171</v>
      </c>
      <c r="EP55">
        <v>0</v>
      </c>
      <c r="EQ55">
        <v>19.5174</v>
      </c>
      <c r="ER55">
        <v>999.9</v>
      </c>
      <c r="ES55">
        <v>39.269</v>
      </c>
      <c r="ET55">
        <v>25.78</v>
      </c>
      <c r="EU55">
        <v>19.2349</v>
      </c>
      <c r="EV55">
        <v>50.9338</v>
      </c>
      <c r="EW55">
        <v>30.7893</v>
      </c>
      <c r="EX55">
        <v>2</v>
      </c>
      <c r="EY55">
        <v>-0.0977591</v>
      </c>
      <c r="EZ55">
        <v>6.04856</v>
      </c>
      <c r="FA55">
        <v>20.1418</v>
      </c>
      <c r="FB55">
        <v>5.23811</v>
      </c>
      <c r="FC55">
        <v>11.992</v>
      </c>
      <c r="FD55">
        <v>4.95725</v>
      </c>
      <c r="FE55">
        <v>3.30398</v>
      </c>
      <c r="FF55">
        <v>9999</v>
      </c>
      <c r="FG55">
        <v>9999</v>
      </c>
      <c r="FH55">
        <v>6488.8</v>
      </c>
      <c r="FI55">
        <v>352.3</v>
      </c>
      <c r="FJ55">
        <v>1.8681</v>
      </c>
      <c r="FK55">
        <v>1.86374</v>
      </c>
      <c r="FL55">
        <v>1.87149</v>
      </c>
      <c r="FM55">
        <v>1.86213</v>
      </c>
      <c r="FN55">
        <v>1.86165</v>
      </c>
      <c r="FO55">
        <v>1.86813</v>
      </c>
      <c r="FP55">
        <v>1.85822</v>
      </c>
      <c r="FQ55">
        <v>1.86478</v>
      </c>
      <c r="FR55">
        <v>5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4.653</v>
      </c>
      <c r="GF55">
        <v>0.0139</v>
      </c>
      <c r="GG55">
        <v>2.14445261950712</v>
      </c>
      <c r="GH55">
        <v>0.00524579190152856</v>
      </c>
      <c r="GI55">
        <v>-2.61795653493914e-06</v>
      </c>
      <c r="GJ55">
        <v>1.03317073579164e-09</v>
      </c>
      <c r="GK55">
        <v>0.00834576242792743</v>
      </c>
      <c r="GL55">
        <v>-0.0463878632499735</v>
      </c>
      <c r="GM55">
        <v>0.00360881594666716</v>
      </c>
      <c r="GN55">
        <v>-4.25062852161115e-05</v>
      </c>
      <c r="GO55">
        <v>14</v>
      </c>
      <c r="GP55">
        <v>2225</v>
      </c>
      <c r="GQ55">
        <v>2</v>
      </c>
      <c r="GR55">
        <v>27</v>
      </c>
      <c r="GS55">
        <v>4249.2</v>
      </c>
      <c r="GT55">
        <v>4249.2</v>
      </c>
      <c r="GU55">
        <v>1.9165</v>
      </c>
      <c r="GV55">
        <v>2.33887</v>
      </c>
      <c r="GW55">
        <v>1.99829</v>
      </c>
      <c r="GX55">
        <v>2.77222</v>
      </c>
      <c r="GY55">
        <v>2.09351</v>
      </c>
      <c r="GZ55">
        <v>2.37305</v>
      </c>
      <c r="HA55">
        <v>30.1147</v>
      </c>
      <c r="HB55">
        <v>15.8132</v>
      </c>
      <c r="HC55">
        <v>18</v>
      </c>
      <c r="HD55">
        <v>432.991</v>
      </c>
      <c r="HE55">
        <v>629.543</v>
      </c>
      <c r="HF55">
        <v>13.2152</v>
      </c>
      <c r="HG55">
        <v>25.8224</v>
      </c>
      <c r="HH55">
        <v>30.0004</v>
      </c>
      <c r="HI55">
        <v>25.5971</v>
      </c>
      <c r="HJ55">
        <v>25.5898</v>
      </c>
      <c r="HK55">
        <v>38.5174</v>
      </c>
      <c r="HL55">
        <v>47.6947</v>
      </c>
      <c r="HM55">
        <v>0</v>
      </c>
      <c r="HN55">
        <v>13.2179</v>
      </c>
      <c r="HO55">
        <v>688.549</v>
      </c>
      <c r="HP55">
        <v>11.5653</v>
      </c>
      <c r="HQ55">
        <v>96.791</v>
      </c>
      <c r="HR55">
        <v>100.29</v>
      </c>
    </row>
    <row r="56" spans="1:226">
      <c r="A56">
        <v>40</v>
      </c>
      <c r="B56">
        <v>1657553078.5</v>
      </c>
      <c r="C56">
        <v>286.5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1657553070.66071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680.711788775152</v>
      </c>
      <c r="AK56">
        <v>653.626181818182</v>
      </c>
      <c r="AL56">
        <v>3.40933063774517</v>
      </c>
      <c r="AM56">
        <v>66.1471175943762</v>
      </c>
      <c r="AN56">
        <f>(AP56 - AO56 + BO56*1E3/(8.314*(BQ56+273.15)) * AR56/BN56 * AQ56) * BN56/(100*BB56) * 1000/(1000 - AP56)</f>
        <v>0</v>
      </c>
      <c r="AO56">
        <v>11.5281824330556</v>
      </c>
      <c r="AP56">
        <v>15.958623030303</v>
      </c>
      <c r="AQ56">
        <v>-0.000309994197905146</v>
      </c>
      <c r="AR56">
        <v>78.8298210960127</v>
      </c>
      <c r="AS56">
        <v>13</v>
      </c>
      <c r="AT56">
        <v>3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6</v>
      </c>
      <c r="BC56">
        <v>0.5</v>
      </c>
      <c r="BD56" t="s">
        <v>355</v>
      </c>
      <c r="BE56">
        <v>2</v>
      </c>
      <c r="BF56" t="b">
        <v>1</v>
      </c>
      <c r="BG56">
        <v>1657553070.66071</v>
      </c>
      <c r="BH56">
        <v>618.561357142857</v>
      </c>
      <c r="BI56">
        <v>654.984035714286</v>
      </c>
      <c r="BJ56">
        <v>15.9525964285714</v>
      </c>
      <c r="BK56">
        <v>11.5280392857143</v>
      </c>
      <c r="BL56">
        <v>613.944071428571</v>
      </c>
      <c r="BM56">
        <v>15.9389178571429</v>
      </c>
      <c r="BN56">
        <v>500.0025</v>
      </c>
      <c r="BO56">
        <v>67.9928571428571</v>
      </c>
      <c r="BP56">
        <v>0.0144257</v>
      </c>
      <c r="BQ56">
        <v>18.7204142857143</v>
      </c>
      <c r="BR56">
        <v>20.0003642857143</v>
      </c>
      <c r="BS56">
        <v>999.9</v>
      </c>
      <c r="BT56">
        <v>0</v>
      </c>
      <c r="BU56">
        <v>0</v>
      </c>
      <c r="BV56">
        <v>10006.7642857143</v>
      </c>
      <c r="BW56">
        <v>0</v>
      </c>
      <c r="BX56">
        <v>83.0180142857143</v>
      </c>
      <c r="BY56">
        <v>-36.4228035714286</v>
      </c>
      <c r="BZ56">
        <v>628.589</v>
      </c>
      <c r="CA56">
        <v>662.622857142857</v>
      </c>
      <c r="CB56">
        <v>4.42454714285714</v>
      </c>
      <c r="CC56">
        <v>654.984035714286</v>
      </c>
      <c r="CD56">
        <v>11.5280392857143</v>
      </c>
      <c r="CE56">
        <v>1.08466214285714</v>
      </c>
      <c r="CF56">
        <v>0.7838245</v>
      </c>
      <c r="CG56">
        <v>8.10612928571429</v>
      </c>
      <c r="CH56">
        <v>3.41768714285714</v>
      </c>
      <c r="CI56">
        <v>1999.96857142857</v>
      </c>
      <c r="CJ56">
        <v>0.97999775</v>
      </c>
      <c r="CK56">
        <v>0.020002425</v>
      </c>
      <c r="CL56">
        <v>0</v>
      </c>
      <c r="CM56">
        <v>2.56662857142857</v>
      </c>
      <c r="CN56">
        <v>0</v>
      </c>
      <c r="CO56">
        <v>10817.3678571429</v>
      </c>
      <c r="CP56">
        <v>16705.1285714286</v>
      </c>
      <c r="CQ56">
        <v>43.5155</v>
      </c>
      <c r="CR56">
        <v>45.375</v>
      </c>
      <c r="CS56">
        <v>44.6316428571429</v>
      </c>
      <c r="CT56">
        <v>44.062</v>
      </c>
      <c r="CU56">
        <v>42.4347857142857</v>
      </c>
      <c r="CV56">
        <v>1959.96857142857</v>
      </c>
      <c r="CW56">
        <v>40</v>
      </c>
      <c r="CX56">
        <v>0</v>
      </c>
      <c r="CY56">
        <v>1651531973.6</v>
      </c>
      <c r="CZ56">
        <v>0</v>
      </c>
      <c r="DA56">
        <v>0</v>
      </c>
      <c r="DB56" t="s">
        <v>356</v>
      </c>
      <c r="DC56">
        <v>1657298120.5</v>
      </c>
      <c r="DD56">
        <v>1657298120.5</v>
      </c>
      <c r="DE56">
        <v>0</v>
      </c>
      <c r="DF56">
        <v>1.391</v>
      </c>
      <c r="DG56">
        <v>0.035</v>
      </c>
      <c r="DH56">
        <v>2.39</v>
      </c>
      <c r="DI56">
        <v>0.104</v>
      </c>
      <c r="DJ56">
        <v>419</v>
      </c>
      <c r="DK56">
        <v>18</v>
      </c>
      <c r="DL56">
        <v>0.11</v>
      </c>
      <c r="DM56">
        <v>0.02</v>
      </c>
      <c r="DN56">
        <v>-36.3133675</v>
      </c>
      <c r="DO56">
        <v>-1.8918495309568</v>
      </c>
      <c r="DP56">
        <v>0.267593579320861</v>
      </c>
      <c r="DQ56">
        <v>0</v>
      </c>
      <c r="DR56">
        <v>4.4306035</v>
      </c>
      <c r="DS56">
        <v>-0.0575162476547875</v>
      </c>
      <c r="DT56">
        <v>0.0131237941446062</v>
      </c>
      <c r="DU56">
        <v>1</v>
      </c>
      <c r="DV56">
        <v>1</v>
      </c>
      <c r="DW56">
        <v>2</v>
      </c>
      <c r="DX56" t="s">
        <v>367</v>
      </c>
      <c r="DY56">
        <v>2.87487</v>
      </c>
      <c r="DZ56">
        <v>2.63081</v>
      </c>
      <c r="EA56">
        <v>0.0945558</v>
      </c>
      <c r="EB56">
        <v>0.0985227</v>
      </c>
      <c r="EC56">
        <v>0.0586387</v>
      </c>
      <c r="ED56">
        <v>0.0458787</v>
      </c>
      <c r="EE56">
        <v>25604.2</v>
      </c>
      <c r="EF56">
        <v>22143.8</v>
      </c>
      <c r="EG56">
        <v>25311.8</v>
      </c>
      <c r="EH56">
        <v>23919</v>
      </c>
      <c r="EI56">
        <v>40651.3</v>
      </c>
      <c r="EJ56">
        <v>37767.8</v>
      </c>
      <c r="EK56">
        <v>45717</v>
      </c>
      <c r="EL56">
        <v>42650.2</v>
      </c>
      <c r="EM56">
        <v>1.82265</v>
      </c>
      <c r="EN56">
        <v>2.12993</v>
      </c>
      <c r="EO56">
        <v>0.0281855</v>
      </c>
      <c r="EP56">
        <v>0</v>
      </c>
      <c r="EQ56">
        <v>19.5218</v>
      </c>
      <c r="ER56">
        <v>999.9</v>
      </c>
      <c r="ES56">
        <v>39.244</v>
      </c>
      <c r="ET56">
        <v>25.801</v>
      </c>
      <c r="EU56">
        <v>19.2465</v>
      </c>
      <c r="EV56">
        <v>51.0738</v>
      </c>
      <c r="EW56">
        <v>30.6931</v>
      </c>
      <c r="EX56">
        <v>2</v>
      </c>
      <c r="EY56">
        <v>-0.0975915</v>
      </c>
      <c r="EZ56">
        <v>5.96809</v>
      </c>
      <c r="FA56">
        <v>20.1448</v>
      </c>
      <c r="FB56">
        <v>5.23796</v>
      </c>
      <c r="FC56">
        <v>11.992</v>
      </c>
      <c r="FD56">
        <v>4.9572</v>
      </c>
      <c r="FE56">
        <v>3.30395</v>
      </c>
      <c r="FF56">
        <v>9999</v>
      </c>
      <c r="FG56">
        <v>9999</v>
      </c>
      <c r="FH56">
        <v>6488.8</v>
      </c>
      <c r="FI56">
        <v>352.3</v>
      </c>
      <c r="FJ56">
        <v>1.86813</v>
      </c>
      <c r="FK56">
        <v>1.86375</v>
      </c>
      <c r="FL56">
        <v>1.87149</v>
      </c>
      <c r="FM56">
        <v>1.86217</v>
      </c>
      <c r="FN56">
        <v>1.86168</v>
      </c>
      <c r="FO56">
        <v>1.86813</v>
      </c>
      <c r="FP56">
        <v>1.85822</v>
      </c>
      <c r="FQ56">
        <v>1.86478</v>
      </c>
      <c r="FR56">
        <v>5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4.701</v>
      </c>
      <c r="GF56">
        <v>0.0139</v>
      </c>
      <c r="GG56">
        <v>2.14445261950712</v>
      </c>
      <c r="GH56">
        <v>0.00524579190152856</v>
      </c>
      <c r="GI56">
        <v>-2.61795653493914e-06</v>
      </c>
      <c r="GJ56">
        <v>1.03317073579164e-09</v>
      </c>
      <c r="GK56">
        <v>0.00834576242792743</v>
      </c>
      <c r="GL56">
        <v>-0.0463878632499735</v>
      </c>
      <c r="GM56">
        <v>0.00360881594666716</v>
      </c>
      <c r="GN56">
        <v>-4.25062852161115e-05</v>
      </c>
      <c r="GO56">
        <v>14</v>
      </c>
      <c r="GP56">
        <v>2225</v>
      </c>
      <c r="GQ56">
        <v>2</v>
      </c>
      <c r="GR56">
        <v>27</v>
      </c>
      <c r="GS56">
        <v>4249.3</v>
      </c>
      <c r="GT56">
        <v>4249.3</v>
      </c>
      <c r="GU56">
        <v>1.9519</v>
      </c>
      <c r="GV56">
        <v>2.33398</v>
      </c>
      <c r="GW56">
        <v>1.99829</v>
      </c>
      <c r="GX56">
        <v>2.77222</v>
      </c>
      <c r="GY56">
        <v>2.09351</v>
      </c>
      <c r="GZ56">
        <v>2.34253</v>
      </c>
      <c r="HA56">
        <v>30.1147</v>
      </c>
      <c r="HB56">
        <v>15.8219</v>
      </c>
      <c r="HC56">
        <v>18</v>
      </c>
      <c r="HD56">
        <v>433.049</v>
      </c>
      <c r="HE56">
        <v>629.689</v>
      </c>
      <c r="HF56">
        <v>13.2144</v>
      </c>
      <c r="HG56">
        <v>25.8264</v>
      </c>
      <c r="HH56">
        <v>30.0004</v>
      </c>
      <c r="HI56">
        <v>25.6029</v>
      </c>
      <c r="HJ56">
        <v>25.5954</v>
      </c>
      <c r="HK56">
        <v>39.2295</v>
      </c>
      <c r="HL56">
        <v>47.6947</v>
      </c>
      <c r="HM56">
        <v>0</v>
      </c>
      <c r="HN56">
        <v>13.338</v>
      </c>
      <c r="HO56">
        <v>708.653</v>
      </c>
      <c r="HP56">
        <v>11.5705</v>
      </c>
      <c r="HQ56">
        <v>96.7898</v>
      </c>
      <c r="HR56">
        <v>100.288</v>
      </c>
    </row>
    <row r="57" spans="1:226">
      <c r="A57">
        <v>41</v>
      </c>
      <c r="B57">
        <v>1657553084</v>
      </c>
      <c r="C57">
        <v>292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1657553076.23214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699.421356162085</v>
      </c>
      <c r="AK57">
        <v>672.268345454546</v>
      </c>
      <c r="AL57">
        <v>3.42147601146348</v>
      </c>
      <c r="AM57">
        <v>66.1471175943762</v>
      </c>
      <c r="AN57">
        <f>(AP57 - AO57 + BO57*1E3/(8.314*(BQ57+273.15)) * AR57/BN57 * AQ57) * BN57/(100*BB57) * 1000/(1000 - AP57)</f>
        <v>0</v>
      </c>
      <c r="AO57">
        <v>11.5202164136544</v>
      </c>
      <c r="AP57">
        <v>15.9570509090909</v>
      </c>
      <c r="AQ57">
        <v>-0.000294697516369104</v>
      </c>
      <c r="AR57">
        <v>78.8298210960127</v>
      </c>
      <c r="AS57">
        <v>12</v>
      </c>
      <c r="AT57">
        <v>2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6</v>
      </c>
      <c r="BC57">
        <v>0.5</v>
      </c>
      <c r="BD57" t="s">
        <v>355</v>
      </c>
      <c r="BE57">
        <v>2</v>
      </c>
      <c r="BF57" t="b">
        <v>1</v>
      </c>
      <c r="BG57">
        <v>1657553076.23214</v>
      </c>
      <c r="BH57">
        <v>637.190928571428</v>
      </c>
      <c r="BI57">
        <v>673.698035714286</v>
      </c>
      <c r="BJ57">
        <v>15.9569535714286</v>
      </c>
      <c r="BK57">
        <v>11.5251892857143</v>
      </c>
      <c r="BL57">
        <v>632.514535714286</v>
      </c>
      <c r="BM57">
        <v>15.9431214285714</v>
      </c>
      <c r="BN57">
        <v>500.028428571429</v>
      </c>
      <c r="BO57">
        <v>67.9926107142857</v>
      </c>
      <c r="BP57">
        <v>0.0143002821428571</v>
      </c>
      <c r="BQ57">
        <v>18.7162321428571</v>
      </c>
      <c r="BR57">
        <v>19.9934321428571</v>
      </c>
      <c r="BS57">
        <v>999.9</v>
      </c>
      <c r="BT57">
        <v>0</v>
      </c>
      <c r="BU57">
        <v>0</v>
      </c>
      <c r="BV57">
        <v>10008.0625</v>
      </c>
      <c r="BW57">
        <v>0</v>
      </c>
      <c r="BX57">
        <v>82.9294285714286</v>
      </c>
      <c r="BY57">
        <v>-36.5071821428571</v>
      </c>
      <c r="BZ57">
        <v>647.523464285714</v>
      </c>
      <c r="CA57">
        <v>681.553071428571</v>
      </c>
      <c r="CB57">
        <v>4.4317575</v>
      </c>
      <c r="CC57">
        <v>673.698035714286</v>
      </c>
      <c r="CD57">
        <v>11.5251892857143</v>
      </c>
      <c r="CE57">
        <v>1.08495464285714</v>
      </c>
      <c r="CF57">
        <v>0.783627821428571</v>
      </c>
      <c r="CG57">
        <v>8.11009785714286</v>
      </c>
      <c r="CH57">
        <v>3.414135</v>
      </c>
      <c r="CI57">
        <v>1999.96678571429</v>
      </c>
      <c r="CJ57">
        <v>0.97999775</v>
      </c>
      <c r="CK57">
        <v>0.020002425</v>
      </c>
      <c r="CL57">
        <v>0</v>
      </c>
      <c r="CM57">
        <v>2.52776071428571</v>
      </c>
      <c r="CN57">
        <v>0</v>
      </c>
      <c r="CO57">
        <v>10826.6714285714</v>
      </c>
      <c r="CP57">
        <v>16705.1107142857</v>
      </c>
      <c r="CQ57">
        <v>43.5332142857143</v>
      </c>
      <c r="CR57">
        <v>45.3838571428571</v>
      </c>
      <c r="CS57">
        <v>44.6427142857143</v>
      </c>
      <c r="CT57">
        <v>44.06425</v>
      </c>
      <c r="CU57">
        <v>42.437</v>
      </c>
      <c r="CV57">
        <v>1959.96642857143</v>
      </c>
      <c r="CW57">
        <v>40.0003571428571</v>
      </c>
      <c r="CX57">
        <v>0</v>
      </c>
      <c r="CY57">
        <v>1651531979</v>
      </c>
      <c r="CZ57">
        <v>0</v>
      </c>
      <c r="DA57">
        <v>0</v>
      </c>
      <c r="DB57" t="s">
        <v>356</v>
      </c>
      <c r="DC57">
        <v>1657298120.5</v>
      </c>
      <c r="DD57">
        <v>1657298120.5</v>
      </c>
      <c r="DE57">
        <v>0</v>
      </c>
      <c r="DF57">
        <v>1.391</v>
      </c>
      <c r="DG57">
        <v>0.035</v>
      </c>
      <c r="DH57">
        <v>2.39</v>
      </c>
      <c r="DI57">
        <v>0.104</v>
      </c>
      <c r="DJ57">
        <v>419</v>
      </c>
      <c r="DK57">
        <v>18</v>
      </c>
      <c r="DL57">
        <v>0.11</v>
      </c>
      <c r="DM57">
        <v>0.02</v>
      </c>
      <c r="DN57">
        <v>-36.4587125</v>
      </c>
      <c r="DO57">
        <v>-0.907491557223267</v>
      </c>
      <c r="DP57">
        <v>0.217220860171739</v>
      </c>
      <c r="DQ57">
        <v>0</v>
      </c>
      <c r="DR57">
        <v>4.427653</v>
      </c>
      <c r="DS57">
        <v>0.0890069043151898</v>
      </c>
      <c r="DT57">
        <v>0.00910567081548634</v>
      </c>
      <c r="DU57">
        <v>1</v>
      </c>
      <c r="DV57">
        <v>1</v>
      </c>
      <c r="DW57">
        <v>2</v>
      </c>
      <c r="DX57" t="s">
        <v>367</v>
      </c>
      <c r="DY57">
        <v>2.87493</v>
      </c>
      <c r="DZ57">
        <v>2.63042</v>
      </c>
      <c r="EA57">
        <v>0.0964314</v>
      </c>
      <c r="EB57">
        <v>0.100397</v>
      </c>
      <c r="EC57">
        <v>0.0586341</v>
      </c>
      <c r="ED57">
        <v>0.0458457</v>
      </c>
      <c r="EE57">
        <v>25550.9</v>
      </c>
      <c r="EF57">
        <v>22097.9</v>
      </c>
      <c r="EG57">
        <v>25311.5</v>
      </c>
      <c r="EH57">
        <v>23919.1</v>
      </c>
      <c r="EI57">
        <v>40651.3</v>
      </c>
      <c r="EJ57">
        <v>37769.1</v>
      </c>
      <c r="EK57">
        <v>45716.8</v>
      </c>
      <c r="EL57">
        <v>42650.2</v>
      </c>
      <c r="EM57">
        <v>1.82307</v>
      </c>
      <c r="EN57">
        <v>2.12965</v>
      </c>
      <c r="EO57">
        <v>0.028275</v>
      </c>
      <c r="EP57">
        <v>0</v>
      </c>
      <c r="EQ57">
        <v>19.5275</v>
      </c>
      <c r="ER57">
        <v>999.9</v>
      </c>
      <c r="ES57">
        <v>39.171</v>
      </c>
      <c r="ET57">
        <v>25.811</v>
      </c>
      <c r="EU57">
        <v>19.2244</v>
      </c>
      <c r="EV57">
        <v>51.1938</v>
      </c>
      <c r="EW57">
        <v>30.601</v>
      </c>
      <c r="EX57">
        <v>2</v>
      </c>
      <c r="EY57">
        <v>-0.0989507</v>
      </c>
      <c r="EZ57">
        <v>5.54899</v>
      </c>
      <c r="FA57">
        <v>20.1596</v>
      </c>
      <c r="FB57">
        <v>5.23736</v>
      </c>
      <c r="FC57">
        <v>11.992</v>
      </c>
      <c r="FD57">
        <v>4.9571</v>
      </c>
      <c r="FE57">
        <v>3.30393</v>
      </c>
      <c r="FF57">
        <v>9999</v>
      </c>
      <c r="FG57">
        <v>9999</v>
      </c>
      <c r="FH57">
        <v>6488.8</v>
      </c>
      <c r="FI57">
        <v>352.3</v>
      </c>
      <c r="FJ57">
        <v>1.86813</v>
      </c>
      <c r="FK57">
        <v>1.86377</v>
      </c>
      <c r="FL57">
        <v>1.87149</v>
      </c>
      <c r="FM57">
        <v>1.86216</v>
      </c>
      <c r="FN57">
        <v>1.86165</v>
      </c>
      <c r="FO57">
        <v>1.86813</v>
      </c>
      <c r="FP57">
        <v>1.85823</v>
      </c>
      <c r="FQ57">
        <v>1.86478</v>
      </c>
      <c r="FR57">
        <v>5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4.758</v>
      </c>
      <c r="GF57">
        <v>0.0138</v>
      </c>
      <c r="GG57">
        <v>2.14445261950712</v>
      </c>
      <c r="GH57">
        <v>0.00524579190152856</v>
      </c>
      <c r="GI57">
        <v>-2.61795653493914e-06</v>
      </c>
      <c r="GJ57">
        <v>1.03317073579164e-09</v>
      </c>
      <c r="GK57">
        <v>0.00834576242792743</v>
      </c>
      <c r="GL57">
        <v>-0.0463878632499735</v>
      </c>
      <c r="GM57">
        <v>0.00360881594666716</v>
      </c>
      <c r="GN57">
        <v>-4.25062852161115e-05</v>
      </c>
      <c r="GO57">
        <v>14</v>
      </c>
      <c r="GP57">
        <v>2225</v>
      </c>
      <c r="GQ57">
        <v>2</v>
      </c>
      <c r="GR57">
        <v>27</v>
      </c>
      <c r="GS57">
        <v>4249.4</v>
      </c>
      <c r="GT57">
        <v>4249.4</v>
      </c>
      <c r="GU57">
        <v>1.99097</v>
      </c>
      <c r="GV57">
        <v>2.33643</v>
      </c>
      <c r="GW57">
        <v>1.99829</v>
      </c>
      <c r="GX57">
        <v>2.77222</v>
      </c>
      <c r="GY57">
        <v>2.09351</v>
      </c>
      <c r="GZ57">
        <v>2.36816</v>
      </c>
      <c r="HA57">
        <v>30.0932</v>
      </c>
      <c r="HB57">
        <v>15.8219</v>
      </c>
      <c r="HC57">
        <v>18</v>
      </c>
      <c r="HD57">
        <v>433.337</v>
      </c>
      <c r="HE57">
        <v>629.545</v>
      </c>
      <c r="HF57">
        <v>13.299</v>
      </c>
      <c r="HG57">
        <v>25.8311</v>
      </c>
      <c r="HH57">
        <v>29.9993</v>
      </c>
      <c r="HI57">
        <v>25.6092</v>
      </c>
      <c r="HJ57">
        <v>25.6018</v>
      </c>
      <c r="HK57">
        <v>40.001</v>
      </c>
      <c r="HL57">
        <v>47.6947</v>
      </c>
      <c r="HM57">
        <v>0</v>
      </c>
      <c r="HN57">
        <v>13.3461</v>
      </c>
      <c r="HO57">
        <v>722.103</v>
      </c>
      <c r="HP57">
        <v>11.5733</v>
      </c>
      <c r="HQ57">
        <v>96.7891</v>
      </c>
      <c r="HR57">
        <v>100.288</v>
      </c>
    </row>
    <row r="58" spans="1:226">
      <c r="A58">
        <v>42</v>
      </c>
      <c r="B58">
        <v>1657553088.5</v>
      </c>
      <c r="C58">
        <v>296.5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1657553080.67857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714.918706808816</v>
      </c>
      <c r="AK58">
        <v>687.715048484848</v>
      </c>
      <c r="AL58">
        <v>3.41933007010353</v>
      </c>
      <c r="AM58">
        <v>66.1471175943762</v>
      </c>
      <c r="AN58">
        <f>(AP58 - AO58 + BO58*1E3/(8.314*(BQ58+273.15)) * AR58/BN58 * AQ58) * BN58/(100*BB58) * 1000/(1000 - AP58)</f>
        <v>0</v>
      </c>
      <c r="AO58">
        <v>11.5122524317415</v>
      </c>
      <c r="AP58">
        <v>15.9591860606061</v>
      </c>
      <c r="AQ58">
        <v>6.24003107535907e-05</v>
      </c>
      <c r="AR58">
        <v>78.8298210960127</v>
      </c>
      <c r="AS58">
        <v>12</v>
      </c>
      <c r="AT58">
        <v>2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6</v>
      </c>
      <c r="BC58">
        <v>0.5</v>
      </c>
      <c r="BD58" t="s">
        <v>355</v>
      </c>
      <c r="BE58">
        <v>2</v>
      </c>
      <c r="BF58" t="b">
        <v>1</v>
      </c>
      <c r="BG58">
        <v>1657553080.67857</v>
      </c>
      <c r="BH58">
        <v>652.127607142857</v>
      </c>
      <c r="BI58">
        <v>688.688892857143</v>
      </c>
      <c r="BJ58">
        <v>15.9574571428571</v>
      </c>
      <c r="BK58">
        <v>11.5187464285714</v>
      </c>
      <c r="BL58">
        <v>647.404107142857</v>
      </c>
      <c r="BM58">
        <v>15.9436142857143</v>
      </c>
      <c r="BN58">
        <v>500.031928571429</v>
      </c>
      <c r="BO58">
        <v>67.9925357142857</v>
      </c>
      <c r="BP58">
        <v>0.0141365571428571</v>
      </c>
      <c r="BQ58">
        <v>18.715625</v>
      </c>
      <c r="BR58">
        <v>19.9925392857143</v>
      </c>
      <c r="BS58">
        <v>999.9</v>
      </c>
      <c r="BT58">
        <v>0</v>
      </c>
      <c r="BU58">
        <v>0</v>
      </c>
      <c r="BV58">
        <v>10001.1167857143</v>
      </c>
      <c r="BW58">
        <v>0</v>
      </c>
      <c r="BX58">
        <v>82.8458142857143</v>
      </c>
      <c r="BY58">
        <v>-36.5612464285714</v>
      </c>
      <c r="BZ58">
        <v>662.702785714286</v>
      </c>
      <c r="CA58">
        <v>696.714071428571</v>
      </c>
      <c r="CB58">
        <v>4.43871321428571</v>
      </c>
      <c r="CC58">
        <v>688.688892857143</v>
      </c>
      <c r="CD58">
        <v>11.5187464285714</v>
      </c>
      <c r="CE58">
        <v>1.08498857142857</v>
      </c>
      <c r="CF58">
        <v>0.783188678571428</v>
      </c>
      <c r="CG58">
        <v>8.11055107142857</v>
      </c>
      <c r="CH58">
        <v>3.40619678571429</v>
      </c>
      <c r="CI58">
        <v>1999.96392857143</v>
      </c>
      <c r="CJ58">
        <v>0.97999775</v>
      </c>
      <c r="CK58">
        <v>0.020002425</v>
      </c>
      <c r="CL58">
        <v>0</v>
      </c>
      <c r="CM58">
        <v>2.51896785714286</v>
      </c>
      <c r="CN58">
        <v>0</v>
      </c>
      <c r="CO58">
        <v>10834.6714285714</v>
      </c>
      <c r="CP58">
        <v>16705.0892857143</v>
      </c>
      <c r="CQ58">
        <v>43.5509285714285</v>
      </c>
      <c r="CR58">
        <v>45.3971428571428</v>
      </c>
      <c r="CS58">
        <v>44.6515714285714</v>
      </c>
      <c r="CT58">
        <v>44.07775</v>
      </c>
      <c r="CU58">
        <v>42.437</v>
      </c>
      <c r="CV58">
        <v>1959.96321428571</v>
      </c>
      <c r="CW58">
        <v>40.0007142857143</v>
      </c>
      <c r="CX58">
        <v>0</v>
      </c>
      <c r="CY58">
        <v>1651531983.8</v>
      </c>
      <c r="CZ58">
        <v>0</v>
      </c>
      <c r="DA58">
        <v>0</v>
      </c>
      <c r="DB58" t="s">
        <v>356</v>
      </c>
      <c r="DC58">
        <v>1657298120.5</v>
      </c>
      <c r="DD58">
        <v>1657298120.5</v>
      </c>
      <c r="DE58">
        <v>0</v>
      </c>
      <c r="DF58">
        <v>1.391</v>
      </c>
      <c r="DG58">
        <v>0.035</v>
      </c>
      <c r="DH58">
        <v>2.39</v>
      </c>
      <c r="DI58">
        <v>0.104</v>
      </c>
      <c r="DJ58">
        <v>419</v>
      </c>
      <c r="DK58">
        <v>18</v>
      </c>
      <c r="DL58">
        <v>0.11</v>
      </c>
      <c r="DM58">
        <v>0.02</v>
      </c>
      <c r="DN58">
        <v>-36.51919</v>
      </c>
      <c r="DO58">
        <v>-1.34056660412752</v>
      </c>
      <c r="DP58">
        <v>0.239554621954994</v>
      </c>
      <c r="DQ58">
        <v>0</v>
      </c>
      <c r="DR58">
        <v>4.43409875</v>
      </c>
      <c r="DS58">
        <v>0.0908831144465161</v>
      </c>
      <c r="DT58">
        <v>0.00896719749629169</v>
      </c>
      <c r="DU58">
        <v>1</v>
      </c>
      <c r="DV58">
        <v>1</v>
      </c>
      <c r="DW58">
        <v>2</v>
      </c>
      <c r="DX58" t="s">
        <v>367</v>
      </c>
      <c r="DY58">
        <v>2.87463</v>
      </c>
      <c r="DZ58">
        <v>2.63047</v>
      </c>
      <c r="EA58">
        <v>0.0979554</v>
      </c>
      <c r="EB58">
        <v>0.101808</v>
      </c>
      <c r="EC58">
        <v>0.0586434</v>
      </c>
      <c r="ED58">
        <v>0.0458217</v>
      </c>
      <c r="EE58">
        <v>25507.8</v>
      </c>
      <c r="EF58">
        <v>22063.3</v>
      </c>
      <c r="EG58">
        <v>25311.6</v>
      </c>
      <c r="EH58">
        <v>23919.2</v>
      </c>
      <c r="EI58">
        <v>40651.2</v>
      </c>
      <c r="EJ58">
        <v>37770.4</v>
      </c>
      <c r="EK58">
        <v>45717</v>
      </c>
      <c r="EL58">
        <v>42650.5</v>
      </c>
      <c r="EM58">
        <v>1.82275</v>
      </c>
      <c r="EN58">
        <v>2.12978</v>
      </c>
      <c r="EO58">
        <v>0.0282377</v>
      </c>
      <c r="EP58">
        <v>0</v>
      </c>
      <c r="EQ58">
        <v>19.532</v>
      </c>
      <c r="ER58">
        <v>999.9</v>
      </c>
      <c r="ES58">
        <v>39.147</v>
      </c>
      <c r="ET58">
        <v>25.811</v>
      </c>
      <c r="EU58">
        <v>19.2105</v>
      </c>
      <c r="EV58">
        <v>51.5138</v>
      </c>
      <c r="EW58">
        <v>30.6811</v>
      </c>
      <c r="EX58">
        <v>2</v>
      </c>
      <c r="EY58">
        <v>-0.0986179</v>
      </c>
      <c r="EZ58">
        <v>5.67221</v>
      </c>
      <c r="FA58">
        <v>20.155</v>
      </c>
      <c r="FB58">
        <v>5.2384</v>
      </c>
      <c r="FC58">
        <v>11.992</v>
      </c>
      <c r="FD58">
        <v>4.95735</v>
      </c>
      <c r="FE58">
        <v>3.30393</v>
      </c>
      <c r="FF58">
        <v>9999</v>
      </c>
      <c r="FG58">
        <v>9999</v>
      </c>
      <c r="FH58">
        <v>6489</v>
      </c>
      <c r="FI58">
        <v>352.3</v>
      </c>
      <c r="FJ58">
        <v>1.86812</v>
      </c>
      <c r="FK58">
        <v>1.86378</v>
      </c>
      <c r="FL58">
        <v>1.87149</v>
      </c>
      <c r="FM58">
        <v>1.86216</v>
      </c>
      <c r="FN58">
        <v>1.86166</v>
      </c>
      <c r="FO58">
        <v>1.86813</v>
      </c>
      <c r="FP58">
        <v>1.85822</v>
      </c>
      <c r="FQ58">
        <v>1.86478</v>
      </c>
      <c r="FR58">
        <v>5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4.806</v>
      </c>
      <c r="GF58">
        <v>0.0139</v>
      </c>
      <c r="GG58">
        <v>2.14445261950712</v>
      </c>
      <c r="GH58">
        <v>0.00524579190152856</v>
      </c>
      <c r="GI58">
        <v>-2.61795653493914e-06</v>
      </c>
      <c r="GJ58">
        <v>1.03317073579164e-09</v>
      </c>
      <c r="GK58">
        <v>0.00834576242792743</v>
      </c>
      <c r="GL58">
        <v>-0.0463878632499735</v>
      </c>
      <c r="GM58">
        <v>0.00360881594666716</v>
      </c>
      <c r="GN58">
        <v>-4.25062852161115e-05</v>
      </c>
      <c r="GO58">
        <v>14</v>
      </c>
      <c r="GP58">
        <v>2225</v>
      </c>
      <c r="GQ58">
        <v>2</v>
      </c>
      <c r="GR58">
        <v>27</v>
      </c>
      <c r="GS58">
        <v>4249.5</v>
      </c>
      <c r="GT58">
        <v>4249.5</v>
      </c>
      <c r="GU58">
        <v>2.02515</v>
      </c>
      <c r="GV58">
        <v>2.33398</v>
      </c>
      <c r="GW58">
        <v>1.99829</v>
      </c>
      <c r="GX58">
        <v>2.77222</v>
      </c>
      <c r="GY58">
        <v>2.09351</v>
      </c>
      <c r="GZ58">
        <v>2.34009</v>
      </c>
      <c r="HA58">
        <v>30.1147</v>
      </c>
      <c r="HB58">
        <v>15.8132</v>
      </c>
      <c r="HC58">
        <v>18</v>
      </c>
      <c r="HD58">
        <v>433.197</v>
      </c>
      <c r="HE58">
        <v>629.713</v>
      </c>
      <c r="HF58">
        <v>13.3467</v>
      </c>
      <c r="HG58">
        <v>25.8354</v>
      </c>
      <c r="HH58">
        <v>30</v>
      </c>
      <c r="HI58">
        <v>25.6151</v>
      </c>
      <c r="HJ58">
        <v>25.6076</v>
      </c>
      <c r="HK58">
        <v>40.6953</v>
      </c>
      <c r="HL58">
        <v>47.6947</v>
      </c>
      <c r="HM58">
        <v>0</v>
      </c>
      <c r="HN58">
        <v>13.3478</v>
      </c>
      <c r="HO58">
        <v>742.205</v>
      </c>
      <c r="HP58">
        <v>11.5661</v>
      </c>
      <c r="HQ58">
        <v>96.7895</v>
      </c>
      <c r="HR58">
        <v>100.289</v>
      </c>
    </row>
    <row r="59" spans="1:226">
      <c r="A59">
        <v>43</v>
      </c>
      <c r="B59">
        <v>1657553094</v>
      </c>
      <c r="C59">
        <v>302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1657553086.25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733.092362072093</v>
      </c>
      <c r="AK59">
        <v>706.106387878788</v>
      </c>
      <c r="AL59">
        <v>3.36866281734379</v>
      </c>
      <c r="AM59">
        <v>66.1471175943762</v>
      </c>
      <c r="AN59">
        <f>(AP59 - AO59 + BO59*1E3/(8.314*(BQ59+273.15)) * AR59/BN59 * AQ59) * BN59/(100*BB59) * 1000/(1000 - AP59)</f>
        <v>0</v>
      </c>
      <c r="AO59">
        <v>11.5040294921148</v>
      </c>
      <c r="AP59">
        <v>15.9567357575758</v>
      </c>
      <c r="AQ59">
        <v>3.26444990767703e-05</v>
      </c>
      <c r="AR59">
        <v>78.8298210960127</v>
      </c>
      <c r="AS59">
        <v>13</v>
      </c>
      <c r="AT59">
        <v>3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6</v>
      </c>
      <c r="BC59">
        <v>0.5</v>
      </c>
      <c r="BD59" t="s">
        <v>355</v>
      </c>
      <c r="BE59">
        <v>2</v>
      </c>
      <c r="BF59" t="b">
        <v>1</v>
      </c>
      <c r="BG59">
        <v>1657553086.25</v>
      </c>
      <c r="BH59">
        <v>670.727071428572</v>
      </c>
      <c r="BI59">
        <v>707.2895</v>
      </c>
      <c r="BJ59">
        <v>15.9578071428571</v>
      </c>
      <c r="BK59">
        <v>11.5101607142857</v>
      </c>
      <c r="BL59">
        <v>665.945285714286</v>
      </c>
      <c r="BM59">
        <v>15.9439464285714</v>
      </c>
      <c r="BN59">
        <v>500.021464285714</v>
      </c>
      <c r="BO59">
        <v>67.9922821428571</v>
      </c>
      <c r="BP59">
        <v>0.0139575142857143</v>
      </c>
      <c r="BQ59">
        <v>18.7200785714286</v>
      </c>
      <c r="BR59">
        <v>19.9960178571429</v>
      </c>
      <c r="BS59">
        <v>999.9</v>
      </c>
      <c r="BT59">
        <v>0</v>
      </c>
      <c r="BU59">
        <v>0</v>
      </c>
      <c r="BV59">
        <v>10006.1453571429</v>
      </c>
      <c r="BW59">
        <v>0</v>
      </c>
      <c r="BX59">
        <v>82.8325535714286</v>
      </c>
      <c r="BY59">
        <v>-36.5623035714286</v>
      </c>
      <c r="BZ59">
        <v>681.604142857143</v>
      </c>
      <c r="CA59">
        <v>715.525142857143</v>
      </c>
      <c r="CB59">
        <v>4.44765678571429</v>
      </c>
      <c r="CC59">
        <v>707.2895</v>
      </c>
      <c r="CD59">
        <v>11.5101607142857</v>
      </c>
      <c r="CE59">
        <v>1.08500678571429</v>
      </c>
      <c r="CF59">
        <v>0.782601178571429</v>
      </c>
      <c r="CG59">
        <v>8.11081535714286</v>
      </c>
      <c r="CH59">
        <v>3.39557071428571</v>
      </c>
      <c r="CI59">
        <v>1999.97</v>
      </c>
      <c r="CJ59">
        <v>0.979997857142857</v>
      </c>
      <c r="CK59">
        <v>0.0200023142857143</v>
      </c>
      <c r="CL59">
        <v>0</v>
      </c>
      <c r="CM59">
        <v>2.52417142857143</v>
      </c>
      <c r="CN59">
        <v>0</v>
      </c>
      <c r="CO59">
        <v>10846.0571428571</v>
      </c>
      <c r="CP59">
        <v>16705.1392857143</v>
      </c>
      <c r="CQ59">
        <v>43.5575714285714</v>
      </c>
      <c r="CR59">
        <v>45.4192857142857</v>
      </c>
      <c r="CS59">
        <v>44.6670714285714</v>
      </c>
      <c r="CT59">
        <v>44.10025</v>
      </c>
      <c r="CU59">
        <v>42.446</v>
      </c>
      <c r="CV59">
        <v>1959.96892857143</v>
      </c>
      <c r="CW59">
        <v>40.0010714285714</v>
      </c>
      <c r="CX59">
        <v>0</v>
      </c>
      <c r="CY59">
        <v>1651531989.2</v>
      </c>
      <c r="CZ59">
        <v>0</v>
      </c>
      <c r="DA59">
        <v>0</v>
      </c>
      <c r="DB59" t="s">
        <v>356</v>
      </c>
      <c r="DC59">
        <v>1657298120.5</v>
      </c>
      <c r="DD59">
        <v>1657298120.5</v>
      </c>
      <c r="DE59">
        <v>0</v>
      </c>
      <c r="DF59">
        <v>1.391</v>
      </c>
      <c r="DG59">
        <v>0.035</v>
      </c>
      <c r="DH59">
        <v>2.39</v>
      </c>
      <c r="DI59">
        <v>0.104</v>
      </c>
      <c r="DJ59">
        <v>419</v>
      </c>
      <c r="DK59">
        <v>18</v>
      </c>
      <c r="DL59">
        <v>0.11</v>
      </c>
      <c r="DM59">
        <v>0.02</v>
      </c>
      <c r="DN59">
        <v>-36.513785</v>
      </c>
      <c r="DO59">
        <v>0.062922326454009</v>
      </c>
      <c r="DP59">
        <v>0.25148394933872</v>
      </c>
      <c r="DQ59">
        <v>1</v>
      </c>
      <c r="DR59">
        <v>4.44255825</v>
      </c>
      <c r="DS59">
        <v>0.0992405628517679</v>
      </c>
      <c r="DT59">
        <v>0.00976480283659117</v>
      </c>
      <c r="DU59">
        <v>1</v>
      </c>
      <c r="DV59">
        <v>2</v>
      </c>
      <c r="DW59">
        <v>2</v>
      </c>
      <c r="DX59" t="s">
        <v>446</v>
      </c>
      <c r="DY59">
        <v>2.8747</v>
      </c>
      <c r="DZ59">
        <v>2.63045</v>
      </c>
      <c r="EA59">
        <v>0.0997615</v>
      </c>
      <c r="EB59">
        <v>0.10362</v>
      </c>
      <c r="EC59">
        <v>0.0586305</v>
      </c>
      <c r="ED59">
        <v>0.045801</v>
      </c>
      <c r="EE59">
        <v>25456.6</v>
      </c>
      <c r="EF59">
        <v>22018.7</v>
      </c>
      <c r="EG59">
        <v>25311.4</v>
      </c>
      <c r="EH59">
        <v>23919.1</v>
      </c>
      <c r="EI59">
        <v>40651.7</v>
      </c>
      <c r="EJ59">
        <v>37771.2</v>
      </c>
      <c r="EK59">
        <v>45717</v>
      </c>
      <c r="EL59">
        <v>42650.5</v>
      </c>
      <c r="EM59">
        <v>1.8226</v>
      </c>
      <c r="EN59">
        <v>2.12968</v>
      </c>
      <c r="EO59">
        <v>0.0283867</v>
      </c>
      <c r="EP59">
        <v>0</v>
      </c>
      <c r="EQ59">
        <v>19.5377</v>
      </c>
      <c r="ER59">
        <v>999.9</v>
      </c>
      <c r="ES59">
        <v>39.122</v>
      </c>
      <c r="ET59">
        <v>25.811</v>
      </c>
      <c r="EU59">
        <v>19.2002</v>
      </c>
      <c r="EV59">
        <v>51.1838</v>
      </c>
      <c r="EW59">
        <v>30.621</v>
      </c>
      <c r="EX59">
        <v>2</v>
      </c>
      <c r="EY59">
        <v>-0.097345</v>
      </c>
      <c r="EZ59">
        <v>5.79849</v>
      </c>
      <c r="FA59">
        <v>20.1507</v>
      </c>
      <c r="FB59">
        <v>5.23855</v>
      </c>
      <c r="FC59">
        <v>11.992</v>
      </c>
      <c r="FD59">
        <v>4.95745</v>
      </c>
      <c r="FE59">
        <v>3.304</v>
      </c>
      <c r="FF59">
        <v>9999</v>
      </c>
      <c r="FG59">
        <v>9999</v>
      </c>
      <c r="FH59">
        <v>6489</v>
      </c>
      <c r="FI59">
        <v>352.3</v>
      </c>
      <c r="FJ59">
        <v>1.86813</v>
      </c>
      <c r="FK59">
        <v>1.86377</v>
      </c>
      <c r="FL59">
        <v>1.87149</v>
      </c>
      <c r="FM59">
        <v>1.86217</v>
      </c>
      <c r="FN59">
        <v>1.86168</v>
      </c>
      <c r="FO59">
        <v>1.86813</v>
      </c>
      <c r="FP59">
        <v>1.85823</v>
      </c>
      <c r="FQ59">
        <v>1.86478</v>
      </c>
      <c r="FR59">
        <v>5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4.862</v>
      </c>
      <c r="GF59">
        <v>0.0138</v>
      </c>
      <c r="GG59">
        <v>2.14445261950712</v>
      </c>
      <c r="GH59">
        <v>0.00524579190152856</v>
      </c>
      <c r="GI59">
        <v>-2.61795653493914e-06</v>
      </c>
      <c r="GJ59">
        <v>1.03317073579164e-09</v>
      </c>
      <c r="GK59">
        <v>0.00834576242792743</v>
      </c>
      <c r="GL59">
        <v>-0.0463878632499735</v>
      </c>
      <c r="GM59">
        <v>0.00360881594666716</v>
      </c>
      <c r="GN59">
        <v>-4.25062852161115e-05</v>
      </c>
      <c r="GO59">
        <v>14</v>
      </c>
      <c r="GP59">
        <v>2225</v>
      </c>
      <c r="GQ59">
        <v>2</v>
      </c>
      <c r="GR59">
        <v>27</v>
      </c>
      <c r="GS59">
        <v>4249.6</v>
      </c>
      <c r="GT59">
        <v>4249.6</v>
      </c>
      <c r="GU59">
        <v>2.06299</v>
      </c>
      <c r="GV59">
        <v>2.3291</v>
      </c>
      <c r="GW59">
        <v>1.99829</v>
      </c>
      <c r="GX59">
        <v>2.77222</v>
      </c>
      <c r="GY59">
        <v>2.09351</v>
      </c>
      <c r="GZ59">
        <v>2.36084</v>
      </c>
      <c r="HA59">
        <v>30.1147</v>
      </c>
      <c r="HB59">
        <v>15.8132</v>
      </c>
      <c r="HC59">
        <v>18</v>
      </c>
      <c r="HD59">
        <v>433.165</v>
      </c>
      <c r="HE59">
        <v>629.716</v>
      </c>
      <c r="HF59">
        <v>13.3641</v>
      </c>
      <c r="HG59">
        <v>25.8409</v>
      </c>
      <c r="HH59">
        <v>30.0008</v>
      </c>
      <c r="HI59">
        <v>25.622</v>
      </c>
      <c r="HJ59">
        <v>25.6146</v>
      </c>
      <c r="HK59">
        <v>41.4268</v>
      </c>
      <c r="HL59">
        <v>47.6947</v>
      </c>
      <c r="HM59">
        <v>0</v>
      </c>
      <c r="HN59">
        <v>13.3505</v>
      </c>
      <c r="HO59">
        <v>755.599</v>
      </c>
      <c r="HP59">
        <v>11.5739</v>
      </c>
      <c r="HQ59">
        <v>96.7892</v>
      </c>
      <c r="HR59">
        <v>100.289</v>
      </c>
    </row>
    <row r="60" spans="1:226">
      <c r="A60">
        <v>44</v>
      </c>
      <c r="B60">
        <v>1657553099</v>
      </c>
      <c r="C60">
        <v>307</v>
      </c>
      <c r="D60" t="s">
        <v>447</v>
      </c>
      <c r="E60" t="s">
        <v>448</v>
      </c>
      <c r="F60">
        <v>5</v>
      </c>
      <c r="G60" t="s">
        <v>353</v>
      </c>
      <c r="H60" t="s">
        <v>354</v>
      </c>
      <c r="I60">
        <v>1657553091.51852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749.653011755852</v>
      </c>
      <c r="AK60">
        <v>723.055872727273</v>
      </c>
      <c r="AL60">
        <v>3.36867163849862</v>
      </c>
      <c r="AM60">
        <v>66.1471175943762</v>
      </c>
      <c r="AN60">
        <f>(AP60 - AO60 + BO60*1E3/(8.314*(BQ60+273.15)) * AR60/BN60 * AQ60) * BN60/(100*BB60) * 1000/(1000 - AP60)</f>
        <v>0</v>
      </c>
      <c r="AO60">
        <v>11.4965822452875</v>
      </c>
      <c r="AP60">
        <v>15.9564715151515</v>
      </c>
      <c r="AQ60">
        <v>0.000109726027894713</v>
      </c>
      <c r="AR60">
        <v>78.8298210960127</v>
      </c>
      <c r="AS60">
        <v>13</v>
      </c>
      <c r="AT60">
        <v>3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6</v>
      </c>
      <c r="BC60">
        <v>0.5</v>
      </c>
      <c r="BD60" t="s">
        <v>355</v>
      </c>
      <c r="BE60">
        <v>2</v>
      </c>
      <c r="BF60" t="b">
        <v>1</v>
      </c>
      <c r="BG60">
        <v>1657553091.51852</v>
      </c>
      <c r="BH60">
        <v>688.320444444445</v>
      </c>
      <c r="BI60">
        <v>724.77137037037</v>
      </c>
      <c r="BJ60">
        <v>15.9578962962963</v>
      </c>
      <c r="BK60">
        <v>11.5022555555556</v>
      </c>
      <c r="BL60">
        <v>683.483703703704</v>
      </c>
      <c r="BM60">
        <v>15.9440407407407</v>
      </c>
      <c r="BN60">
        <v>499.994148148148</v>
      </c>
      <c r="BO60">
        <v>67.9920407407407</v>
      </c>
      <c r="BP60">
        <v>0.0139688814814815</v>
      </c>
      <c r="BQ60">
        <v>18.7238814814815</v>
      </c>
      <c r="BR60">
        <v>20.0035148148148</v>
      </c>
      <c r="BS60">
        <v>999.9</v>
      </c>
      <c r="BT60">
        <v>0</v>
      </c>
      <c r="BU60">
        <v>0</v>
      </c>
      <c r="BV60">
        <v>10009.3766666667</v>
      </c>
      <c r="BW60">
        <v>0</v>
      </c>
      <c r="BX60">
        <v>83.1345703703704</v>
      </c>
      <c r="BY60">
        <v>-36.4508777777778</v>
      </c>
      <c r="BZ60">
        <v>699.482740740741</v>
      </c>
      <c r="CA60">
        <v>733.204703703704</v>
      </c>
      <c r="CB60">
        <v>4.45564962962963</v>
      </c>
      <c r="CC60">
        <v>724.77137037037</v>
      </c>
      <c r="CD60">
        <v>11.5022555555556</v>
      </c>
      <c r="CE60">
        <v>1.08500962962963</v>
      </c>
      <c r="CF60">
        <v>0.782061074074074</v>
      </c>
      <c r="CG60">
        <v>8.11084481481481</v>
      </c>
      <c r="CH60">
        <v>3.38579555555556</v>
      </c>
      <c r="CI60">
        <v>1999.96185185185</v>
      </c>
      <c r="CJ60">
        <v>0.979997888888889</v>
      </c>
      <c r="CK60">
        <v>0.0200022814814815</v>
      </c>
      <c r="CL60">
        <v>0</v>
      </c>
      <c r="CM60">
        <v>2.58286296296296</v>
      </c>
      <c r="CN60">
        <v>0</v>
      </c>
      <c r="CO60">
        <v>10852.9555555556</v>
      </c>
      <c r="CP60">
        <v>16705.0666666667</v>
      </c>
      <c r="CQ60">
        <v>43.562</v>
      </c>
      <c r="CR60">
        <v>45.4324074074074</v>
      </c>
      <c r="CS60">
        <v>44.6778148148148</v>
      </c>
      <c r="CT60">
        <v>44.1203333333333</v>
      </c>
      <c r="CU60">
        <v>42.4673333333333</v>
      </c>
      <c r="CV60">
        <v>1959.96074074074</v>
      </c>
      <c r="CW60">
        <v>40.0011111111111</v>
      </c>
      <c r="CX60">
        <v>0</v>
      </c>
      <c r="CY60">
        <v>1651531994</v>
      </c>
      <c r="CZ60">
        <v>0</v>
      </c>
      <c r="DA60">
        <v>0</v>
      </c>
      <c r="DB60" t="s">
        <v>356</v>
      </c>
      <c r="DC60">
        <v>1657298120.5</v>
      </c>
      <c r="DD60">
        <v>1657298120.5</v>
      </c>
      <c r="DE60">
        <v>0</v>
      </c>
      <c r="DF60">
        <v>1.391</v>
      </c>
      <c r="DG60">
        <v>0.035</v>
      </c>
      <c r="DH60">
        <v>2.39</v>
      </c>
      <c r="DI60">
        <v>0.104</v>
      </c>
      <c r="DJ60">
        <v>419</v>
      </c>
      <c r="DK60">
        <v>18</v>
      </c>
      <c r="DL60">
        <v>0.11</v>
      </c>
      <c r="DM60">
        <v>0.02</v>
      </c>
      <c r="DN60">
        <v>-36.5044575</v>
      </c>
      <c r="DO60">
        <v>0.417799249531053</v>
      </c>
      <c r="DP60">
        <v>0.277219092855723</v>
      </c>
      <c r="DQ60">
        <v>0</v>
      </c>
      <c r="DR60">
        <v>4.44948075</v>
      </c>
      <c r="DS60">
        <v>0.0954586491557175</v>
      </c>
      <c r="DT60">
        <v>0.00945585358058701</v>
      </c>
      <c r="DU60">
        <v>1</v>
      </c>
      <c r="DV60">
        <v>1</v>
      </c>
      <c r="DW60">
        <v>2</v>
      </c>
      <c r="DX60" t="s">
        <v>367</v>
      </c>
      <c r="DY60">
        <v>2.87475</v>
      </c>
      <c r="DZ60">
        <v>2.63074</v>
      </c>
      <c r="EA60">
        <v>0.101399</v>
      </c>
      <c r="EB60">
        <v>0.105149</v>
      </c>
      <c r="EC60">
        <v>0.0586248</v>
      </c>
      <c r="ED60">
        <v>0.0457962</v>
      </c>
      <c r="EE60">
        <v>25410.1</v>
      </c>
      <c r="EF60">
        <v>21981.2</v>
      </c>
      <c r="EG60">
        <v>25311.2</v>
      </c>
      <c r="EH60">
        <v>23919.2</v>
      </c>
      <c r="EI60">
        <v>40651.4</v>
      </c>
      <c r="EJ60">
        <v>37771.5</v>
      </c>
      <c r="EK60">
        <v>45716.3</v>
      </c>
      <c r="EL60">
        <v>42650.6</v>
      </c>
      <c r="EM60">
        <v>1.8224</v>
      </c>
      <c r="EN60">
        <v>2.12987</v>
      </c>
      <c r="EO60">
        <v>0.0280887</v>
      </c>
      <c r="EP60">
        <v>0</v>
      </c>
      <c r="EQ60">
        <v>19.544</v>
      </c>
      <c r="ER60">
        <v>999.9</v>
      </c>
      <c r="ES60">
        <v>39.098</v>
      </c>
      <c r="ET60">
        <v>25.811</v>
      </c>
      <c r="EU60">
        <v>19.1847</v>
      </c>
      <c r="EV60">
        <v>50.7438</v>
      </c>
      <c r="EW60">
        <v>30.605</v>
      </c>
      <c r="EX60">
        <v>2</v>
      </c>
      <c r="EY60">
        <v>-0.0965447</v>
      </c>
      <c r="EZ60">
        <v>5.87581</v>
      </c>
      <c r="FA60">
        <v>20.1481</v>
      </c>
      <c r="FB60">
        <v>5.23721</v>
      </c>
      <c r="FC60">
        <v>11.992</v>
      </c>
      <c r="FD60">
        <v>4.9572</v>
      </c>
      <c r="FE60">
        <v>3.30393</v>
      </c>
      <c r="FF60">
        <v>9999</v>
      </c>
      <c r="FG60">
        <v>9999</v>
      </c>
      <c r="FH60">
        <v>6489.3</v>
      </c>
      <c r="FI60">
        <v>352.3</v>
      </c>
      <c r="FJ60">
        <v>1.86813</v>
      </c>
      <c r="FK60">
        <v>1.86378</v>
      </c>
      <c r="FL60">
        <v>1.87149</v>
      </c>
      <c r="FM60">
        <v>1.86215</v>
      </c>
      <c r="FN60">
        <v>1.86164</v>
      </c>
      <c r="FO60">
        <v>1.86813</v>
      </c>
      <c r="FP60">
        <v>1.85824</v>
      </c>
      <c r="FQ60">
        <v>1.86478</v>
      </c>
      <c r="FR60">
        <v>5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4.914</v>
      </c>
      <c r="GF60">
        <v>0.0137</v>
      </c>
      <c r="GG60">
        <v>2.14445261950712</v>
      </c>
      <c r="GH60">
        <v>0.00524579190152856</v>
      </c>
      <c r="GI60">
        <v>-2.61795653493914e-06</v>
      </c>
      <c r="GJ60">
        <v>1.03317073579164e-09</v>
      </c>
      <c r="GK60">
        <v>0.00834576242792743</v>
      </c>
      <c r="GL60">
        <v>-0.0463878632499735</v>
      </c>
      <c r="GM60">
        <v>0.00360881594666716</v>
      </c>
      <c r="GN60">
        <v>-4.25062852161115e-05</v>
      </c>
      <c r="GO60">
        <v>14</v>
      </c>
      <c r="GP60">
        <v>2225</v>
      </c>
      <c r="GQ60">
        <v>2</v>
      </c>
      <c r="GR60">
        <v>27</v>
      </c>
      <c r="GS60">
        <v>4249.6</v>
      </c>
      <c r="GT60">
        <v>4249.6</v>
      </c>
      <c r="GU60">
        <v>2.09839</v>
      </c>
      <c r="GV60">
        <v>2.33276</v>
      </c>
      <c r="GW60">
        <v>1.99829</v>
      </c>
      <c r="GX60">
        <v>2.771</v>
      </c>
      <c r="GY60">
        <v>2.09351</v>
      </c>
      <c r="GZ60">
        <v>2.35474</v>
      </c>
      <c r="HA60">
        <v>30.1147</v>
      </c>
      <c r="HB60">
        <v>15.8044</v>
      </c>
      <c r="HC60">
        <v>18</v>
      </c>
      <c r="HD60">
        <v>433.096</v>
      </c>
      <c r="HE60">
        <v>629.946</v>
      </c>
      <c r="HF60">
        <v>13.3648</v>
      </c>
      <c r="HG60">
        <v>25.8463</v>
      </c>
      <c r="HH60">
        <v>30.0008</v>
      </c>
      <c r="HI60">
        <v>25.6279</v>
      </c>
      <c r="HJ60">
        <v>25.6205</v>
      </c>
      <c r="HK60">
        <v>42.1753</v>
      </c>
      <c r="HL60">
        <v>47.4025</v>
      </c>
      <c r="HM60">
        <v>0</v>
      </c>
      <c r="HN60">
        <v>13.3406</v>
      </c>
      <c r="HO60">
        <v>775.709</v>
      </c>
      <c r="HP60">
        <v>11.5854</v>
      </c>
      <c r="HQ60">
        <v>96.7881</v>
      </c>
      <c r="HR60">
        <v>100.289</v>
      </c>
    </row>
    <row r="61" spans="1:226">
      <c r="A61">
        <v>45</v>
      </c>
      <c r="B61">
        <v>1657553104</v>
      </c>
      <c r="C61">
        <v>312</v>
      </c>
      <c r="D61" t="s">
        <v>449</v>
      </c>
      <c r="E61" t="s">
        <v>450</v>
      </c>
      <c r="F61">
        <v>5</v>
      </c>
      <c r="G61" t="s">
        <v>353</v>
      </c>
      <c r="H61" t="s">
        <v>354</v>
      </c>
      <c r="I61">
        <v>1657553096.23214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766.545739040962</v>
      </c>
      <c r="AK61">
        <v>739.822569696969</v>
      </c>
      <c r="AL61">
        <v>3.37239729447636</v>
      </c>
      <c r="AM61">
        <v>66.1471175943762</v>
      </c>
      <c r="AN61">
        <f>(AP61 - AO61 + BO61*1E3/(8.314*(BQ61+273.15)) * AR61/BN61 * AQ61) * BN61/(100*BB61) * 1000/(1000 - AP61)</f>
        <v>0</v>
      </c>
      <c r="AO61">
        <v>11.5032589735062</v>
      </c>
      <c r="AP61">
        <v>15.9482345454545</v>
      </c>
      <c r="AQ61">
        <v>-0.00521817072974073</v>
      </c>
      <c r="AR61">
        <v>78.8298210960127</v>
      </c>
      <c r="AS61">
        <v>13</v>
      </c>
      <c r="AT61">
        <v>3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6</v>
      </c>
      <c r="BC61">
        <v>0.5</v>
      </c>
      <c r="BD61" t="s">
        <v>355</v>
      </c>
      <c r="BE61">
        <v>2</v>
      </c>
      <c r="BF61" t="b">
        <v>1</v>
      </c>
      <c r="BG61">
        <v>1657553096.23214</v>
      </c>
      <c r="BH61">
        <v>703.938214285714</v>
      </c>
      <c r="BI61">
        <v>740.325035714286</v>
      </c>
      <c r="BJ61">
        <v>15.9548178571429</v>
      </c>
      <c r="BK61">
        <v>11.5019321428571</v>
      </c>
      <c r="BL61">
        <v>699.053035714286</v>
      </c>
      <c r="BM61">
        <v>15.9410678571429</v>
      </c>
      <c r="BN61">
        <v>500.005785714286</v>
      </c>
      <c r="BO61">
        <v>67.992</v>
      </c>
      <c r="BP61">
        <v>0.01409215</v>
      </c>
      <c r="BQ61">
        <v>18.7274071428571</v>
      </c>
      <c r="BR61">
        <v>20.00635</v>
      </c>
      <c r="BS61">
        <v>999.9</v>
      </c>
      <c r="BT61">
        <v>0</v>
      </c>
      <c r="BU61">
        <v>0</v>
      </c>
      <c r="BV61">
        <v>10008.7496428571</v>
      </c>
      <c r="BW61">
        <v>0</v>
      </c>
      <c r="BX61">
        <v>83.4400535714286</v>
      </c>
      <c r="BY61">
        <v>-36.3868535714286</v>
      </c>
      <c r="BZ61">
        <v>715.351464285714</v>
      </c>
      <c r="CA61">
        <v>748.939321428571</v>
      </c>
      <c r="CB61">
        <v>4.45288892857143</v>
      </c>
      <c r="CC61">
        <v>740.325035714286</v>
      </c>
      <c r="CD61">
        <v>11.5019321428571</v>
      </c>
      <c r="CE61">
        <v>1.0848</v>
      </c>
      <c r="CF61">
        <v>0.782039178571429</v>
      </c>
      <c r="CG61">
        <v>8.10799964285714</v>
      </c>
      <c r="CH61">
        <v>3.38539892857143</v>
      </c>
      <c r="CI61">
        <v>1999.98785714286</v>
      </c>
      <c r="CJ61">
        <v>0.979998285714286</v>
      </c>
      <c r="CK61">
        <v>0.0200018714285714</v>
      </c>
      <c r="CL61">
        <v>0</v>
      </c>
      <c r="CM61">
        <v>2.59041785714286</v>
      </c>
      <c r="CN61">
        <v>0</v>
      </c>
      <c r="CO61">
        <v>10852.6107142857</v>
      </c>
      <c r="CP61">
        <v>16705.2928571429</v>
      </c>
      <c r="CQ61">
        <v>43.57325</v>
      </c>
      <c r="CR61">
        <v>45.437</v>
      </c>
      <c r="CS61">
        <v>44.687</v>
      </c>
      <c r="CT61">
        <v>44.125</v>
      </c>
      <c r="CU61">
        <v>42.4865</v>
      </c>
      <c r="CV61">
        <v>1959.98678571429</v>
      </c>
      <c r="CW61">
        <v>40.0010714285714</v>
      </c>
      <c r="CX61">
        <v>0</v>
      </c>
      <c r="CY61">
        <v>1651531998.8</v>
      </c>
      <c r="CZ61">
        <v>0</v>
      </c>
      <c r="DA61">
        <v>0</v>
      </c>
      <c r="DB61" t="s">
        <v>356</v>
      </c>
      <c r="DC61">
        <v>1657298120.5</v>
      </c>
      <c r="DD61">
        <v>1657298120.5</v>
      </c>
      <c r="DE61">
        <v>0</v>
      </c>
      <c r="DF61">
        <v>1.391</v>
      </c>
      <c r="DG61">
        <v>0.035</v>
      </c>
      <c r="DH61">
        <v>2.39</v>
      </c>
      <c r="DI61">
        <v>0.104</v>
      </c>
      <c r="DJ61">
        <v>419</v>
      </c>
      <c r="DK61">
        <v>18</v>
      </c>
      <c r="DL61">
        <v>0.11</v>
      </c>
      <c r="DM61">
        <v>0.02</v>
      </c>
      <c r="DN61">
        <v>-36.45328</v>
      </c>
      <c r="DO61">
        <v>1.34742213883687</v>
      </c>
      <c r="DP61">
        <v>0.288903970377702</v>
      </c>
      <c r="DQ61">
        <v>0</v>
      </c>
      <c r="DR61">
        <v>4.45221775</v>
      </c>
      <c r="DS61">
        <v>0.00544176360223975</v>
      </c>
      <c r="DT61">
        <v>0.0080796972367472</v>
      </c>
      <c r="DU61">
        <v>1</v>
      </c>
      <c r="DV61">
        <v>1</v>
      </c>
      <c r="DW61">
        <v>2</v>
      </c>
      <c r="DX61" t="s">
        <v>367</v>
      </c>
      <c r="DY61">
        <v>2.87447</v>
      </c>
      <c r="DZ61">
        <v>2.63064</v>
      </c>
      <c r="EA61">
        <v>0.103005</v>
      </c>
      <c r="EB61">
        <v>0.106753</v>
      </c>
      <c r="EC61">
        <v>0.0586067</v>
      </c>
      <c r="ED61">
        <v>0.0458359</v>
      </c>
      <c r="EE61">
        <v>25364.4</v>
      </c>
      <c r="EF61">
        <v>21941.3</v>
      </c>
      <c r="EG61">
        <v>25311</v>
      </c>
      <c r="EH61">
        <v>23918.6</v>
      </c>
      <c r="EI61">
        <v>40651.8</v>
      </c>
      <c r="EJ61">
        <v>37769.1</v>
      </c>
      <c r="EK61">
        <v>45715.8</v>
      </c>
      <c r="EL61">
        <v>42649.6</v>
      </c>
      <c r="EM61">
        <v>1.82222</v>
      </c>
      <c r="EN61">
        <v>2.12985</v>
      </c>
      <c r="EO61">
        <v>0.0283867</v>
      </c>
      <c r="EP61">
        <v>0</v>
      </c>
      <c r="EQ61">
        <v>19.5506</v>
      </c>
      <c r="ER61">
        <v>999.9</v>
      </c>
      <c r="ES61">
        <v>39.049</v>
      </c>
      <c r="ET61">
        <v>25.811</v>
      </c>
      <c r="EU61">
        <v>19.164</v>
      </c>
      <c r="EV61">
        <v>51.0538</v>
      </c>
      <c r="EW61">
        <v>30.6651</v>
      </c>
      <c r="EX61">
        <v>2</v>
      </c>
      <c r="EY61">
        <v>-0.0958308</v>
      </c>
      <c r="EZ61">
        <v>5.94497</v>
      </c>
      <c r="FA61">
        <v>20.1456</v>
      </c>
      <c r="FB61">
        <v>5.239</v>
      </c>
      <c r="FC61">
        <v>11.992</v>
      </c>
      <c r="FD61">
        <v>4.9574</v>
      </c>
      <c r="FE61">
        <v>3.304</v>
      </c>
      <c r="FF61">
        <v>9999</v>
      </c>
      <c r="FG61">
        <v>9999</v>
      </c>
      <c r="FH61">
        <v>6489.3</v>
      </c>
      <c r="FI61">
        <v>352.3</v>
      </c>
      <c r="FJ61">
        <v>1.86812</v>
      </c>
      <c r="FK61">
        <v>1.86375</v>
      </c>
      <c r="FL61">
        <v>1.87149</v>
      </c>
      <c r="FM61">
        <v>1.86215</v>
      </c>
      <c r="FN61">
        <v>1.8616</v>
      </c>
      <c r="FO61">
        <v>1.86813</v>
      </c>
      <c r="FP61">
        <v>1.85823</v>
      </c>
      <c r="FQ61">
        <v>1.86478</v>
      </c>
      <c r="FR61">
        <v>5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4.965</v>
      </c>
      <c r="GF61">
        <v>0.0134</v>
      </c>
      <c r="GG61">
        <v>2.14445261950712</v>
      </c>
      <c r="GH61">
        <v>0.00524579190152856</v>
      </c>
      <c r="GI61">
        <v>-2.61795653493914e-06</v>
      </c>
      <c r="GJ61">
        <v>1.03317073579164e-09</v>
      </c>
      <c r="GK61">
        <v>0.00834576242792743</v>
      </c>
      <c r="GL61">
        <v>-0.0463878632499735</v>
      </c>
      <c r="GM61">
        <v>0.00360881594666716</v>
      </c>
      <c r="GN61">
        <v>-4.25062852161115e-05</v>
      </c>
      <c r="GO61">
        <v>14</v>
      </c>
      <c r="GP61">
        <v>2225</v>
      </c>
      <c r="GQ61">
        <v>2</v>
      </c>
      <c r="GR61">
        <v>27</v>
      </c>
      <c r="GS61">
        <v>4249.7</v>
      </c>
      <c r="GT61">
        <v>4249.7</v>
      </c>
      <c r="GU61">
        <v>2.13501</v>
      </c>
      <c r="GV61">
        <v>2.33154</v>
      </c>
      <c r="GW61">
        <v>1.99829</v>
      </c>
      <c r="GX61">
        <v>2.771</v>
      </c>
      <c r="GY61">
        <v>2.09351</v>
      </c>
      <c r="GZ61">
        <v>2.36816</v>
      </c>
      <c r="HA61">
        <v>30.1147</v>
      </c>
      <c r="HB61">
        <v>15.8132</v>
      </c>
      <c r="HC61">
        <v>18</v>
      </c>
      <c r="HD61">
        <v>433.049</v>
      </c>
      <c r="HE61">
        <v>629.996</v>
      </c>
      <c r="HF61">
        <v>13.3531</v>
      </c>
      <c r="HG61">
        <v>25.8518</v>
      </c>
      <c r="HH61">
        <v>30.0008</v>
      </c>
      <c r="HI61">
        <v>25.6349</v>
      </c>
      <c r="HJ61">
        <v>25.6264</v>
      </c>
      <c r="HK61">
        <v>42.8719</v>
      </c>
      <c r="HL61">
        <v>47.4025</v>
      </c>
      <c r="HM61">
        <v>0</v>
      </c>
      <c r="HN61">
        <v>13.3335</v>
      </c>
      <c r="HO61">
        <v>789.366</v>
      </c>
      <c r="HP61">
        <v>11.5833</v>
      </c>
      <c r="HQ61">
        <v>96.787</v>
      </c>
      <c r="HR61">
        <v>100.287</v>
      </c>
    </row>
    <row r="62" spans="1:226">
      <c r="A62">
        <v>46</v>
      </c>
      <c r="B62">
        <v>1657553109</v>
      </c>
      <c r="C62">
        <v>317</v>
      </c>
      <c r="D62" t="s">
        <v>451</v>
      </c>
      <c r="E62" t="s">
        <v>452</v>
      </c>
      <c r="F62">
        <v>5</v>
      </c>
      <c r="G62" t="s">
        <v>353</v>
      </c>
      <c r="H62" t="s">
        <v>354</v>
      </c>
      <c r="I62">
        <v>1657553101.5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783.455612194621</v>
      </c>
      <c r="AK62">
        <v>756.818109090909</v>
      </c>
      <c r="AL62">
        <v>3.39034199341656</v>
      </c>
      <c r="AM62">
        <v>66.1471175943762</v>
      </c>
      <c r="AN62">
        <f>(AP62 - AO62 + BO62*1E3/(8.314*(BQ62+273.15)) * AR62/BN62 * AQ62) * BN62/(100*BB62) * 1000/(1000 - AP62)</f>
        <v>0</v>
      </c>
      <c r="AO62">
        <v>11.5094724034287</v>
      </c>
      <c r="AP62">
        <v>15.9446296969697</v>
      </c>
      <c r="AQ62">
        <v>-0.000435272400684773</v>
      </c>
      <c r="AR62">
        <v>78.8298210960127</v>
      </c>
      <c r="AS62">
        <v>13</v>
      </c>
      <c r="AT62">
        <v>3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6</v>
      </c>
      <c r="BC62">
        <v>0.5</v>
      </c>
      <c r="BD62" t="s">
        <v>355</v>
      </c>
      <c r="BE62">
        <v>2</v>
      </c>
      <c r="BF62" t="b">
        <v>1</v>
      </c>
      <c r="BG62">
        <v>1657553101.5</v>
      </c>
      <c r="BH62">
        <v>721.451481481482</v>
      </c>
      <c r="BI62">
        <v>757.836814814815</v>
      </c>
      <c r="BJ62">
        <v>15.95</v>
      </c>
      <c r="BK62">
        <v>11.5035555555556</v>
      </c>
      <c r="BL62">
        <v>716.512259259259</v>
      </c>
      <c r="BM62">
        <v>15.9364222222222</v>
      </c>
      <c r="BN62">
        <v>500.003</v>
      </c>
      <c r="BO62">
        <v>67.9921037037037</v>
      </c>
      <c r="BP62">
        <v>0.0142007037037037</v>
      </c>
      <c r="BQ62">
        <v>18.7290777777778</v>
      </c>
      <c r="BR62">
        <v>20.0122444444444</v>
      </c>
      <c r="BS62">
        <v>999.9</v>
      </c>
      <c r="BT62">
        <v>0</v>
      </c>
      <c r="BU62">
        <v>0</v>
      </c>
      <c r="BV62">
        <v>9999.85518518519</v>
      </c>
      <c r="BW62">
        <v>0</v>
      </c>
      <c r="BX62">
        <v>83.6444111111111</v>
      </c>
      <c r="BY62">
        <v>-36.3853814814815</v>
      </c>
      <c r="BZ62">
        <v>733.145074074074</v>
      </c>
      <c r="CA62">
        <v>766.656222222222</v>
      </c>
      <c r="CB62">
        <v>4.44644444444444</v>
      </c>
      <c r="CC62">
        <v>757.836814814815</v>
      </c>
      <c r="CD62">
        <v>11.5035555555556</v>
      </c>
      <c r="CE62">
        <v>1.08447555555556</v>
      </c>
      <c r="CF62">
        <v>0.782151259259259</v>
      </c>
      <c r="CG62">
        <v>8.10358259259259</v>
      </c>
      <c r="CH62">
        <v>3.38742814814815</v>
      </c>
      <c r="CI62">
        <v>1999.97518518518</v>
      </c>
      <c r="CJ62">
        <v>0.979998333333333</v>
      </c>
      <c r="CK62">
        <v>0.0200018222222222</v>
      </c>
      <c r="CL62">
        <v>0</v>
      </c>
      <c r="CM62">
        <v>2.5722962962963</v>
      </c>
      <c r="CN62">
        <v>0</v>
      </c>
      <c r="CO62">
        <v>10850.3296296296</v>
      </c>
      <c r="CP62">
        <v>16705.1925925926</v>
      </c>
      <c r="CQ62">
        <v>43.583</v>
      </c>
      <c r="CR62">
        <v>45.4393333333333</v>
      </c>
      <c r="CS62">
        <v>44.687</v>
      </c>
      <c r="CT62">
        <v>44.125</v>
      </c>
      <c r="CU62">
        <v>42.5</v>
      </c>
      <c r="CV62">
        <v>1959.97444444444</v>
      </c>
      <c r="CW62">
        <v>40.0007407407407</v>
      </c>
      <c r="CX62">
        <v>0</v>
      </c>
      <c r="CY62">
        <v>1651532004.2</v>
      </c>
      <c r="CZ62">
        <v>0</v>
      </c>
      <c r="DA62">
        <v>0</v>
      </c>
      <c r="DB62" t="s">
        <v>356</v>
      </c>
      <c r="DC62">
        <v>1657298120.5</v>
      </c>
      <c r="DD62">
        <v>1657298120.5</v>
      </c>
      <c r="DE62">
        <v>0</v>
      </c>
      <c r="DF62">
        <v>1.391</v>
      </c>
      <c r="DG62">
        <v>0.035</v>
      </c>
      <c r="DH62">
        <v>2.39</v>
      </c>
      <c r="DI62">
        <v>0.104</v>
      </c>
      <c r="DJ62">
        <v>419</v>
      </c>
      <c r="DK62">
        <v>18</v>
      </c>
      <c r="DL62">
        <v>0.11</v>
      </c>
      <c r="DM62">
        <v>0.02</v>
      </c>
      <c r="DN62">
        <v>-36.3975975</v>
      </c>
      <c r="DO62">
        <v>-0.39016097560967</v>
      </c>
      <c r="DP62">
        <v>0.237917044878567</v>
      </c>
      <c r="DQ62">
        <v>0</v>
      </c>
      <c r="DR62">
        <v>4.4500825</v>
      </c>
      <c r="DS62">
        <v>-0.0811314821763632</v>
      </c>
      <c r="DT62">
        <v>0.0101735516782488</v>
      </c>
      <c r="DU62">
        <v>1</v>
      </c>
      <c r="DV62">
        <v>1</v>
      </c>
      <c r="DW62">
        <v>2</v>
      </c>
      <c r="DX62" t="s">
        <v>367</v>
      </c>
      <c r="DY62">
        <v>2.87464</v>
      </c>
      <c r="DZ62">
        <v>2.63062</v>
      </c>
      <c r="EA62">
        <v>0.104614</v>
      </c>
      <c r="EB62">
        <v>0.108312</v>
      </c>
      <c r="EC62">
        <v>0.0586059</v>
      </c>
      <c r="ED62">
        <v>0.0458242</v>
      </c>
      <c r="EE62">
        <v>25318.3</v>
      </c>
      <c r="EF62">
        <v>21903.1</v>
      </c>
      <c r="EG62">
        <v>25310.4</v>
      </c>
      <c r="EH62">
        <v>23918.8</v>
      </c>
      <c r="EI62">
        <v>40651.4</v>
      </c>
      <c r="EJ62">
        <v>37769.6</v>
      </c>
      <c r="EK62">
        <v>45715.3</v>
      </c>
      <c r="EL62">
        <v>42649.7</v>
      </c>
      <c r="EM62">
        <v>1.82232</v>
      </c>
      <c r="EN62">
        <v>2.12985</v>
      </c>
      <c r="EO62">
        <v>0.0277795</v>
      </c>
      <c r="EP62">
        <v>0</v>
      </c>
      <c r="EQ62">
        <v>19.5537</v>
      </c>
      <c r="ER62">
        <v>999.9</v>
      </c>
      <c r="ES62">
        <v>39.049</v>
      </c>
      <c r="ET62">
        <v>25.821</v>
      </c>
      <c r="EU62">
        <v>19.1744</v>
      </c>
      <c r="EV62">
        <v>51.1238</v>
      </c>
      <c r="EW62">
        <v>30.5809</v>
      </c>
      <c r="EX62">
        <v>2</v>
      </c>
      <c r="EY62">
        <v>-0.0952464</v>
      </c>
      <c r="EZ62">
        <v>5.97766</v>
      </c>
      <c r="FA62">
        <v>20.1444</v>
      </c>
      <c r="FB62">
        <v>5.23811</v>
      </c>
      <c r="FC62">
        <v>11.992</v>
      </c>
      <c r="FD62">
        <v>4.95725</v>
      </c>
      <c r="FE62">
        <v>3.304</v>
      </c>
      <c r="FF62">
        <v>9999</v>
      </c>
      <c r="FG62">
        <v>9999</v>
      </c>
      <c r="FH62">
        <v>6489.5</v>
      </c>
      <c r="FI62">
        <v>352.3</v>
      </c>
      <c r="FJ62">
        <v>1.86813</v>
      </c>
      <c r="FK62">
        <v>1.86376</v>
      </c>
      <c r="FL62">
        <v>1.87149</v>
      </c>
      <c r="FM62">
        <v>1.86217</v>
      </c>
      <c r="FN62">
        <v>1.8616</v>
      </c>
      <c r="FO62">
        <v>1.86813</v>
      </c>
      <c r="FP62">
        <v>1.85823</v>
      </c>
      <c r="FQ62">
        <v>1.86478</v>
      </c>
      <c r="FR62">
        <v>5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5.016</v>
      </c>
      <c r="GF62">
        <v>0.0135</v>
      </c>
      <c r="GG62">
        <v>2.14445261950712</v>
      </c>
      <c r="GH62">
        <v>0.00524579190152856</v>
      </c>
      <c r="GI62">
        <v>-2.61795653493914e-06</v>
      </c>
      <c r="GJ62">
        <v>1.03317073579164e-09</v>
      </c>
      <c r="GK62">
        <v>0.00834576242792743</v>
      </c>
      <c r="GL62">
        <v>-0.0463878632499735</v>
      </c>
      <c r="GM62">
        <v>0.00360881594666716</v>
      </c>
      <c r="GN62">
        <v>-4.25062852161115e-05</v>
      </c>
      <c r="GO62">
        <v>14</v>
      </c>
      <c r="GP62">
        <v>2225</v>
      </c>
      <c r="GQ62">
        <v>2</v>
      </c>
      <c r="GR62">
        <v>27</v>
      </c>
      <c r="GS62">
        <v>4249.8</v>
      </c>
      <c r="GT62">
        <v>4249.8</v>
      </c>
      <c r="GU62">
        <v>2.17285</v>
      </c>
      <c r="GV62">
        <v>2.33032</v>
      </c>
      <c r="GW62">
        <v>1.99829</v>
      </c>
      <c r="GX62">
        <v>2.77222</v>
      </c>
      <c r="GY62">
        <v>2.09351</v>
      </c>
      <c r="GZ62">
        <v>2.35229</v>
      </c>
      <c r="HA62">
        <v>30.1147</v>
      </c>
      <c r="HB62">
        <v>15.7957</v>
      </c>
      <c r="HC62">
        <v>18</v>
      </c>
      <c r="HD62">
        <v>433.153</v>
      </c>
      <c r="HE62">
        <v>630.07</v>
      </c>
      <c r="HF62">
        <v>13.34</v>
      </c>
      <c r="HG62">
        <v>25.8569</v>
      </c>
      <c r="HH62">
        <v>30.0007</v>
      </c>
      <c r="HI62">
        <v>25.6411</v>
      </c>
      <c r="HJ62">
        <v>25.6327</v>
      </c>
      <c r="HK62">
        <v>43.6245</v>
      </c>
      <c r="HL62">
        <v>47.1259</v>
      </c>
      <c r="HM62">
        <v>0</v>
      </c>
      <c r="HN62">
        <v>13.3144</v>
      </c>
      <c r="HO62">
        <v>809.67</v>
      </c>
      <c r="HP62">
        <v>11.579</v>
      </c>
      <c r="HQ62">
        <v>96.7855</v>
      </c>
      <c r="HR62">
        <v>100.287</v>
      </c>
    </row>
    <row r="63" spans="1:226">
      <c r="A63">
        <v>47</v>
      </c>
      <c r="B63">
        <v>1657553114</v>
      </c>
      <c r="C63">
        <v>322</v>
      </c>
      <c r="D63" t="s">
        <v>453</v>
      </c>
      <c r="E63" t="s">
        <v>454</v>
      </c>
      <c r="F63">
        <v>5</v>
      </c>
      <c r="G63" t="s">
        <v>353</v>
      </c>
      <c r="H63" t="s">
        <v>354</v>
      </c>
      <c r="I63">
        <v>1657553106.21429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800.804633075667</v>
      </c>
      <c r="AK63">
        <v>774.106915151515</v>
      </c>
      <c r="AL63">
        <v>3.47580481785709</v>
      </c>
      <c r="AM63">
        <v>66.1471175943762</v>
      </c>
      <c r="AN63">
        <f>(AP63 - AO63 + BO63*1E3/(8.314*(BQ63+273.15)) * AR63/BN63 * AQ63) * BN63/(100*BB63) * 1000/(1000 - AP63)</f>
        <v>0</v>
      </c>
      <c r="AO63">
        <v>11.5165820950377</v>
      </c>
      <c r="AP63">
        <v>15.9584854545454</v>
      </c>
      <c r="AQ63">
        <v>9.02729512424023e-05</v>
      </c>
      <c r="AR63">
        <v>78.8298210960127</v>
      </c>
      <c r="AS63">
        <v>13</v>
      </c>
      <c r="AT63">
        <v>3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6</v>
      </c>
      <c r="BC63">
        <v>0.5</v>
      </c>
      <c r="BD63" t="s">
        <v>355</v>
      </c>
      <c r="BE63">
        <v>2</v>
      </c>
      <c r="BF63" t="b">
        <v>1</v>
      </c>
      <c r="BG63">
        <v>1657553106.21429</v>
      </c>
      <c r="BH63">
        <v>737.175178571429</v>
      </c>
      <c r="BI63">
        <v>773.6965</v>
      </c>
      <c r="BJ63">
        <v>15.949575</v>
      </c>
      <c r="BK63">
        <v>11.5143357142857</v>
      </c>
      <c r="BL63">
        <v>732.18775</v>
      </c>
      <c r="BM63">
        <v>15.9360071428571</v>
      </c>
      <c r="BN63">
        <v>500.008</v>
      </c>
      <c r="BO63">
        <v>67.9923964285714</v>
      </c>
      <c r="BP63">
        <v>0.0143262571428571</v>
      </c>
      <c r="BQ63">
        <v>18.7293392857143</v>
      </c>
      <c r="BR63">
        <v>20.0150607142857</v>
      </c>
      <c r="BS63">
        <v>999.9</v>
      </c>
      <c r="BT63">
        <v>0</v>
      </c>
      <c r="BU63">
        <v>0</v>
      </c>
      <c r="BV63">
        <v>9989.61571428571</v>
      </c>
      <c r="BW63">
        <v>0</v>
      </c>
      <c r="BX63">
        <v>83.5712035714286</v>
      </c>
      <c r="BY63">
        <v>-36.5213107142857</v>
      </c>
      <c r="BZ63">
        <v>749.123428571428</v>
      </c>
      <c r="CA63">
        <v>782.709071428571</v>
      </c>
      <c r="CB63">
        <v>4.435235</v>
      </c>
      <c r="CC63">
        <v>773.6965</v>
      </c>
      <c r="CD63">
        <v>11.5143357142857</v>
      </c>
      <c r="CE63">
        <v>1.08445071428571</v>
      </c>
      <c r="CF63">
        <v>0.782887821428571</v>
      </c>
      <c r="CG63">
        <v>8.10325428571428</v>
      </c>
      <c r="CH63">
        <v>3.40074964285714</v>
      </c>
      <c r="CI63">
        <v>1999.98535714286</v>
      </c>
      <c r="CJ63">
        <v>0.9799985</v>
      </c>
      <c r="CK63">
        <v>0.02000165</v>
      </c>
      <c r="CL63">
        <v>0</v>
      </c>
      <c r="CM63">
        <v>2.47553571428571</v>
      </c>
      <c r="CN63">
        <v>0</v>
      </c>
      <c r="CO63">
        <v>10851.4071428571</v>
      </c>
      <c r="CP63">
        <v>16705.2857142857</v>
      </c>
      <c r="CQ63">
        <v>43.598</v>
      </c>
      <c r="CR63">
        <v>45.446</v>
      </c>
      <c r="CS63">
        <v>44.69375</v>
      </c>
      <c r="CT63">
        <v>44.1360714285714</v>
      </c>
      <c r="CU63">
        <v>42.5</v>
      </c>
      <c r="CV63">
        <v>1959.98464285714</v>
      </c>
      <c r="CW63">
        <v>40.0007142857143</v>
      </c>
      <c r="CX63">
        <v>0</v>
      </c>
      <c r="CY63">
        <v>1651532009</v>
      </c>
      <c r="CZ63">
        <v>0</v>
      </c>
      <c r="DA63">
        <v>0</v>
      </c>
      <c r="DB63" t="s">
        <v>356</v>
      </c>
      <c r="DC63">
        <v>1657298120.5</v>
      </c>
      <c r="DD63">
        <v>1657298120.5</v>
      </c>
      <c r="DE63">
        <v>0</v>
      </c>
      <c r="DF63">
        <v>1.391</v>
      </c>
      <c r="DG63">
        <v>0.035</v>
      </c>
      <c r="DH63">
        <v>2.39</v>
      </c>
      <c r="DI63">
        <v>0.104</v>
      </c>
      <c r="DJ63">
        <v>419</v>
      </c>
      <c r="DK63">
        <v>18</v>
      </c>
      <c r="DL63">
        <v>0.11</v>
      </c>
      <c r="DM63">
        <v>0.02</v>
      </c>
      <c r="DN63">
        <v>-36.4706125</v>
      </c>
      <c r="DO63">
        <v>-0.86244540337704</v>
      </c>
      <c r="DP63">
        <v>0.217794941616535</v>
      </c>
      <c r="DQ63">
        <v>0</v>
      </c>
      <c r="DR63">
        <v>4.4437625</v>
      </c>
      <c r="DS63">
        <v>-0.116125103189504</v>
      </c>
      <c r="DT63">
        <v>0.012791855563209</v>
      </c>
      <c r="DU63">
        <v>0</v>
      </c>
      <c r="DV63">
        <v>0</v>
      </c>
      <c r="DW63">
        <v>2</v>
      </c>
      <c r="DX63" t="s">
        <v>357</v>
      </c>
      <c r="DY63">
        <v>2.87446</v>
      </c>
      <c r="DZ63">
        <v>2.6309</v>
      </c>
      <c r="EA63">
        <v>0.106227</v>
      </c>
      <c r="EB63">
        <v>0.109908</v>
      </c>
      <c r="EC63">
        <v>0.0586384</v>
      </c>
      <c r="ED63">
        <v>0.0459464</v>
      </c>
      <c r="EE63">
        <v>25272.4</v>
      </c>
      <c r="EF63">
        <v>21863.5</v>
      </c>
      <c r="EG63">
        <v>25310.1</v>
      </c>
      <c r="EH63">
        <v>23918.3</v>
      </c>
      <c r="EI63">
        <v>40649.8</v>
      </c>
      <c r="EJ63">
        <v>37764.3</v>
      </c>
      <c r="EK63">
        <v>45715.1</v>
      </c>
      <c r="EL63">
        <v>42649.1</v>
      </c>
      <c r="EM63">
        <v>1.82227</v>
      </c>
      <c r="EN63">
        <v>2.1297</v>
      </c>
      <c r="EO63">
        <v>0.0275671</v>
      </c>
      <c r="EP63">
        <v>0</v>
      </c>
      <c r="EQ63">
        <v>19.5569</v>
      </c>
      <c r="ER63">
        <v>999.9</v>
      </c>
      <c r="ES63">
        <v>39.025</v>
      </c>
      <c r="ET63">
        <v>25.841</v>
      </c>
      <c r="EU63">
        <v>19.1861</v>
      </c>
      <c r="EV63">
        <v>51.1338</v>
      </c>
      <c r="EW63">
        <v>30.6691</v>
      </c>
      <c r="EX63">
        <v>2</v>
      </c>
      <c r="EY63">
        <v>-0.0946748</v>
      </c>
      <c r="EZ63">
        <v>6.04572</v>
      </c>
      <c r="FA63">
        <v>20.142</v>
      </c>
      <c r="FB63">
        <v>5.23915</v>
      </c>
      <c r="FC63">
        <v>11.992</v>
      </c>
      <c r="FD63">
        <v>4.9574</v>
      </c>
      <c r="FE63">
        <v>3.30393</v>
      </c>
      <c r="FF63">
        <v>9999</v>
      </c>
      <c r="FG63">
        <v>9999</v>
      </c>
      <c r="FH63">
        <v>6489.5</v>
      </c>
      <c r="FI63">
        <v>352.3</v>
      </c>
      <c r="FJ63">
        <v>1.86813</v>
      </c>
      <c r="FK63">
        <v>1.86379</v>
      </c>
      <c r="FL63">
        <v>1.87149</v>
      </c>
      <c r="FM63">
        <v>1.86217</v>
      </c>
      <c r="FN63">
        <v>1.86163</v>
      </c>
      <c r="FO63">
        <v>1.86813</v>
      </c>
      <c r="FP63">
        <v>1.85823</v>
      </c>
      <c r="FQ63">
        <v>1.86478</v>
      </c>
      <c r="FR63">
        <v>5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5.068</v>
      </c>
      <c r="GF63">
        <v>0.0139</v>
      </c>
      <c r="GG63">
        <v>2.14445261950712</v>
      </c>
      <c r="GH63">
        <v>0.00524579190152856</v>
      </c>
      <c r="GI63">
        <v>-2.61795653493914e-06</v>
      </c>
      <c r="GJ63">
        <v>1.03317073579164e-09</v>
      </c>
      <c r="GK63">
        <v>0.00834576242792743</v>
      </c>
      <c r="GL63">
        <v>-0.0463878632499735</v>
      </c>
      <c r="GM63">
        <v>0.00360881594666716</v>
      </c>
      <c r="GN63">
        <v>-4.25062852161115e-05</v>
      </c>
      <c r="GO63">
        <v>14</v>
      </c>
      <c r="GP63">
        <v>2225</v>
      </c>
      <c r="GQ63">
        <v>2</v>
      </c>
      <c r="GR63">
        <v>27</v>
      </c>
      <c r="GS63">
        <v>4249.9</v>
      </c>
      <c r="GT63">
        <v>4249.9</v>
      </c>
      <c r="GU63">
        <v>2.20703</v>
      </c>
      <c r="GV63">
        <v>2.32788</v>
      </c>
      <c r="GW63">
        <v>1.99829</v>
      </c>
      <c r="GX63">
        <v>2.771</v>
      </c>
      <c r="GY63">
        <v>2.09351</v>
      </c>
      <c r="GZ63">
        <v>2.37305</v>
      </c>
      <c r="HA63">
        <v>30.1147</v>
      </c>
      <c r="HB63">
        <v>15.8044</v>
      </c>
      <c r="HC63">
        <v>18</v>
      </c>
      <c r="HD63">
        <v>433.175</v>
      </c>
      <c r="HE63">
        <v>630.03</v>
      </c>
      <c r="HF63">
        <v>13.3212</v>
      </c>
      <c r="HG63">
        <v>25.8616</v>
      </c>
      <c r="HH63">
        <v>30.0007</v>
      </c>
      <c r="HI63">
        <v>25.6478</v>
      </c>
      <c r="HJ63">
        <v>25.6394</v>
      </c>
      <c r="HK63">
        <v>44.313</v>
      </c>
      <c r="HL63">
        <v>47.1259</v>
      </c>
      <c r="HM63">
        <v>0</v>
      </c>
      <c r="HN63">
        <v>13.2958</v>
      </c>
      <c r="HO63">
        <v>823.098</v>
      </c>
      <c r="HP63">
        <v>11.5795</v>
      </c>
      <c r="HQ63">
        <v>96.7849</v>
      </c>
      <c r="HR63">
        <v>100.286</v>
      </c>
    </row>
    <row r="64" spans="1:226">
      <c r="A64">
        <v>48</v>
      </c>
      <c r="B64">
        <v>1657553119</v>
      </c>
      <c r="C64">
        <v>327</v>
      </c>
      <c r="D64" t="s">
        <v>455</v>
      </c>
      <c r="E64" t="s">
        <v>456</v>
      </c>
      <c r="F64">
        <v>5</v>
      </c>
      <c r="G64" t="s">
        <v>353</v>
      </c>
      <c r="H64" t="s">
        <v>354</v>
      </c>
      <c r="I64">
        <v>1657553111.5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817.971327952469</v>
      </c>
      <c r="AK64">
        <v>791.249963636364</v>
      </c>
      <c r="AL64">
        <v>3.42134610668941</v>
      </c>
      <c r="AM64">
        <v>66.1471175943762</v>
      </c>
      <c r="AN64">
        <f>(AP64 - AO64 + BO64*1E3/(8.314*(BQ64+273.15)) * AR64/BN64 * AQ64) * BN64/(100*BB64) * 1000/(1000 - AP64)</f>
        <v>0</v>
      </c>
      <c r="AO64">
        <v>11.5485347935388</v>
      </c>
      <c r="AP64">
        <v>15.9598272727273</v>
      </c>
      <c r="AQ64">
        <v>0.0002828286380526</v>
      </c>
      <c r="AR64">
        <v>78.8298210960127</v>
      </c>
      <c r="AS64">
        <v>12</v>
      </c>
      <c r="AT64">
        <v>2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6</v>
      </c>
      <c r="BC64">
        <v>0.5</v>
      </c>
      <c r="BD64" t="s">
        <v>355</v>
      </c>
      <c r="BE64">
        <v>2</v>
      </c>
      <c r="BF64" t="b">
        <v>1</v>
      </c>
      <c r="BG64">
        <v>1657553111.5</v>
      </c>
      <c r="BH64">
        <v>754.961037037037</v>
      </c>
      <c r="BI64">
        <v>791.584111111111</v>
      </c>
      <c r="BJ64">
        <v>15.9540259259259</v>
      </c>
      <c r="BK64">
        <v>11.5283148148148</v>
      </c>
      <c r="BL64">
        <v>749.919296296296</v>
      </c>
      <c r="BM64">
        <v>15.9403111111111</v>
      </c>
      <c r="BN64">
        <v>499.981222222222</v>
      </c>
      <c r="BO64">
        <v>67.9926407407407</v>
      </c>
      <c r="BP64">
        <v>0.0143862851851852</v>
      </c>
      <c r="BQ64">
        <v>18.7283074074074</v>
      </c>
      <c r="BR64">
        <v>20.0139518518519</v>
      </c>
      <c r="BS64">
        <v>999.9</v>
      </c>
      <c r="BT64">
        <v>0</v>
      </c>
      <c r="BU64">
        <v>0</v>
      </c>
      <c r="BV64">
        <v>9988.35444444445</v>
      </c>
      <c r="BW64">
        <v>0</v>
      </c>
      <c r="BX64">
        <v>83.5233407407407</v>
      </c>
      <c r="BY64">
        <v>-36.6229444444444</v>
      </c>
      <c r="BZ64">
        <v>767.201148148148</v>
      </c>
      <c r="CA64">
        <v>800.816407407407</v>
      </c>
      <c r="CB64">
        <v>4.42571814814815</v>
      </c>
      <c r="CC64">
        <v>791.584111111111</v>
      </c>
      <c r="CD64">
        <v>11.5283148148148</v>
      </c>
      <c r="CE64">
        <v>1.08475703703704</v>
      </c>
      <c r="CF64">
        <v>0.783840592592593</v>
      </c>
      <c r="CG64">
        <v>8.10741407407407</v>
      </c>
      <c r="CH64">
        <v>3.41796481481482</v>
      </c>
      <c r="CI64">
        <v>1999.97518518518</v>
      </c>
      <c r="CJ64">
        <v>0.979998222222222</v>
      </c>
      <c r="CK64">
        <v>0.020001937037037</v>
      </c>
      <c r="CL64">
        <v>0</v>
      </c>
      <c r="CM64">
        <v>2.47465925925926</v>
      </c>
      <c r="CN64">
        <v>0</v>
      </c>
      <c r="CO64">
        <v>10859.0444444444</v>
      </c>
      <c r="CP64">
        <v>16705.2</v>
      </c>
      <c r="CQ64">
        <v>43.6086666666667</v>
      </c>
      <c r="CR64">
        <v>45.4673333333333</v>
      </c>
      <c r="CS64">
        <v>44.7103333333333</v>
      </c>
      <c r="CT64">
        <v>44.1571481481481</v>
      </c>
      <c r="CU64">
        <v>42.5</v>
      </c>
      <c r="CV64">
        <v>1959.9737037037</v>
      </c>
      <c r="CW64">
        <v>40.0014814814815</v>
      </c>
      <c r="CX64">
        <v>0</v>
      </c>
      <c r="CY64">
        <v>1651532013.8</v>
      </c>
      <c r="CZ64">
        <v>0</v>
      </c>
      <c r="DA64">
        <v>0</v>
      </c>
      <c r="DB64" t="s">
        <v>356</v>
      </c>
      <c r="DC64">
        <v>1657298120.5</v>
      </c>
      <c r="DD64">
        <v>1657298120.5</v>
      </c>
      <c r="DE64">
        <v>0</v>
      </c>
      <c r="DF64">
        <v>1.391</v>
      </c>
      <c r="DG64">
        <v>0.035</v>
      </c>
      <c r="DH64">
        <v>2.39</v>
      </c>
      <c r="DI64">
        <v>0.104</v>
      </c>
      <c r="DJ64">
        <v>419</v>
      </c>
      <c r="DK64">
        <v>18</v>
      </c>
      <c r="DL64">
        <v>0.11</v>
      </c>
      <c r="DM64">
        <v>0.02</v>
      </c>
      <c r="DN64">
        <v>-36.563265</v>
      </c>
      <c r="DO64">
        <v>-1.31254784240142</v>
      </c>
      <c r="DP64">
        <v>0.192355786954799</v>
      </c>
      <c r="DQ64">
        <v>0</v>
      </c>
      <c r="DR64">
        <v>4.430072</v>
      </c>
      <c r="DS64">
        <v>-0.117115497185751</v>
      </c>
      <c r="DT64">
        <v>0.0126861834686402</v>
      </c>
      <c r="DU64">
        <v>0</v>
      </c>
      <c r="DV64">
        <v>0</v>
      </c>
      <c r="DW64">
        <v>2</v>
      </c>
      <c r="DX64" t="s">
        <v>357</v>
      </c>
      <c r="DY64">
        <v>2.87443</v>
      </c>
      <c r="DZ64">
        <v>2.63079</v>
      </c>
      <c r="EA64">
        <v>0.107809</v>
      </c>
      <c r="EB64">
        <v>0.111409</v>
      </c>
      <c r="EC64">
        <v>0.0586439</v>
      </c>
      <c r="ED64">
        <v>0.0459358</v>
      </c>
      <c r="EE64">
        <v>25226.8</v>
      </c>
      <c r="EF64">
        <v>21826.7</v>
      </c>
      <c r="EG64">
        <v>25309.2</v>
      </c>
      <c r="EH64">
        <v>23918.5</v>
      </c>
      <c r="EI64">
        <v>40648.4</v>
      </c>
      <c r="EJ64">
        <v>37764.8</v>
      </c>
      <c r="EK64">
        <v>45713.8</v>
      </c>
      <c r="EL64">
        <v>42649.2</v>
      </c>
      <c r="EM64">
        <v>1.8224</v>
      </c>
      <c r="EN64">
        <v>2.12968</v>
      </c>
      <c r="EO64">
        <v>0.0265203</v>
      </c>
      <c r="EP64">
        <v>0</v>
      </c>
      <c r="EQ64">
        <v>19.5609</v>
      </c>
      <c r="ER64">
        <v>999.9</v>
      </c>
      <c r="ES64">
        <v>38.976</v>
      </c>
      <c r="ET64">
        <v>25.841</v>
      </c>
      <c r="EU64">
        <v>19.1614</v>
      </c>
      <c r="EV64">
        <v>51.0838</v>
      </c>
      <c r="EW64">
        <v>30.629</v>
      </c>
      <c r="EX64">
        <v>2</v>
      </c>
      <c r="EY64">
        <v>-0.0939355</v>
      </c>
      <c r="EZ64">
        <v>6.06693</v>
      </c>
      <c r="FA64">
        <v>20.1408</v>
      </c>
      <c r="FB64">
        <v>5.23691</v>
      </c>
      <c r="FC64">
        <v>11.992</v>
      </c>
      <c r="FD64">
        <v>4.9564</v>
      </c>
      <c r="FE64">
        <v>3.30395</v>
      </c>
      <c r="FF64">
        <v>9999</v>
      </c>
      <c r="FG64">
        <v>9999</v>
      </c>
      <c r="FH64">
        <v>6489.8</v>
      </c>
      <c r="FI64">
        <v>352.3</v>
      </c>
      <c r="FJ64">
        <v>1.86813</v>
      </c>
      <c r="FK64">
        <v>1.86375</v>
      </c>
      <c r="FL64">
        <v>1.87149</v>
      </c>
      <c r="FM64">
        <v>1.86218</v>
      </c>
      <c r="FN64">
        <v>1.86163</v>
      </c>
      <c r="FO64">
        <v>1.86813</v>
      </c>
      <c r="FP64">
        <v>1.85822</v>
      </c>
      <c r="FQ64">
        <v>1.86478</v>
      </c>
      <c r="FR64">
        <v>5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5.119</v>
      </c>
      <c r="GF64">
        <v>0.0141</v>
      </c>
      <c r="GG64">
        <v>2.14445261950712</v>
      </c>
      <c r="GH64">
        <v>0.00524579190152856</v>
      </c>
      <c r="GI64">
        <v>-2.61795653493914e-06</v>
      </c>
      <c r="GJ64">
        <v>1.03317073579164e-09</v>
      </c>
      <c r="GK64">
        <v>0.00834576242792743</v>
      </c>
      <c r="GL64">
        <v>-0.0463878632499735</v>
      </c>
      <c r="GM64">
        <v>0.00360881594666716</v>
      </c>
      <c r="GN64">
        <v>-4.25062852161115e-05</v>
      </c>
      <c r="GO64">
        <v>14</v>
      </c>
      <c r="GP64">
        <v>2225</v>
      </c>
      <c r="GQ64">
        <v>2</v>
      </c>
      <c r="GR64">
        <v>27</v>
      </c>
      <c r="GS64">
        <v>4250</v>
      </c>
      <c r="GT64">
        <v>4250</v>
      </c>
      <c r="GU64">
        <v>2.24365</v>
      </c>
      <c r="GV64">
        <v>2.32788</v>
      </c>
      <c r="GW64">
        <v>1.99829</v>
      </c>
      <c r="GX64">
        <v>2.771</v>
      </c>
      <c r="GY64">
        <v>2.09351</v>
      </c>
      <c r="GZ64">
        <v>2.34131</v>
      </c>
      <c r="HA64">
        <v>30.1361</v>
      </c>
      <c r="HB64">
        <v>15.7957</v>
      </c>
      <c r="HC64">
        <v>18</v>
      </c>
      <c r="HD64">
        <v>433.293</v>
      </c>
      <c r="HE64">
        <v>630.084</v>
      </c>
      <c r="HF64">
        <v>13.3001</v>
      </c>
      <c r="HG64">
        <v>25.8668</v>
      </c>
      <c r="HH64">
        <v>30.0007</v>
      </c>
      <c r="HI64">
        <v>25.654</v>
      </c>
      <c r="HJ64">
        <v>25.6456</v>
      </c>
      <c r="HK64">
        <v>45.0351</v>
      </c>
      <c r="HL64">
        <v>47.1259</v>
      </c>
      <c r="HM64">
        <v>0</v>
      </c>
      <c r="HN64">
        <v>13.2891</v>
      </c>
      <c r="HO64">
        <v>843.221</v>
      </c>
      <c r="HP64">
        <v>11.5797</v>
      </c>
      <c r="HQ64">
        <v>96.7818</v>
      </c>
      <c r="HR64">
        <v>100.286</v>
      </c>
    </row>
    <row r="65" spans="1:226">
      <c r="A65">
        <v>49</v>
      </c>
      <c r="B65">
        <v>1657553124</v>
      </c>
      <c r="C65">
        <v>332</v>
      </c>
      <c r="D65" t="s">
        <v>457</v>
      </c>
      <c r="E65" t="s">
        <v>458</v>
      </c>
      <c r="F65">
        <v>5</v>
      </c>
      <c r="G65" t="s">
        <v>353</v>
      </c>
      <c r="H65" t="s">
        <v>354</v>
      </c>
      <c r="I65">
        <v>1657553116.21429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834.728903663727</v>
      </c>
      <c r="AK65">
        <v>808.074478787879</v>
      </c>
      <c r="AL65">
        <v>3.40061161536337</v>
      </c>
      <c r="AM65">
        <v>66.1471175943762</v>
      </c>
      <c r="AN65">
        <f>(AP65 - AO65 + BO65*1E3/(8.314*(BQ65+273.15)) * AR65/BN65 * AQ65) * BN65/(100*BB65) * 1000/(1000 - AP65)</f>
        <v>0</v>
      </c>
      <c r="AO65">
        <v>11.5431918603741</v>
      </c>
      <c r="AP65">
        <v>15.9630612121212</v>
      </c>
      <c r="AQ65">
        <v>5.68343671587776e-05</v>
      </c>
      <c r="AR65">
        <v>78.8298210960127</v>
      </c>
      <c r="AS65">
        <v>13</v>
      </c>
      <c r="AT65">
        <v>3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6</v>
      </c>
      <c r="BC65">
        <v>0.5</v>
      </c>
      <c r="BD65" t="s">
        <v>355</v>
      </c>
      <c r="BE65">
        <v>2</v>
      </c>
      <c r="BF65" t="b">
        <v>1</v>
      </c>
      <c r="BG65">
        <v>1657553116.21429</v>
      </c>
      <c r="BH65">
        <v>770.796142857143</v>
      </c>
      <c r="BI65">
        <v>807.482714285715</v>
      </c>
      <c r="BJ65">
        <v>15.9594857142857</v>
      </c>
      <c r="BK65">
        <v>11.5386071428571</v>
      </c>
      <c r="BL65">
        <v>765.706178571429</v>
      </c>
      <c r="BM65">
        <v>15.9455821428571</v>
      </c>
      <c r="BN65">
        <v>499.995</v>
      </c>
      <c r="BO65">
        <v>67.9930428571429</v>
      </c>
      <c r="BP65">
        <v>0.0144644642857143</v>
      </c>
      <c r="BQ65">
        <v>18.7272678571429</v>
      </c>
      <c r="BR65">
        <v>20.0138785714286</v>
      </c>
      <c r="BS65">
        <v>999.9</v>
      </c>
      <c r="BT65">
        <v>0</v>
      </c>
      <c r="BU65">
        <v>0</v>
      </c>
      <c r="BV65">
        <v>9986.45071428571</v>
      </c>
      <c r="BW65">
        <v>0</v>
      </c>
      <c r="BX65">
        <v>84.1925071428572</v>
      </c>
      <c r="BY65">
        <v>-36.68645</v>
      </c>
      <c r="BZ65">
        <v>783.297321428571</v>
      </c>
      <c r="CA65">
        <v>816.908857142857</v>
      </c>
      <c r="CB65">
        <v>4.42088642857143</v>
      </c>
      <c r="CC65">
        <v>807.482714285715</v>
      </c>
      <c r="CD65">
        <v>11.5386071428571</v>
      </c>
      <c r="CE65">
        <v>1.08513464285714</v>
      </c>
      <c r="CF65">
        <v>0.784545142857143</v>
      </c>
      <c r="CG65">
        <v>8.1125375</v>
      </c>
      <c r="CH65">
        <v>3.43069714285714</v>
      </c>
      <c r="CI65">
        <v>1999.96357142857</v>
      </c>
      <c r="CJ65">
        <v>0.979998178571429</v>
      </c>
      <c r="CK65">
        <v>0.0200019821428571</v>
      </c>
      <c r="CL65">
        <v>0</v>
      </c>
      <c r="CM65">
        <v>2.49613928571429</v>
      </c>
      <c r="CN65">
        <v>0</v>
      </c>
      <c r="CO65">
        <v>10863.75</v>
      </c>
      <c r="CP65">
        <v>16705.0964285714</v>
      </c>
      <c r="CQ65">
        <v>43.6205</v>
      </c>
      <c r="CR65">
        <v>45.4865</v>
      </c>
      <c r="CS65">
        <v>44.72975</v>
      </c>
      <c r="CT65">
        <v>44.1759285714285</v>
      </c>
      <c r="CU65">
        <v>42.5155</v>
      </c>
      <c r="CV65">
        <v>1959.96214285714</v>
      </c>
      <c r="CW65">
        <v>40.0014285714286</v>
      </c>
      <c r="CX65">
        <v>0</v>
      </c>
      <c r="CY65">
        <v>1651532019.2</v>
      </c>
      <c r="CZ65">
        <v>0</v>
      </c>
      <c r="DA65">
        <v>0</v>
      </c>
      <c r="DB65" t="s">
        <v>356</v>
      </c>
      <c r="DC65">
        <v>1657298120.5</v>
      </c>
      <c r="DD65">
        <v>1657298120.5</v>
      </c>
      <c r="DE65">
        <v>0</v>
      </c>
      <c r="DF65">
        <v>1.391</v>
      </c>
      <c r="DG65">
        <v>0.035</v>
      </c>
      <c r="DH65">
        <v>2.39</v>
      </c>
      <c r="DI65">
        <v>0.104</v>
      </c>
      <c r="DJ65">
        <v>419</v>
      </c>
      <c r="DK65">
        <v>18</v>
      </c>
      <c r="DL65">
        <v>0.11</v>
      </c>
      <c r="DM65">
        <v>0.02</v>
      </c>
      <c r="DN65">
        <v>-36.6196725</v>
      </c>
      <c r="DO65">
        <v>-0.474822889305669</v>
      </c>
      <c r="DP65">
        <v>0.157179084148464</v>
      </c>
      <c r="DQ65">
        <v>0</v>
      </c>
      <c r="DR65">
        <v>4.4255685</v>
      </c>
      <c r="DS65">
        <v>-0.081415159474683</v>
      </c>
      <c r="DT65">
        <v>0.0104160380063631</v>
      </c>
      <c r="DU65">
        <v>1</v>
      </c>
      <c r="DV65">
        <v>1</v>
      </c>
      <c r="DW65">
        <v>2</v>
      </c>
      <c r="DX65" t="s">
        <v>367</v>
      </c>
      <c r="DY65">
        <v>2.87441</v>
      </c>
      <c r="DZ65">
        <v>2.63084</v>
      </c>
      <c r="EA65">
        <v>0.109357</v>
      </c>
      <c r="EB65">
        <v>0.112953</v>
      </c>
      <c r="EC65">
        <v>0.0586472</v>
      </c>
      <c r="ED65">
        <v>0.0459249</v>
      </c>
      <c r="EE65">
        <v>25182.7</v>
      </c>
      <c r="EF65">
        <v>21788.3</v>
      </c>
      <c r="EG65">
        <v>25308.9</v>
      </c>
      <c r="EH65">
        <v>23917.9</v>
      </c>
      <c r="EI65">
        <v>40647.5</v>
      </c>
      <c r="EJ65">
        <v>37764.8</v>
      </c>
      <c r="EK65">
        <v>45712.9</v>
      </c>
      <c r="EL65">
        <v>42648.6</v>
      </c>
      <c r="EM65">
        <v>1.82213</v>
      </c>
      <c r="EN65">
        <v>2.12962</v>
      </c>
      <c r="EO65">
        <v>0.0276417</v>
      </c>
      <c r="EP65">
        <v>0</v>
      </c>
      <c r="EQ65">
        <v>19.5674</v>
      </c>
      <c r="ER65">
        <v>999.9</v>
      </c>
      <c r="ES65">
        <v>38.945</v>
      </c>
      <c r="ET65">
        <v>25.841</v>
      </c>
      <c r="EU65">
        <v>19.1471</v>
      </c>
      <c r="EV65">
        <v>51.0338</v>
      </c>
      <c r="EW65">
        <v>30.633</v>
      </c>
      <c r="EX65">
        <v>2</v>
      </c>
      <c r="EY65">
        <v>-0.093628</v>
      </c>
      <c r="EZ65">
        <v>6.06048</v>
      </c>
      <c r="FA65">
        <v>20.1412</v>
      </c>
      <c r="FB65">
        <v>5.23855</v>
      </c>
      <c r="FC65">
        <v>11.992</v>
      </c>
      <c r="FD65">
        <v>4.9573</v>
      </c>
      <c r="FE65">
        <v>3.30398</v>
      </c>
      <c r="FF65">
        <v>9999</v>
      </c>
      <c r="FG65">
        <v>9999</v>
      </c>
      <c r="FH65">
        <v>6489.8</v>
      </c>
      <c r="FI65">
        <v>352.3</v>
      </c>
      <c r="FJ65">
        <v>1.86813</v>
      </c>
      <c r="FK65">
        <v>1.86375</v>
      </c>
      <c r="FL65">
        <v>1.87149</v>
      </c>
      <c r="FM65">
        <v>1.86217</v>
      </c>
      <c r="FN65">
        <v>1.86161</v>
      </c>
      <c r="FO65">
        <v>1.86813</v>
      </c>
      <c r="FP65">
        <v>1.85822</v>
      </c>
      <c r="FQ65">
        <v>1.86478</v>
      </c>
      <c r="FR65">
        <v>5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5.17</v>
      </c>
      <c r="GF65">
        <v>0.0141</v>
      </c>
      <c r="GG65">
        <v>2.14445261950712</v>
      </c>
      <c r="GH65">
        <v>0.00524579190152856</v>
      </c>
      <c r="GI65">
        <v>-2.61795653493914e-06</v>
      </c>
      <c r="GJ65">
        <v>1.03317073579164e-09</v>
      </c>
      <c r="GK65">
        <v>0.00834576242792743</v>
      </c>
      <c r="GL65">
        <v>-0.0463878632499735</v>
      </c>
      <c r="GM65">
        <v>0.00360881594666716</v>
      </c>
      <c r="GN65">
        <v>-4.25062852161115e-05</v>
      </c>
      <c r="GO65">
        <v>14</v>
      </c>
      <c r="GP65">
        <v>2225</v>
      </c>
      <c r="GQ65">
        <v>2</v>
      </c>
      <c r="GR65">
        <v>27</v>
      </c>
      <c r="GS65">
        <v>4250.1</v>
      </c>
      <c r="GT65">
        <v>4250.1</v>
      </c>
      <c r="GU65">
        <v>2.27783</v>
      </c>
      <c r="GV65">
        <v>2.33032</v>
      </c>
      <c r="GW65">
        <v>1.99829</v>
      </c>
      <c r="GX65">
        <v>2.771</v>
      </c>
      <c r="GY65">
        <v>2.09351</v>
      </c>
      <c r="GZ65">
        <v>2.33765</v>
      </c>
      <c r="HA65">
        <v>30.1147</v>
      </c>
      <c r="HB65">
        <v>15.7957</v>
      </c>
      <c r="HC65">
        <v>18</v>
      </c>
      <c r="HD65">
        <v>433.183</v>
      </c>
      <c r="HE65">
        <v>630.118</v>
      </c>
      <c r="HF65">
        <v>13.2879</v>
      </c>
      <c r="HG65">
        <v>25.873</v>
      </c>
      <c r="HH65">
        <v>30.0005</v>
      </c>
      <c r="HI65">
        <v>25.6601</v>
      </c>
      <c r="HJ65">
        <v>25.6519</v>
      </c>
      <c r="HK65">
        <v>45.7253</v>
      </c>
      <c r="HL65">
        <v>47.1259</v>
      </c>
      <c r="HM65">
        <v>0</v>
      </c>
      <c r="HN65">
        <v>13.2756</v>
      </c>
      <c r="HO65">
        <v>856.663</v>
      </c>
      <c r="HP65">
        <v>11.5801</v>
      </c>
      <c r="HQ65">
        <v>96.7803</v>
      </c>
      <c r="HR65">
        <v>100.284</v>
      </c>
    </row>
    <row r="66" spans="1:226">
      <c r="A66">
        <v>50</v>
      </c>
      <c r="B66">
        <v>1657553129</v>
      </c>
      <c r="C66">
        <v>337</v>
      </c>
      <c r="D66" t="s">
        <v>459</v>
      </c>
      <c r="E66" t="s">
        <v>460</v>
      </c>
      <c r="F66">
        <v>5</v>
      </c>
      <c r="G66" t="s">
        <v>353</v>
      </c>
      <c r="H66" t="s">
        <v>354</v>
      </c>
      <c r="I66">
        <v>1657553121.5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851.840023289895</v>
      </c>
      <c r="AK66">
        <v>825.163587878788</v>
      </c>
      <c r="AL66">
        <v>3.38343788795011</v>
      </c>
      <c r="AM66">
        <v>66.1471175943762</v>
      </c>
      <c r="AN66">
        <f>(AP66 - AO66 + BO66*1E3/(8.314*(BQ66+273.15)) * AR66/BN66 * AQ66) * BN66/(100*BB66) * 1000/(1000 - AP66)</f>
        <v>0</v>
      </c>
      <c r="AO66">
        <v>11.5400827543701</v>
      </c>
      <c r="AP66">
        <v>15.9588018181818</v>
      </c>
      <c r="AQ66">
        <v>-0.000165436775195894</v>
      </c>
      <c r="AR66">
        <v>78.8298210960127</v>
      </c>
      <c r="AS66">
        <v>12</v>
      </c>
      <c r="AT66">
        <v>2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6</v>
      </c>
      <c r="BC66">
        <v>0.5</v>
      </c>
      <c r="BD66" t="s">
        <v>355</v>
      </c>
      <c r="BE66">
        <v>2</v>
      </c>
      <c r="BF66" t="b">
        <v>1</v>
      </c>
      <c r="BG66">
        <v>1657553121.5</v>
      </c>
      <c r="BH66">
        <v>788.568074074074</v>
      </c>
      <c r="BI66">
        <v>825.260111111111</v>
      </c>
      <c r="BJ66">
        <v>15.9624777777778</v>
      </c>
      <c r="BK66">
        <v>11.5428481481481</v>
      </c>
      <c r="BL66">
        <v>783.424111111111</v>
      </c>
      <c r="BM66">
        <v>15.9484703703704</v>
      </c>
      <c r="BN66">
        <v>500.004037037037</v>
      </c>
      <c r="BO66">
        <v>67.9934444444444</v>
      </c>
      <c r="BP66">
        <v>0.0145053037037037</v>
      </c>
      <c r="BQ66">
        <v>18.7276814814815</v>
      </c>
      <c r="BR66">
        <v>20.0156777777778</v>
      </c>
      <c r="BS66">
        <v>999.9</v>
      </c>
      <c r="BT66">
        <v>0</v>
      </c>
      <c r="BU66">
        <v>0</v>
      </c>
      <c r="BV66">
        <v>9985.87962962963</v>
      </c>
      <c r="BW66">
        <v>0</v>
      </c>
      <c r="BX66">
        <v>84.5500851851852</v>
      </c>
      <c r="BY66">
        <v>-36.6919666666667</v>
      </c>
      <c r="BZ66">
        <v>801.359888888889</v>
      </c>
      <c r="CA66">
        <v>834.897222222222</v>
      </c>
      <c r="CB66">
        <v>4.41964481481481</v>
      </c>
      <c r="CC66">
        <v>825.260111111111</v>
      </c>
      <c r="CD66">
        <v>11.5428481481481</v>
      </c>
      <c r="CE66">
        <v>1.08534481481481</v>
      </c>
      <c r="CF66">
        <v>0.784837777777778</v>
      </c>
      <c r="CG66">
        <v>8.11538333333333</v>
      </c>
      <c r="CH66">
        <v>3.43598407407407</v>
      </c>
      <c r="CI66">
        <v>1999.98</v>
      </c>
      <c r="CJ66">
        <v>0.979998555555556</v>
      </c>
      <c r="CK66">
        <v>0.0200015925925926</v>
      </c>
      <c r="CL66">
        <v>0</v>
      </c>
      <c r="CM66">
        <v>2.55721481481482</v>
      </c>
      <c r="CN66">
        <v>0</v>
      </c>
      <c r="CO66">
        <v>10863.2703703704</v>
      </c>
      <c r="CP66">
        <v>16705.237037037</v>
      </c>
      <c r="CQ66">
        <v>43.625</v>
      </c>
      <c r="CR66">
        <v>45.5</v>
      </c>
      <c r="CS66">
        <v>44.7453333333333</v>
      </c>
      <c r="CT66">
        <v>44.187</v>
      </c>
      <c r="CU66">
        <v>42.5367407407407</v>
      </c>
      <c r="CV66">
        <v>1959.97888888889</v>
      </c>
      <c r="CW66">
        <v>40.0011111111111</v>
      </c>
      <c r="CX66">
        <v>0</v>
      </c>
      <c r="CY66">
        <v>1651532024</v>
      </c>
      <c r="CZ66">
        <v>0</v>
      </c>
      <c r="DA66">
        <v>0</v>
      </c>
      <c r="DB66" t="s">
        <v>356</v>
      </c>
      <c r="DC66">
        <v>1657298120.5</v>
      </c>
      <c r="DD66">
        <v>1657298120.5</v>
      </c>
      <c r="DE66">
        <v>0</v>
      </c>
      <c r="DF66">
        <v>1.391</v>
      </c>
      <c r="DG66">
        <v>0.035</v>
      </c>
      <c r="DH66">
        <v>2.39</v>
      </c>
      <c r="DI66">
        <v>0.104</v>
      </c>
      <c r="DJ66">
        <v>419</v>
      </c>
      <c r="DK66">
        <v>18</v>
      </c>
      <c r="DL66">
        <v>0.11</v>
      </c>
      <c r="DM66">
        <v>0.02</v>
      </c>
      <c r="DN66">
        <v>-36.6936125</v>
      </c>
      <c r="DO66">
        <v>-0.0932836772982797</v>
      </c>
      <c r="DP66">
        <v>0.144234082635659</v>
      </c>
      <c r="DQ66">
        <v>1</v>
      </c>
      <c r="DR66">
        <v>4.42101775</v>
      </c>
      <c r="DS66">
        <v>-0.00927185741089158</v>
      </c>
      <c r="DT66">
        <v>0.00682545950376232</v>
      </c>
      <c r="DU66">
        <v>1</v>
      </c>
      <c r="DV66">
        <v>2</v>
      </c>
      <c r="DW66">
        <v>2</v>
      </c>
      <c r="DX66" t="s">
        <v>446</v>
      </c>
      <c r="DY66">
        <v>2.87424</v>
      </c>
      <c r="DZ66">
        <v>2.63097</v>
      </c>
      <c r="EA66">
        <v>0.1109</v>
      </c>
      <c r="EB66">
        <v>0.114434</v>
      </c>
      <c r="EC66">
        <v>0.0586363</v>
      </c>
      <c r="ED66">
        <v>0.0459089</v>
      </c>
      <c r="EE66">
        <v>25138.9</v>
      </c>
      <c r="EF66">
        <v>21752.1</v>
      </c>
      <c r="EG66">
        <v>25308.7</v>
      </c>
      <c r="EH66">
        <v>23918.1</v>
      </c>
      <c r="EI66">
        <v>40647.4</v>
      </c>
      <c r="EJ66">
        <v>37766.1</v>
      </c>
      <c r="EK66">
        <v>45712.1</v>
      </c>
      <c r="EL66">
        <v>42649.4</v>
      </c>
      <c r="EM66">
        <v>1.82208</v>
      </c>
      <c r="EN66">
        <v>2.12955</v>
      </c>
      <c r="EO66">
        <v>0.0276566</v>
      </c>
      <c r="EP66">
        <v>0</v>
      </c>
      <c r="EQ66">
        <v>19.5733</v>
      </c>
      <c r="ER66">
        <v>999.9</v>
      </c>
      <c r="ES66">
        <v>38.921</v>
      </c>
      <c r="ET66">
        <v>25.851</v>
      </c>
      <c r="EU66">
        <v>19.1445</v>
      </c>
      <c r="EV66">
        <v>51.3738</v>
      </c>
      <c r="EW66">
        <v>30.6771</v>
      </c>
      <c r="EX66">
        <v>2</v>
      </c>
      <c r="EY66">
        <v>-0.0929014</v>
      </c>
      <c r="EZ66">
        <v>6.09874</v>
      </c>
      <c r="FA66">
        <v>20.1399</v>
      </c>
      <c r="FB66">
        <v>5.23855</v>
      </c>
      <c r="FC66">
        <v>11.992</v>
      </c>
      <c r="FD66">
        <v>4.95745</v>
      </c>
      <c r="FE66">
        <v>3.304</v>
      </c>
      <c r="FF66">
        <v>9999</v>
      </c>
      <c r="FG66">
        <v>9999</v>
      </c>
      <c r="FH66">
        <v>6490.1</v>
      </c>
      <c r="FI66">
        <v>352.3</v>
      </c>
      <c r="FJ66">
        <v>1.86813</v>
      </c>
      <c r="FK66">
        <v>1.86376</v>
      </c>
      <c r="FL66">
        <v>1.87149</v>
      </c>
      <c r="FM66">
        <v>1.86217</v>
      </c>
      <c r="FN66">
        <v>1.86161</v>
      </c>
      <c r="FO66">
        <v>1.86814</v>
      </c>
      <c r="FP66">
        <v>1.85823</v>
      </c>
      <c r="FQ66">
        <v>1.86478</v>
      </c>
      <c r="FR66">
        <v>5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5.22</v>
      </c>
      <c r="GF66">
        <v>0.0139</v>
      </c>
      <c r="GG66">
        <v>2.14445261950712</v>
      </c>
      <c r="GH66">
        <v>0.00524579190152856</v>
      </c>
      <c r="GI66">
        <v>-2.61795653493914e-06</v>
      </c>
      <c r="GJ66">
        <v>1.03317073579164e-09</v>
      </c>
      <c r="GK66">
        <v>0.00834576242792743</v>
      </c>
      <c r="GL66">
        <v>-0.0463878632499735</v>
      </c>
      <c r="GM66">
        <v>0.00360881594666716</v>
      </c>
      <c r="GN66">
        <v>-4.25062852161115e-05</v>
      </c>
      <c r="GO66">
        <v>14</v>
      </c>
      <c r="GP66">
        <v>2225</v>
      </c>
      <c r="GQ66">
        <v>2</v>
      </c>
      <c r="GR66">
        <v>27</v>
      </c>
      <c r="GS66">
        <v>4250.1</v>
      </c>
      <c r="GT66">
        <v>4250.1</v>
      </c>
      <c r="GU66">
        <v>2.31445</v>
      </c>
      <c r="GV66">
        <v>2.32178</v>
      </c>
      <c r="GW66">
        <v>1.99829</v>
      </c>
      <c r="GX66">
        <v>2.771</v>
      </c>
      <c r="GY66">
        <v>2.09351</v>
      </c>
      <c r="GZ66">
        <v>2.35718</v>
      </c>
      <c r="HA66">
        <v>30.1361</v>
      </c>
      <c r="HB66">
        <v>15.7957</v>
      </c>
      <c r="HC66">
        <v>18</v>
      </c>
      <c r="HD66">
        <v>433.206</v>
      </c>
      <c r="HE66">
        <v>630.133</v>
      </c>
      <c r="HF66">
        <v>13.2745</v>
      </c>
      <c r="HG66">
        <v>25.8789</v>
      </c>
      <c r="HH66">
        <v>30.0006</v>
      </c>
      <c r="HI66">
        <v>25.667</v>
      </c>
      <c r="HJ66">
        <v>25.6582</v>
      </c>
      <c r="HK66">
        <v>46.4521</v>
      </c>
      <c r="HL66">
        <v>47.1259</v>
      </c>
      <c r="HM66">
        <v>0</v>
      </c>
      <c r="HN66">
        <v>13.2511</v>
      </c>
      <c r="HO66">
        <v>876.829</v>
      </c>
      <c r="HP66">
        <v>11.581</v>
      </c>
      <c r="HQ66">
        <v>96.779</v>
      </c>
      <c r="HR66">
        <v>100.286</v>
      </c>
    </row>
    <row r="67" spans="1:226">
      <c r="A67">
        <v>51</v>
      </c>
      <c r="B67">
        <v>1657553133</v>
      </c>
      <c r="C67">
        <v>341</v>
      </c>
      <c r="D67" t="s">
        <v>461</v>
      </c>
      <c r="E67" t="s">
        <v>462</v>
      </c>
      <c r="F67">
        <v>5</v>
      </c>
      <c r="G67" t="s">
        <v>353</v>
      </c>
      <c r="H67" t="s">
        <v>354</v>
      </c>
      <c r="I67">
        <v>1657553125.10714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865.25101589946</v>
      </c>
      <c r="AK67">
        <v>838.701096969697</v>
      </c>
      <c r="AL67">
        <v>3.384211488356</v>
      </c>
      <c r="AM67">
        <v>66.1471175943762</v>
      </c>
      <c r="AN67">
        <f>(AP67 - AO67 + BO67*1E3/(8.314*(BQ67+273.15)) * AR67/BN67 * AQ67) * BN67/(100*BB67) * 1000/(1000 - AP67)</f>
        <v>0</v>
      </c>
      <c r="AO67">
        <v>11.5360688459616</v>
      </c>
      <c r="AP67">
        <v>15.9560466666667</v>
      </c>
      <c r="AQ67">
        <v>0.000123988375784001</v>
      </c>
      <c r="AR67">
        <v>78.8298210960127</v>
      </c>
      <c r="AS67">
        <v>13</v>
      </c>
      <c r="AT67">
        <v>3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6</v>
      </c>
      <c r="BC67">
        <v>0.5</v>
      </c>
      <c r="BD67" t="s">
        <v>355</v>
      </c>
      <c r="BE67">
        <v>2</v>
      </c>
      <c r="BF67" t="b">
        <v>1</v>
      </c>
      <c r="BG67">
        <v>1657553125.10714</v>
      </c>
      <c r="BH67">
        <v>800.622428571428</v>
      </c>
      <c r="BI67">
        <v>837.33125</v>
      </c>
      <c r="BJ67">
        <v>15.9614964285714</v>
      </c>
      <c r="BK67">
        <v>11.5392607142857</v>
      </c>
      <c r="BL67">
        <v>795.441857142857</v>
      </c>
      <c r="BM67">
        <v>15.9475214285714</v>
      </c>
      <c r="BN67">
        <v>500.003821428571</v>
      </c>
      <c r="BO67">
        <v>67.9936642857143</v>
      </c>
      <c r="BP67">
        <v>0.0145503892857143</v>
      </c>
      <c r="BQ67">
        <v>18.7285535714286</v>
      </c>
      <c r="BR67">
        <v>20.0228821428571</v>
      </c>
      <c r="BS67">
        <v>999.9</v>
      </c>
      <c r="BT67">
        <v>0</v>
      </c>
      <c r="BU67">
        <v>0</v>
      </c>
      <c r="BV67">
        <v>9982.41107142857</v>
      </c>
      <c r="BW67">
        <v>0</v>
      </c>
      <c r="BX67">
        <v>84.1101857142857</v>
      </c>
      <c r="BY67">
        <v>-36.7088607142857</v>
      </c>
      <c r="BZ67">
        <v>813.608928571429</v>
      </c>
      <c r="CA67">
        <v>847.106285714286</v>
      </c>
      <c r="CB67">
        <v>4.42224178571429</v>
      </c>
      <c r="CC67">
        <v>837.33125</v>
      </c>
      <c r="CD67">
        <v>11.5392607142857</v>
      </c>
      <c r="CE67">
        <v>1.08528142857143</v>
      </c>
      <c r="CF67">
        <v>0.784596607142857</v>
      </c>
      <c r="CG67">
        <v>8.11452071428571</v>
      </c>
      <c r="CH67">
        <v>3.43163214285714</v>
      </c>
      <c r="CI67">
        <v>1999.98785714286</v>
      </c>
      <c r="CJ67">
        <v>0.979998714285714</v>
      </c>
      <c r="CK67">
        <v>0.0200014285714286</v>
      </c>
      <c r="CL67">
        <v>0</v>
      </c>
      <c r="CM67">
        <v>2.57502857142857</v>
      </c>
      <c r="CN67">
        <v>0</v>
      </c>
      <c r="CO67">
        <v>10861.5285714286</v>
      </c>
      <c r="CP67">
        <v>16705.2964285714</v>
      </c>
      <c r="CQ67">
        <v>43.625</v>
      </c>
      <c r="CR67">
        <v>45.5</v>
      </c>
      <c r="CS67">
        <v>44.75</v>
      </c>
      <c r="CT67">
        <v>44.187</v>
      </c>
      <c r="CU67">
        <v>42.5509285714286</v>
      </c>
      <c r="CV67">
        <v>1959.98678571429</v>
      </c>
      <c r="CW67">
        <v>40.0010714285714</v>
      </c>
      <c r="CX67">
        <v>0</v>
      </c>
      <c r="CY67">
        <v>1651532028.8</v>
      </c>
      <c r="CZ67">
        <v>0</v>
      </c>
      <c r="DA67">
        <v>0</v>
      </c>
      <c r="DB67" t="s">
        <v>356</v>
      </c>
      <c r="DC67">
        <v>1657298120.5</v>
      </c>
      <c r="DD67">
        <v>1657298120.5</v>
      </c>
      <c r="DE67">
        <v>0</v>
      </c>
      <c r="DF67">
        <v>1.391</v>
      </c>
      <c r="DG67">
        <v>0.035</v>
      </c>
      <c r="DH67">
        <v>2.39</v>
      </c>
      <c r="DI67">
        <v>0.104</v>
      </c>
      <c r="DJ67">
        <v>419</v>
      </c>
      <c r="DK67">
        <v>18</v>
      </c>
      <c r="DL67">
        <v>0.11</v>
      </c>
      <c r="DM67">
        <v>0.02</v>
      </c>
      <c r="DN67">
        <v>-36.717945</v>
      </c>
      <c r="DO67">
        <v>-0.39016210131319</v>
      </c>
      <c r="DP67">
        <v>0.167513124784299</v>
      </c>
      <c r="DQ67">
        <v>0</v>
      </c>
      <c r="DR67">
        <v>4.42028975</v>
      </c>
      <c r="DS67">
        <v>0.0430969981238294</v>
      </c>
      <c r="DT67">
        <v>0.0044606341967819</v>
      </c>
      <c r="DU67">
        <v>1</v>
      </c>
      <c r="DV67">
        <v>1</v>
      </c>
      <c r="DW67">
        <v>2</v>
      </c>
      <c r="DX67" t="s">
        <v>367</v>
      </c>
      <c r="DY67">
        <v>2.87425</v>
      </c>
      <c r="DZ67">
        <v>2.6309</v>
      </c>
      <c r="EA67">
        <v>0.112117</v>
      </c>
      <c r="EB67">
        <v>0.115671</v>
      </c>
      <c r="EC67">
        <v>0.0586233</v>
      </c>
      <c r="ED67">
        <v>0.0458892</v>
      </c>
      <c r="EE67">
        <v>25103.8</v>
      </c>
      <c r="EF67">
        <v>21721</v>
      </c>
      <c r="EG67">
        <v>25308.1</v>
      </c>
      <c r="EH67">
        <v>23917.3</v>
      </c>
      <c r="EI67">
        <v>40647.4</v>
      </c>
      <c r="EJ67">
        <v>37765.6</v>
      </c>
      <c r="EK67">
        <v>45711.4</v>
      </c>
      <c r="EL67">
        <v>42647.9</v>
      </c>
      <c r="EM67">
        <v>1.8215</v>
      </c>
      <c r="EN67">
        <v>2.12948</v>
      </c>
      <c r="EO67">
        <v>0.0276119</v>
      </c>
      <c r="EP67">
        <v>0</v>
      </c>
      <c r="EQ67">
        <v>19.5783</v>
      </c>
      <c r="ER67">
        <v>999.9</v>
      </c>
      <c r="ES67">
        <v>38.896</v>
      </c>
      <c r="ET67">
        <v>25.851</v>
      </c>
      <c r="EU67">
        <v>19.1333</v>
      </c>
      <c r="EV67">
        <v>51.3938</v>
      </c>
      <c r="EW67">
        <v>30.653</v>
      </c>
      <c r="EX67">
        <v>2</v>
      </c>
      <c r="EY67">
        <v>-0.0923044</v>
      </c>
      <c r="EZ67">
        <v>6.14043</v>
      </c>
      <c r="FA67">
        <v>20.1383</v>
      </c>
      <c r="FB67">
        <v>5.23796</v>
      </c>
      <c r="FC67">
        <v>11.992</v>
      </c>
      <c r="FD67">
        <v>4.95725</v>
      </c>
      <c r="FE67">
        <v>3.30385</v>
      </c>
      <c r="FF67">
        <v>9999</v>
      </c>
      <c r="FG67">
        <v>9999</v>
      </c>
      <c r="FH67">
        <v>6490.1</v>
      </c>
      <c r="FI67">
        <v>352.3</v>
      </c>
      <c r="FJ67">
        <v>1.86813</v>
      </c>
      <c r="FK67">
        <v>1.86373</v>
      </c>
      <c r="FL67">
        <v>1.87149</v>
      </c>
      <c r="FM67">
        <v>1.86216</v>
      </c>
      <c r="FN67">
        <v>1.86159</v>
      </c>
      <c r="FO67">
        <v>1.86813</v>
      </c>
      <c r="FP67">
        <v>1.85822</v>
      </c>
      <c r="FQ67">
        <v>1.86478</v>
      </c>
      <c r="FR67">
        <v>5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5.261</v>
      </c>
      <c r="GF67">
        <v>0.0138</v>
      </c>
      <c r="GG67">
        <v>2.14445261950712</v>
      </c>
      <c r="GH67">
        <v>0.00524579190152856</v>
      </c>
      <c r="GI67">
        <v>-2.61795653493914e-06</v>
      </c>
      <c r="GJ67">
        <v>1.03317073579164e-09</v>
      </c>
      <c r="GK67">
        <v>0.00834576242792743</v>
      </c>
      <c r="GL67">
        <v>-0.0463878632499735</v>
      </c>
      <c r="GM67">
        <v>0.00360881594666716</v>
      </c>
      <c r="GN67">
        <v>-4.25062852161115e-05</v>
      </c>
      <c r="GO67">
        <v>14</v>
      </c>
      <c r="GP67">
        <v>2225</v>
      </c>
      <c r="GQ67">
        <v>2</v>
      </c>
      <c r="GR67">
        <v>27</v>
      </c>
      <c r="GS67">
        <v>4250.2</v>
      </c>
      <c r="GT67">
        <v>4250.2</v>
      </c>
      <c r="GU67">
        <v>2.34253</v>
      </c>
      <c r="GV67">
        <v>2.33032</v>
      </c>
      <c r="GW67">
        <v>1.99829</v>
      </c>
      <c r="GX67">
        <v>2.771</v>
      </c>
      <c r="GY67">
        <v>2.09351</v>
      </c>
      <c r="GZ67">
        <v>2.34253</v>
      </c>
      <c r="HA67">
        <v>30.1361</v>
      </c>
      <c r="HB67">
        <v>15.7957</v>
      </c>
      <c r="HC67">
        <v>18</v>
      </c>
      <c r="HD67">
        <v>432.918</v>
      </c>
      <c r="HE67">
        <v>630.136</v>
      </c>
      <c r="HF67">
        <v>13.2586</v>
      </c>
      <c r="HG67">
        <v>25.8833</v>
      </c>
      <c r="HH67">
        <v>30.0008</v>
      </c>
      <c r="HI67">
        <v>25.672</v>
      </c>
      <c r="HJ67">
        <v>25.6635</v>
      </c>
      <c r="HK67">
        <v>47.0131</v>
      </c>
      <c r="HL67">
        <v>47.1259</v>
      </c>
      <c r="HM67">
        <v>0</v>
      </c>
      <c r="HN67">
        <v>13.2161</v>
      </c>
      <c r="HO67">
        <v>890.276</v>
      </c>
      <c r="HP67">
        <v>11.5854</v>
      </c>
      <c r="HQ67">
        <v>96.7771</v>
      </c>
      <c r="HR67">
        <v>100.282</v>
      </c>
    </row>
    <row r="68" spans="1:226">
      <c r="A68">
        <v>52</v>
      </c>
      <c r="B68">
        <v>1657553139</v>
      </c>
      <c r="C68">
        <v>347</v>
      </c>
      <c r="D68" t="s">
        <v>463</v>
      </c>
      <c r="E68" t="s">
        <v>464</v>
      </c>
      <c r="F68">
        <v>5</v>
      </c>
      <c r="G68" t="s">
        <v>353</v>
      </c>
      <c r="H68" t="s">
        <v>354</v>
      </c>
      <c r="I68">
        <v>1657553131.25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885.574766364587</v>
      </c>
      <c r="AK68">
        <v>859.21643030303</v>
      </c>
      <c r="AL68">
        <v>3.41404851916624</v>
      </c>
      <c r="AM68">
        <v>66.1471175943762</v>
      </c>
      <c r="AN68">
        <f>(AP68 - AO68 + BO68*1E3/(8.314*(BQ68+273.15)) * AR68/BN68 * AQ68) * BN68/(100*BB68) * 1000/(1000 - AP68)</f>
        <v>0</v>
      </c>
      <c r="AO68">
        <v>11.5256598883306</v>
      </c>
      <c r="AP68">
        <v>15.9485424242424</v>
      </c>
      <c r="AQ68">
        <v>-0.0001376001330497</v>
      </c>
      <c r="AR68">
        <v>78.8298210960127</v>
      </c>
      <c r="AS68">
        <v>13</v>
      </c>
      <c r="AT68">
        <v>3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6</v>
      </c>
      <c r="BC68">
        <v>0.5</v>
      </c>
      <c r="BD68" t="s">
        <v>355</v>
      </c>
      <c r="BE68">
        <v>2</v>
      </c>
      <c r="BF68" t="b">
        <v>1</v>
      </c>
      <c r="BG68">
        <v>1657553131.25</v>
      </c>
      <c r="BH68">
        <v>821.2035</v>
      </c>
      <c r="BI68">
        <v>858.000285714286</v>
      </c>
      <c r="BJ68">
        <v>15.9568535714286</v>
      </c>
      <c r="BK68">
        <v>11.5319535714286</v>
      </c>
      <c r="BL68">
        <v>815.9605</v>
      </c>
      <c r="BM68">
        <v>15.9430357142857</v>
      </c>
      <c r="BN68">
        <v>499.991</v>
      </c>
      <c r="BO68">
        <v>67.9940285714286</v>
      </c>
      <c r="BP68">
        <v>0.0144972821428571</v>
      </c>
      <c r="BQ68">
        <v>18.7286678571429</v>
      </c>
      <c r="BR68">
        <v>20.0278642857143</v>
      </c>
      <c r="BS68">
        <v>999.9</v>
      </c>
      <c r="BT68">
        <v>0</v>
      </c>
      <c r="BU68">
        <v>0</v>
      </c>
      <c r="BV68">
        <v>9990.37607142857</v>
      </c>
      <c r="BW68">
        <v>0</v>
      </c>
      <c r="BX68">
        <v>82.88205</v>
      </c>
      <c r="BY68">
        <v>-36.7968785714286</v>
      </c>
      <c r="BZ68">
        <v>834.519785714286</v>
      </c>
      <c r="CA68">
        <v>868.010142857143</v>
      </c>
      <c r="CB68">
        <v>4.42490821428571</v>
      </c>
      <c r="CC68">
        <v>858.000285714286</v>
      </c>
      <c r="CD68">
        <v>11.5319535714286</v>
      </c>
      <c r="CE68">
        <v>1.08497214285714</v>
      </c>
      <c r="CF68">
        <v>0.784103821428571</v>
      </c>
      <c r="CG68">
        <v>8.11032035714286</v>
      </c>
      <c r="CH68">
        <v>3.42273392857143</v>
      </c>
      <c r="CI68">
        <v>2000.00821428571</v>
      </c>
      <c r="CJ68">
        <v>0.97999925</v>
      </c>
      <c r="CK68">
        <v>0.020000875</v>
      </c>
      <c r="CL68">
        <v>0</v>
      </c>
      <c r="CM68">
        <v>2.54777857142857</v>
      </c>
      <c r="CN68">
        <v>0</v>
      </c>
      <c r="CO68">
        <v>10859.6357142857</v>
      </c>
      <c r="CP68">
        <v>16705.4642857143</v>
      </c>
      <c r="CQ68">
        <v>43.6316428571429</v>
      </c>
      <c r="CR68">
        <v>45.5</v>
      </c>
      <c r="CS68">
        <v>44.7566428571428</v>
      </c>
      <c r="CT68">
        <v>44.2005</v>
      </c>
      <c r="CU68">
        <v>42.562</v>
      </c>
      <c r="CV68">
        <v>1960.00785714286</v>
      </c>
      <c r="CW68">
        <v>40.0003571428571</v>
      </c>
      <c r="CX68">
        <v>0</v>
      </c>
      <c r="CY68">
        <v>1651532034.2</v>
      </c>
      <c r="CZ68">
        <v>0</v>
      </c>
      <c r="DA68">
        <v>0</v>
      </c>
      <c r="DB68" t="s">
        <v>356</v>
      </c>
      <c r="DC68">
        <v>1657298120.5</v>
      </c>
      <c r="DD68">
        <v>1657298120.5</v>
      </c>
      <c r="DE68">
        <v>0</v>
      </c>
      <c r="DF68">
        <v>1.391</v>
      </c>
      <c r="DG68">
        <v>0.035</v>
      </c>
      <c r="DH68">
        <v>2.39</v>
      </c>
      <c r="DI68">
        <v>0.104</v>
      </c>
      <c r="DJ68">
        <v>419</v>
      </c>
      <c r="DK68">
        <v>18</v>
      </c>
      <c r="DL68">
        <v>0.11</v>
      </c>
      <c r="DM68">
        <v>0.02</v>
      </c>
      <c r="DN68">
        <v>-36.76616</v>
      </c>
      <c r="DO68">
        <v>-0.705408630393996</v>
      </c>
      <c r="DP68">
        <v>0.214291147507311</v>
      </c>
      <c r="DQ68">
        <v>0</v>
      </c>
      <c r="DR68">
        <v>4.423979</v>
      </c>
      <c r="DS68">
        <v>0.0220415009380809</v>
      </c>
      <c r="DT68">
        <v>0.00241044269792918</v>
      </c>
      <c r="DU68">
        <v>1</v>
      </c>
      <c r="DV68">
        <v>1</v>
      </c>
      <c r="DW68">
        <v>2</v>
      </c>
      <c r="DX68" t="s">
        <v>367</v>
      </c>
      <c r="DY68">
        <v>2.87427</v>
      </c>
      <c r="DZ68">
        <v>2.63131</v>
      </c>
      <c r="EA68">
        <v>0.113933</v>
      </c>
      <c r="EB68">
        <v>0.117415</v>
      </c>
      <c r="EC68">
        <v>0.0586044</v>
      </c>
      <c r="ED68">
        <v>0.0458646</v>
      </c>
      <c r="EE68">
        <v>25052</v>
      </c>
      <c r="EF68">
        <v>21678.1</v>
      </c>
      <c r="EG68">
        <v>25307.6</v>
      </c>
      <c r="EH68">
        <v>23917.3</v>
      </c>
      <c r="EI68">
        <v>40647.3</v>
      </c>
      <c r="EJ68">
        <v>37766.6</v>
      </c>
      <c r="EK68">
        <v>45710.4</v>
      </c>
      <c r="EL68">
        <v>42647.9</v>
      </c>
      <c r="EM68">
        <v>1.82178</v>
      </c>
      <c r="EN68">
        <v>2.12943</v>
      </c>
      <c r="EO68">
        <v>0.026159</v>
      </c>
      <c r="EP68">
        <v>0</v>
      </c>
      <c r="EQ68">
        <v>19.5844</v>
      </c>
      <c r="ER68">
        <v>999.9</v>
      </c>
      <c r="ES68">
        <v>38.872</v>
      </c>
      <c r="ET68">
        <v>25.871</v>
      </c>
      <c r="EU68">
        <v>19.1443</v>
      </c>
      <c r="EV68">
        <v>51.3938</v>
      </c>
      <c r="EW68">
        <v>30.6851</v>
      </c>
      <c r="EX68">
        <v>2</v>
      </c>
      <c r="EY68">
        <v>-0.0912983</v>
      </c>
      <c r="EZ68">
        <v>6.2659</v>
      </c>
      <c r="FA68">
        <v>20.1335</v>
      </c>
      <c r="FB68">
        <v>5.23706</v>
      </c>
      <c r="FC68">
        <v>11.992</v>
      </c>
      <c r="FD68">
        <v>4.9573</v>
      </c>
      <c r="FE68">
        <v>3.304</v>
      </c>
      <c r="FF68">
        <v>9999</v>
      </c>
      <c r="FG68">
        <v>9999</v>
      </c>
      <c r="FH68">
        <v>6490.3</v>
      </c>
      <c r="FI68">
        <v>352.3</v>
      </c>
      <c r="FJ68">
        <v>1.86812</v>
      </c>
      <c r="FK68">
        <v>1.86375</v>
      </c>
      <c r="FL68">
        <v>1.87149</v>
      </c>
      <c r="FM68">
        <v>1.86216</v>
      </c>
      <c r="FN68">
        <v>1.86159</v>
      </c>
      <c r="FO68">
        <v>1.86813</v>
      </c>
      <c r="FP68">
        <v>1.85822</v>
      </c>
      <c r="FQ68">
        <v>1.86478</v>
      </c>
      <c r="FR68">
        <v>5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5.322</v>
      </c>
      <c r="GF68">
        <v>0.0135</v>
      </c>
      <c r="GG68">
        <v>2.14445261950712</v>
      </c>
      <c r="GH68">
        <v>0.00524579190152856</v>
      </c>
      <c r="GI68">
        <v>-2.61795653493914e-06</v>
      </c>
      <c r="GJ68">
        <v>1.03317073579164e-09</v>
      </c>
      <c r="GK68">
        <v>0.00834576242792743</v>
      </c>
      <c r="GL68">
        <v>-0.0463878632499735</v>
      </c>
      <c r="GM68">
        <v>0.00360881594666716</v>
      </c>
      <c r="GN68">
        <v>-4.25062852161115e-05</v>
      </c>
      <c r="GO68">
        <v>14</v>
      </c>
      <c r="GP68">
        <v>2225</v>
      </c>
      <c r="GQ68">
        <v>2</v>
      </c>
      <c r="GR68">
        <v>27</v>
      </c>
      <c r="GS68">
        <v>4250.3</v>
      </c>
      <c r="GT68">
        <v>4250.3</v>
      </c>
      <c r="GU68">
        <v>2.38525</v>
      </c>
      <c r="GV68">
        <v>2.32544</v>
      </c>
      <c r="GW68">
        <v>1.99829</v>
      </c>
      <c r="GX68">
        <v>2.771</v>
      </c>
      <c r="GY68">
        <v>2.09351</v>
      </c>
      <c r="GZ68">
        <v>2.36084</v>
      </c>
      <c r="HA68">
        <v>30.1361</v>
      </c>
      <c r="HB68">
        <v>15.7957</v>
      </c>
      <c r="HC68">
        <v>18</v>
      </c>
      <c r="HD68">
        <v>433.136</v>
      </c>
      <c r="HE68">
        <v>630.183</v>
      </c>
      <c r="HF68">
        <v>13.2279</v>
      </c>
      <c r="HG68">
        <v>25.8907</v>
      </c>
      <c r="HH68">
        <v>30.001</v>
      </c>
      <c r="HI68">
        <v>25.6802</v>
      </c>
      <c r="HJ68">
        <v>25.6709</v>
      </c>
      <c r="HK68">
        <v>47.8515</v>
      </c>
      <c r="HL68">
        <v>47.1259</v>
      </c>
      <c r="HM68">
        <v>0</v>
      </c>
      <c r="HN68">
        <v>13.1904</v>
      </c>
      <c r="HO68">
        <v>910.438</v>
      </c>
      <c r="HP68">
        <v>11.5984</v>
      </c>
      <c r="HQ68">
        <v>96.775</v>
      </c>
      <c r="HR68">
        <v>100.282</v>
      </c>
    </row>
    <row r="69" spans="1:226">
      <c r="A69">
        <v>53</v>
      </c>
      <c r="B69">
        <v>1657553144</v>
      </c>
      <c r="C69">
        <v>352</v>
      </c>
      <c r="D69" t="s">
        <v>465</v>
      </c>
      <c r="E69" t="s">
        <v>466</v>
      </c>
      <c r="F69">
        <v>5</v>
      </c>
      <c r="G69" t="s">
        <v>353</v>
      </c>
      <c r="H69" t="s">
        <v>354</v>
      </c>
      <c r="I69">
        <v>1657553136.53704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903.294745256326</v>
      </c>
      <c r="AK69">
        <v>876.36686060606</v>
      </c>
      <c r="AL69">
        <v>3.45037091901114</v>
      </c>
      <c r="AM69">
        <v>66.1471175943762</v>
      </c>
      <c r="AN69">
        <f>(AP69 - AO69 + BO69*1E3/(8.314*(BQ69+273.15)) * AR69/BN69 * AQ69) * BN69/(100*BB69) * 1000/(1000 - AP69)</f>
        <v>0</v>
      </c>
      <c r="AO69">
        <v>11.5205386749794</v>
      </c>
      <c r="AP69">
        <v>15.9437951515151</v>
      </c>
      <c r="AQ69">
        <v>-2.96038653284233e-05</v>
      </c>
      <c r="AR69">
        <v>78.8298210960127</v>
      </c>
      <c r="AS69">
        <v>13</v>
      </c>
      <c r="AT69">
        <v>3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6</v>
      </c>
      <c r="BC69">
        <v>0.5</v>
      </c>
      <c r="BD69" t="s">
        <v>355</v>
      </c>
      <c r="BE69">
        <v>2</v>
      </c>
      <c r="BF69" t="b">
        <v>1</v>
      </c>
      <c r="BG69">
        <v>1657553136.53704</v>
      </c>
      <c r="BH69">
        <v>838.920703703704</v>
      </c>
      <c r="BI69">
        <v>875.927703703704</v>
      </c>
      <c r="BJ69">
        <v>15.9517703703704</v>
      </c>
      <c r="BK69">
        <v>11.5250592592593</v>
      </c>
      <c r="BL69">
        <v>833.624</v>
      </c>
      <c r="BM69">
        <v>15.9381185185185</v>
      </c>
      <c r="BN69">
        <v>499.992592592593</v>
      </c>
      <c r="BO69">
        <v>67.9940888888889</v>
      </c>
      <c r="BP69">
        <v>0.0145030555555556</v>
      </c>
      <c r="BQ69">
        <v>18.7270481481481</v>
      </c>
      <c r="BR69">
        <v>20.0257703703704</v>
      </c>
      <c r="BS69">
        <v>999.9</v>
      </c>
      <c r="BT69">
        <v>0</v>
      </c>
      <c r="BU69">
        <v>0</v>
      </c>
      <c r="BV69">
        <v>10000.7333333333</v>
      </c>
      <c r="BW69">
        <v>0</v>
      </c>
      <c r="BX69">
        <v>82.2039148148148</v>
      </c>
      <c r="BY69">
        <v>-37.0070518518518</v>
      </c>
      <c r="BZ69">
        <v>852.519814814815</v>
      </c>
      <c r="CA69">
        <v>886.140481481482</v>
      </c>
      <c r="CB69">
        <v>4.42670777777778</v>
      </c>
      <c r="CC69">
        <v>875.927703703704</v>
      </c>
      <c r="CD69">
        <v>11.5250592592593</v>
      </c>
      <c r="CE69">
        <v>1.08462666666667</v>
      </c>
      <c r="CF69">
        <v>0.783635851851852</v>
      </c>
      <c r="CG69">
        <v>8.10563925925926</v>
      </c>
      <c r="CH69">
        <v>3.41428111111111</v>
      </c>
      <c r="CI69">
        <v>2000.01777777778</v>
      </c>
      <c r="CJ69">
        <v>0.979999333333333</v>
      </c>
      <c r="CK69">
        <v>0.0200007888888889</v>
      </c>
      <c r="CL69">
        <v>0</v>
      </c>
      <c r="CM69">
        <v>2.51765925925926</v>
      </c>
      <c r="CN69">
        <v>0</v>
      </c>
      <c r="CO69">
        <v>10863.2703703704</v>
      </c>
      <c r="CP69">
        <v>16705.5407407407</v>
      </c>
      <c r="CQ69">
        <v>43.6525555555555</v>
      </c>
      <c r="CR69">
        <v>45.5206666666667</v>
      </c>
      <c r="CS69">
        <v>44.7706666666667</v>
      </c>
      <c r="CT69">
        <v>44.222</v>
      </c>
      <c r="CU69">
        <v>42.562</v>
      </c>
      <c r="CV69">
        <v>1960.01703703704</v>
      </c>
      <c r="CW69">
        <v>40.0007407407407</v>
      </c>
      <c r="CX69">
        <v>0</v>
      </c>
      <c r="CY69">
        <v>1651532039</v>
      </c>
      <c r="CZ69">
        <v>0</v>
      </c>
      <c r="DA69">
        <v>0</v>
      </c>
      <c r="DB69" t="s">
        <v>356</v>
      </c>
      <c r="DC69">
        <v>1657298120.5</v>
      </c>
      <c r="DD69">
        <v>1657298120.5</v>
      </c>
      <c r="DE69">
        <v>0</v>
      </c>
      <c r="DF69">
        <v>1.391</v>
      </c>
      <c r="DG69">
        <v>0.035</v>
      </c>
      <c r="DH69">
        <v>2.39</v>
      </c>
      <c r="DI69">
        <v>0.104</v>
      </c>
      <c r="DJ69">
        <v>419</v>
      </c>
      <c r="DK69">
        <v>18</v>
      </c>
      <c r="DL69">
        <v>0.11</v>
      </c>
      <c r="DM69">
        <v>0.02</v>
      </c>
      <c r="DN69">
        <v>-36.8971025</v>
      </c>
      <c r="DO69">
        <v>-1.50835834896802</v>
      </c>
      <c r="DP69">
        <v>0.273909947325303</v>
      </c>
      <c r="DQ69">
        <v>0</v>
      </c>
      <c r="DR69">
        <v>4.42532525</v>
      </c>
      <c r="DS69">
        <v>0.0193784240150035</v>
      </c>
      <c r="DT69">
        <v>0.00211172084743694</v>
      </c>
      <c r="DU69">
        <v>1</v>
      </c>
      <c r="DV69">
        <v>1</v>
      </c>
      <c r="DW69">
        <v>2</v>
      </c>
      <c r="DX69" t="s">
        <v>367</v>
      </c>
      <c r="DY69">
        <v>2.87432</v>
      </c>
      <c r="DZ69">
        <v>2.63104</v>
      </c>
      <c r="EA69">
        <v>0.115444</v>
      </c>
      <c r="EB69">
        <v>0.118936</v>
      </c>
      <c r="EC69">
        <v>0.0585891</v>
      </c>
      <c r="ED69">
        <v>0.0458571</v>
      </c>
      <c r="EE69">
        <v>25008.8</v>
      </c>
      <c r="EF69">
        <v>21640.5</v>
      </c>
      <c r="EG69">
        <v>25307.1</v>
      </c>
      <c r="EH69">
        <v>23917</v>
      </c>
      <c r="EI69">
        <v>40647.3</v>
      </c>
      <c r="EJ69">
        <v>37766.5</v>
      </c>
      <c r="EK69">
        <v>45709.6</v>
      </c>
      <c r="EL69">
        <v>42647.4</v>
      </c>
      <c r="EM69">
        <v>1.82178</v>
      </c>
      <c r="EN69">
        <v>2.12935</v>
      </c>
      <c r="EO69">
        <v>0.0264868</v>
      </c>
      <c r="EP69">
        <v>0</v>
      </c>
      <c r="EQ69">
        <v>19.5882</v>
      </c>
      <c r="ER69">
        <v>999.9</v>
      </c>
      <c r="ES69">
        <v>38.848</v>
      </c>
      <c r="ET69">
        <v>25.851</v>
      </c>
      <c r="EU69">
        <v>19.1099</v>
      </c>
      <c r="EV69">
        <v>51.4338</v>
      </c>
      <c r="EW69">
        <v>30.6571</v>
      </c>
      <c r="EX69">
        <v>2</v>
      </c>
      <c r="EY69">
        <v>-0.0907419</v>
      </c>
      <c r="EZ69">
        <v>6.28725</v>
      </c>
      <c r="FA69">
        <v>20.1331</v>
      </c>
      <c r="FB69">
        <v>5.23796</v>
      </c>
      <c r="FC69">
        <v>11.992</v>
      </c>
      <c r="FD69">
        <v>4.9573</v>
      </c>
      <c r="FE69">
        <v>3.30395</v>
      </c>
      <c r="FF69">
        <v>9999</v>
      </c>
      <c r="FG69">
        <v>9999</v>
      </c>
      <c r="FH69">
        <v>6490.3</v>
      </c>
      <c r="FI69">
        <v>352.3</v>
      </c>
      <c r="FJ69">
        <v>1.86812</v>
      </c>
      <c r="FK69">
        <v>1.86374</v>
      </c>
      <c r="FL69">
        <v>1.87149</v>
      </c>
      <c r="FM69">
        <v>1.86215</v>
      </c>
      <c r="FN69">
        <v>1.86158</v>
      </c>
      <c r="FO69">
        <v>1.86813</v>
      </c>
      <c r="FP69">
        <v>1.85822</v>
      </c>
      <c r="FQ69">
        <v>1.86478</v>
      </c>
      <c r="FR69">
        <v>5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5.373</v>
      </c>
      <c r="GF69">
        <v>0.0134</v>
      </c>
      <c r="GG69">
        <v>2.14445261950712</v>
      </c>
      <c r="GH69">
        <v>0.00524579190152856</v>
      </c>
      <c r="GI69">
        <v>-2.61795653493914e-06</v>
      </c>
      <c r="GJ69">
        <v>1.03317073579164e-09</v>
      </c>
      <c r="GK69">
        <v>0.00834576242792743</v>
      </c>
      <c r="GL69">
        <v>-0.0463878632499735</v>
      </c>
      <c r="GM69">
        <v>0.00360881594666716</v>
      </c>
      <c r="GN69">
        <v>-4.25062852161115e-05</v>
      </c>
      <c r="GO69">
        <v>14</v>
      </c>
      <c r="GP69">
        <v>2225</v>
      </c>
      <c r="GQ69">
        <v>2</v>
      </c>
      <c r="GR69">
        <v>27</v>
      </c>
      <c r="GS69">
        <v>4250.4</v>
      </c>
      <c r="GT69">
        <v>4250.4</v>
      </c>
      <c r="GU69">
        <v>2.41455</v>
      </c>
      <c r="GV69">
        <v>2.33276</v>
      </c>
      <c r="GW69">
        <v>1.99829</v>
      </c>
      <c r="GX69">
        <v>2.771</v>
      </c>
      <c r="GY69">
        <v>2.09351</v>
      </c>
      <c r="GZ69">
        <v>2.32788</v>
      </c>
      <c r="HA69">
        <v>30.1576</v>
      </c>
      <c r="HB69">
        <v>15.7781</v>
      </c>
      <c r="HC69">
        <v>18</v>
      </c>
      <c r="HD69">
        <v>433.185</v>
      </c>
      <c r="HE69">
        <v>630.2</v>
      </c>
      <c r="HF69">
        <v>13.1942</v>
      </c>
      <c r="HG69">
        <v>25.8967</v>
      </c>
      <c r="HH69">
        <v>30.0007</v>
      </c>
      <c r="HI69">
        <v>25.6868</v>
      </c>
      <c r="HJ69">
        <v>25.6773</v>
      </c>
      <c r="HK69">
        <v>48.4854</v>
      </c>
      <c r="HL69">
        <v>46.8361</v>
      </c>
      <c r="HM69">
        <v>0</v>
      </c>
      <c r="HN69">
        <v>13.1727</v>
      </c>
      <c r="HO69">
        <v>923.904</v>
      </c>
      <c r="HP69">
        <v>11.6047</v>
      </c>
      <c r="HQ69">
        <v>96.7733</v>
      </c>
      <c r="HR69">
        <v>100.281</v>
      </c>
    </row>
    <row r="70" spans="1:226">
      <c r="A70">
        <v>54</v>
      </c>
      <c r="B70">
        <v>1657553149</v>
      </c>
      <c r="C70">
        <v>357</v>
      </c>
      <c r="D70" t="s">
        <v>467</v>
      </c>
      <c r="E70" t="s">
        <v>468</v>
      </c>
      <c r="F70">
        <v>5</v>
      </c>
      <c r="G70" t="s">
        <v>353</v>
      </c>
      <c r="H70" t="s">
        <v>354</v>
      </c>
      <c r="I70">
        <v>1657553140.96552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920.209548447259</v>
      </c>
      <c r="AK70">
        <v>893.5846</v>
      </c>
      <c r="AL70">
        <v>3.3895781770225</v>
      </c>
      <c r="AM70">
        <v>66.1471175943762</v>
      </c>
      <c r="AN70">
        <f>(AP70 - AO70 + BO70*1E3/(8.314*(BQ70+273.15)) * AR70/BN70 * AQ70) * BN70/(100*BB70) * 1000/(1000 - AP70)</f>
        <v>0</v>
      </c>
      <c r="AO70">
        <v>11.5259365223585</v>
      </c>
      <c r="AP70">
        <v>15.9424012121212</v>
      </c>
      <c r="AQ70">
        <v>-7.42706031813408e-05</v>
      </c>
      <c r="AR70">
        <v>78.8298210960127</v>
      </c>
      <c r="AS70">
        <v>13</v>
      </c>
      <c r="AT70">
        <v>3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6</v>
      </c>
      <c r="BC70">
        <v>0.5</v>
      </c>
      <c r="BD70" t="s">
        <v>355</v>
      </c>
      <c r="BE70">
        <v>2</v>
      </c>
      <c r="BF70" t="b">
        <v>1</v>
      </c>
      <c r="BG70">
        <v>1657553140.96552</v>
      </c>
      <c r="BH70">
        <v>853.886482758621</v>
      </c>
      <c r="BI70">
        <v>890.925344827586</v>
      </c>
      <c r="BJ70">
        <v>15.9465965517241</v>
      </c>
      <c r="BK70">
        <v>11.5254068965517</v>
      </c>
      <c r="BL70">
        <v>848.544482758621</v>
      </c>
      <c r="BM70">
        <v>15.9331275862069</v>
      </c>
      <c r="BN70">
        <v>499.990275862069</v>
      </c>
      <c r="BO70">
        <v>67.9941517241379</v>
      </c>
      <c r="BP70">
        <v>0.0144841655172414</v>
      </c>
      <c r="BQ70">
        <v>18.7251655172414</v>
      </c>
      <c r="BR70">
        <v>20.0228724137931</v>
      </c>
      <c r="BS70">
        <v>999.9</v>
      </c>
      <c r="BT70">
        <v>0</v>
      </c>
      <c r="BU70">
        <v>0</v>
      </c>
      <c r="BV70">
        <v>10009.68</v>
      </c>
      <c r="BW70">
        <v>0</v>
      </c>
      <c r="BX70">
        <v>82.2098551724138</v>
      </c>
      <c r="BY70">
        <v>-37.0388310344828</v>
      </c>
      <c r="BZ70">
        <v>867.723620689655</v>
      </c>
      <c r="CA70">
        <v>901.313379310345</v>
      </c>
      <c r="CB70">
        <v>4.42118793103448</v>
      </c>
      <c r="CC70">
        <v>890.925344827586</v>
      </c>
      <c r="CD70">
        <v>11.5254068965517</v>
      </c>
      <c r="CE70">
        <v>1.08427620689655</v>
      </c>
      <c r="CF70">
        <v>0.783660310344828</v>
      </c>
      <c r="CG70">
        <v>8.10088448275862</v>
      </c>
      <c r="CH70">
        <v>3.41472172413793</v>
      </c>
      <c r="CI70">
        <v>2000.02206896552</v>
      </c>
      <c r="CJ70">
        <v>0.979999482758621</v>
      </c>
      <c r="CK70">
        <v>0.0200006344827586</v>
      </c>
      <c r="CL70">
        <v>0</v>
      </c>
      <c r="CM70">
        <v>2.52199310344828</v>
      </c>
      <c r="CN70">
        <v>0</v>
      </c>
      <c r="CO70">
        <v>10867.4034482759</v>
      </c>
      <c r="CP70">
        <v>16705.5862068966</v>
      </c>
      <c r="CQ70">
        <v>43.6698965517241</v>
      </c>
      <c r="CR70">
        <v>45.5384827586207</v>
      </c>
      <c r="CS70">
        <v>44.7884827586207</v>
      </c>
      <c r="CT70">
        <v>44.2391379310345</v>
      </c>
      <c r="CU70">
        <v>42.562</v>
      </c>
      <c r="CV70">
        <v>1960.02137931034</v>
      </c>
      <c r="CW70">
        <v>40.0006896551724</v>
      </c>
      <c r="CX70">
        <v>0</v>
      </c>
      <c r="CY70">
        <v>1651532043.8</v>
      </c>
      <c r="CZ70">
        <v>0</v>
      </c>
      <c r="DA70">
        <v>0</v>
      </c>
      <c r="DB70" t="s">
        <v>356</v>
      </c>
      <c r="DC70">
        <v>1657298120.5</v>
      </c>
      <c r="DD70">
        <v>1657298120.5</v>
      </c>
      <c r="DE70">
        <v>0</v>
      </c>
      <c r="DF70">
        <v>1.391</v>
      </c>
      <c r="DG70">
        <v>0.035</v>
      </c>
      <c r="DH70">
        <v>2.39</v>
      </c>
      <c r="DI70">
        <v>0.104</v>
      </c>
      <c r="DJ70">
        <v>419</v>
      </c>
      <c r="DK70">
        <v>18</v>
      </c>
      <c r="DL70">
        <v>0.11</v>
      </c>
      <c r="DM70">
        <v>0.02</v>
      </c>
      <c r="DN70">
        <v>-36.9982375</v>
      </c>
      <c r="DO70">
        <v>-1.62396360225135</v>
      </c>
      <c r="DP70">
        <v>0.305662534249374</v>
      </c>
      <c r="DQ70">
        <v>0</v>
      </c>
      <c r="DR70">
        <v>4.423346</v>
      </c>
      <c r="DS70">
        <v>-0.0382201125703703</v>
      </c>
      <c r="DT70">
        <v>0.00688782687064651</v>
      </c>
      <c r="DU70">
        <v>1</v>
      </c>
      <c r="DV70">
        <v>1</v>
      </c>
      <c r="DW70">
        <v>2</v>
      </c>
      <c r="DX70" t="s">
        <v>367</v>
      </c>
      <c r="DY70">
        <v>2.87418</v>
      </c>
      <c r="DZ70">
        <v>2.63106</v>
      </c>
      <c r="EA70">
        <v>0.116924</v>
      </c>
      <c r="EB70">
        <v>0.120312</v>
      </c>
      <c r="EC70">
        <v>0.0585891</v>
      </c>
      <c r="ED70">
        <v>0.0459162</v>
      </c>
      <c r="EE70">
        <v>24966.7</v>
      </c>
      <c r="EF70">
        <v>21606.4</v>
      </c>
      <c r="EG70">
        <v>25306.9</v>
      </c>
      <c r="EH70">
        <v>23916.8</v>
      </c>
      <c r="EI70">
        <v>40647.1</v>
      </c>
      <c r="EJ70">
        <v>37763.7</v>
      </c>
      <c r="EK70">
        <v>45709.4</v>
      </c>
      <c r="EL70">
        <v>42647</v>
      </c>
      <c r="EM70">
        <v>1.82155</v>
      </c>
      <c r="EN70">
        <v>2.1293</v>
      </c>
      <c r="EO70">
        <v>0.0263676</v>
      </c>
      <c r="EP70">
        <v>0</v>
      </c>
      <c r="EQ70">
        <v>19.5906</v>
      </c>
      <c r="ER70">
        <v>999.9</v>
      </c>
      <c r="ES70">
        <v>38.823</v>
      </c>
      <c r="ET70">
        <v>25.881</v>
      </c>
      <c r="EU70">
        <v>19.1296</v>
      </c>
      <c r="EV70">
        <v>51.3238</v>
      </c>
      <c r="EW70">
        <v>30.6611</v>
      </c>
      <c r="EX70">
        <v>2</v>
      </c>
      <c r="EY70">
        <v>-0.0901042</v>
      </c>
      <c r="EZ70">
        <v>6.29674</v>
      </c>
      <c r="FA70">
        <v>20.1327</v>
      </c>
      <c r="FB70">
        <v>5.23811</v>
      </c>
      <c r="FC70">
        <v>11.992</v>
      </c>
      <c r="FD70">
        <v>4.9573</v>
      </c>
      <c r="FE70">
        <v>3.304</v>
      </c>
      <c r="FF70">
        <v>9999</v>
      </c>
      <c r="FG70">
        <v>9999</v>
      </c>
      <c r="FH70">
        <v>6490.6</v>
      </c>
      <c r="FI70">
        <v>352.3</v>
      </c>
      <c r="FJ70">
        <v>1.86812</v>
      </c>
      <c r="FK70">
        <v>1.86378</v>
      </c>
      <c r="FL70">
        <v>1.87149</v>
      </c>
      <c r="FM70">
        <v>1.86216</v>
      </c>
      <c r="FN70">
        <v>1.86159</v>
      </c>
      <c r="FO70">
        <v>1.86813</v>
      </c>
      <c r="FP70">
        <v>1.85822</v>
      </c>
      <c r="FQ70">
        <v>1.86478</v>
      </c>
      <c r="FR70">
        <v>5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5.424</v>
      </c>
      <c r="GF70">
        <v>0.0134</v>
      </c>
      <c r="GG70">
        <v>2.14445261950712</v>
      </c>
      <c r="GH70">
        <v>0.00524579190152856</v>
      </c>
      <c r="GI70">
        <v>-2.61795653493914e-06</v>
      </c>
      <c r="GJ70">
        <v>1.03317073579164e-09</v>
      </c>
      <c r="GK70">
        <v>0.00834576242792743</v>
      </c>
      <c r="GL70">
        <v>-0.0463878632499735</v>
      </c>
      <c r="GM70">
        <v>0.00360881594666716</v>
      </c>
      <c r="GN70">
        <v>-4.25062852161115e-05</v>
      </c>
      <c r="GO70">
        <v>14</v>
      </c>
      <c r="GP70">
        <v>2225</v>
      </c>
      <c r="GQ70">
        <v>2</v>
      </c>
      <c r="GR70">
        <v>27</v>
      </c>
      <c r="GS70">
        <v>4250.5</v>
      </c>
      <c r="GT70">
        <v>4250.5</v>
      </c>
      <c r="GU70">
        <v>2.44873</v>
      </c>
      <c r="GV70">
        <v>2.323</v>
      </c>
      <c r="GW70">
        <v>1.99829</v>
      </c>
      <c r="GX70">
        <v>2.771</v>
      </c>
      <c r="GY70">
        <v>2.09351</v>
      </c>
      <c r="GZ70">
        <v>2.37671</v>
      </c>
      <c r="HA70">
        <v>30.1576</v>
      </c>
      <c r="HB70">
        <v>15.7869</v>
      </c>
      <c r="HC70">
        <v>18</v>
      </c>
      <c r="HD70">
        <v>433.106</v>
      </c>
      <c r="HE70">
        <v>630.243</v>
      </c>
      <c r="HF70">
        <v>13.1708</v>
      </c>
      <c r="HG70">
        <v>25.9032</v>
      </c>
      <c r="HH70">
        <v>30.0007</v>
      </c>
      <c r="HI70">
        <v>25.6932</v>
      </c>
      <c r="HJ70">
        <v>25.6843</v>
      </c>
      <c r="HK70">
        <v>49.1108</v>
      </c>
      <c r="HL70">
        <v>46.8361</v>
      </c>
      <c r="HM70">
        <v>0</v>
      </c>
      <c r="HN70">
        <v>13.148</v>
      </c>
      <c r="HO70">
        <v>937.287</v>
      </c>
      <c r="HP70">
        <v>11.6042</v>
      </c>
      <c r="HQ70">
        <v>96.7728</v>
      </c>
      <c r="HR70">
        <v>100.28</v>
      </c>
    </row>
    <row r="71" spans="1:226">
      <c r="A71">
        <v>55</v>
      </c>
      <c r="B71">
        <v>1657553154</v>
      </c>
      <c r="C71">
        <v>362</v>
      </c>
      <c r="D71" t="s">
        <v>469</v>
      </c>
      <c r="E71" t="s">
        <v>470</v>
      </c>
      <c r="F71">
        <v>5</v>
      </c>
      <c r="G71" t="s">
        <v>353</v>
      </c>
      <c r="H71" t="s">
        <v>354</v>
      </c>
      <c r="I71">
        <v>1657553146.5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936.397317965895</v>
      </c>
      <c r="AK71">
        <v>909.950078787879</v>
      </c>
      <c r="AL71">
        <v>3.28525006527787</v>
      </c>
      <c r="AM71">
        <v>66.1471175943762</v>
      </c>
      <c r="AN71">
        <f>(AP71 - AO71 + BO71*1E3/(8.314*(BQ71+273.15)) * AR71/BN71 * AQ71) * BN71/(100*BB71) * 1000/(1000 - AP71)</f>
        <v>0</v>
      </c>
      <c r="AO71">
        <v>11.5384847705337</v>
      </c>
      <c r="AP71">
        <v>15.9483806060606</v>
      </c>
      <c r="AQ71">
        <v>5.66845034906745e-05</v>
      </c>
      <c r="AR71">
        <v>78.8298210960127</v>
      </c>
      <c r="AS71">
        <v>13</v>
      </c>
      <c r="AT71">
        <v>3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6</v>
      </c>
      <c r="BC71">
        <v>0.5</v>
      </c>
      <c r="BD71" t="s">
        <v>355</v>
      </c>
      <c r="BE71">
        <v>2</v>
      </c>
      <c r="BF71" t="b">
        <v>1</v>
      </c>
      <c r="BG71">
        <v>1657553146.5</v>
      </c>
      <c r="BH71">
        <v>872.416</v>
      </c>
      <c r="BI71">
        <v>909.434962962963</v>
      </c>
      <c r="BJ71">
        <v>15.9447703703704</v>
      </c>
      <c r="BK71">
        <v>11.5293444444444</v>
      </c>
      <c r="BL71">
        <v>867.017888888889</v>
      </c>
      <c r="BM71">
        <v>15.9313740740741</v>
      </c>
      <c r="BN71">
        <v>500.007962962963</v>
      </c>
      <c r="BO71">
        <v>67.9941481481482</v>
      </c>
      <c r="BP71">
        <v>0.0144927222222222</v>
      </c>
      <c r="BQ71">
        <v>18.7226259259259</v>
      </c>
      <c r="BR71">
        <v>20.0231703703704</v>
      </c>
      <c r="BS71">
        <v>999.9</v>
      </c>
      <c r="BT71">
        <v>0</v>
      </c>
      <c r="BU71">
        <v>0</v>
      </c>
      <c r="BV71">
        <v>10011.1222222222</v>
      </c>
      <c r="BW71">
        <v>0</v>
      </c>
      <c r="BX71">
        <v>82.6026222222222</v>
      </c>
      <c r="BY71">
        <v>-37.0189148148148</v>
      </c>
      <c r="BZ71">
        <v>886.551777777778</v>
      </c>
      <c r="CA71">
        <v>920.042518518518</v>
      </c>
      <c r="CB71">
        <v>4.41542222222222</v>
      </c>
      <c r="CC71">
        <v>909.434962962963</v>
      </c>
      <c r="CD71">
        <v>11.5293444444444</v>
      </c>
      <c r="CE71">
        <v>1.08415111111111</v>
      </c>
      <c r="CF71">
        <v>0.783928296296296</v>
      </c>
      <c r="CG71">
        <v>8.09920111111111</v>
      </c>
      <c r="CH71">
        <v>3.41956185185185</v>
      </c>
      <c r="CI71">
        <v>2000.00814814815</v>
      </c>
      <c r="CJ71">
        <v>0.979999444444444</v>
      </c>
      <c r="CK71">
        <v>0.0200006740740741</v>
      </c>
      <c r="CL71">
        <v>0</v>
      </c>
      <c r="CM71">
        <v>2.51109259259259</v>
      </c>
      <c r="CN71">
        <v>0</v>
      </c>
      <c r="CO71">
        <v>10872.0777777778</v>
      </c>
      <c r="CP71">
        <v>16705.4777777778</v>
      </c>
      <c r="CQ71">
        <v>43.687</v>
      </c>
      <c r="CR71">
        <v>45.562</v>
      </c>
      <c r="CS71">
        <v>44.8051111111111</v>
      </c>
      <c r="CT71">
        <v>44.25</v>
      </c>
      <c r="CU71">
        <v>42.576</v>
      </c>
      <c r="CV71">
        <v>1960.00740740741</v>
      </c>
      <c r="CW71">
        <v>40.0007407407407</v>
      </c>
      <c r="CX71">
        <v>0</v>
      </c>
      <c r="CY71">
        <v>1651532049.2</v>
      </c>
      <c r="CZ71">
        <v>0</v>
      </c>
      <c r="DA71">
        <v>0</v>
      </c>
      <c r="DB71" t="s">
        <v>356</v>
      </c>
      <c r="DC71">
        <v>1657298120.5</v>
      </c>
      <c r="DD71">
        <v>1657298120.5</v>
      </c>
      <c r="DE71">
        <v>0</v>
      </c>
      <c r="DF71">
        <v>1.391</v>
      </c>
      <c r="DG71">
        <v>0.035</v>
      </c>
      <c r="DH71">
        <v>2.39</v>
      </c>
      <c r="DI71">
        <v>0.104</v>
      </c>
      <c r="DJ71">
        <v>419</v>
      </c>
      <c r="DK71">
        <v>18</v>
      </c>
      <c r="DL71">
        <v>0.11</v>
      </c>
      <c r="DM71">
        <v>0.02</v>
      </c>
      <c r="DN71">
        <v>-36.978305</v>
      </c>
      <c r="DO71">
        <v>0.800854784240253</v>
      </c>
      <c r="DP71">
        <v>0.310366080580659</v>
      </c>
      <c r="DQ71">
        <v>0</v>
      </c>
      <c r="DR71">
        <v>4.418955</v>
      </c>
      <c r="DS71">
        <v>-0.0822646153846313</v>
      </c>
      <c r="DT71">
        <v>0.00970174056548613</v>
      </c>
      <c r="DU71">
        <v>1</v>
      </c>
      <c r="DV71">
        <v>1</v>
      </c>
      <c r="DW71">
        <v>2</v>
      </c>
      <c r="DX71" t="s">
        <v>367</v>
      </c>
      <c r="DY71">
        <v>2.87411</v>
      </c>
      <c r="DZ71">
        <v>2.6309</v>
      </c>
      <c r="EA71">
        <v>0.118337</v>
      </c>
      <c r="EB71">
        <v>0.121711</v>
      </c>
      <c r="EC71">
        <v>0.0586048</v>
      </c>
      <c r="ED71">
        <v>0.0458949</v>
      </c>
      <c r="EE71">
        <v>24926.4</v>
      </c>
      <c r="EF71">
        <v>21572.2</v>
      </c>
      <c r="EG71">
        <v>25306.5</v>
      </c>
      <c r="EH71">
        <v>23916.9</v>
      </c>
      <c r="EI71">
        <v>40646.1</v>
      </c>
      <c r="EJ71">
        <v>37764.8</v>
      </c>
      <c r="EK71">
        <v>45709</v>
      </c>
      <c r="EL71">
        <v>42647.2</v>
      </c>
      <c r="EM71">
        <v>1.82122</v>
      </c>
      <c r="EN71">
        <v>2.12945</v>
      </c>
      <c r="EO71">
        <v>0.0258163</v>
      </c>
      <c r="EP71">
        <v>0</v>
      </c>
      <c r="EQ71">
        <v>19.5911</v>
      </c>
      <c r="ER71">
        <v>999.9</v>
      </c>
      <c r="ES71">
        <v>38.774</v>
      </c>
      <c r="ET71">
        <v>25.881</v>
      </c>
      <c r="EU71">
        <v>19.106</v>
      </c>
      <c r="EV71">
        <v>51.2138</v>
      </c>
      <c r="EW71">
        <v>30.629</v>
      </c>
      <c r="EX71">
        <v>2</v>
      </c>
      <c r="EY71">
        <v>-0.0893369</v>
      </c>
      <c r="EZ71">
        <v>6.34803</v>
      </c>
      <c r="FA71">
        <v>20.1307</v>
      </c>
      <c r="FB71">
        <v>5.2384</v>
      </c>
      <c r="FC71">
        <v>11.992</v>
      </c>
      <c r="FD71">
        <v>4.9573</v>
      </c>
      <c r="FE71">
        <v>3.30398</v>
      </c>
      <c r="FF71">
        <v>9999</v>
      </c>
      <c r="FG71">
        <v>9999</v>
      </c>
      <c r="FH71">
        <v>6490.6</v>
      </c>
      <c r="FI71">
        <v>352.3</v>
      </c>
      <c r="FJ71">
        <v>1.86809</v>
      </c>
      <c r="FK71">
        <v>1.86374</v>
      </c>
      <c r="FL71">
        <v>1.87149</v>
      </c>
      <c r="FM71">
        <v>1.86214</v>
      </c>
      <c r="FN71">
        <v>1.86158</v>
      </c>
      <c r="FO71">
        <v>1.86813</v>
      </c>
      <c r="FP71">
        <v>1.85822</v>
      </c>
      <c r="FQ71">
        <v>1.86478</v>
      </c>
      <c r="FR71">
        <v>5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5.472</v>
      </c>
      <c r="GF71">
        <v>0.0135</v>
      </c>
      <c r="GG71">
        <v>2.14445261950712</v>
      </c>
      <c r="GH71">
        <v>0.00524579190152856</v>
      </c>
      <c r="GI71">
        <v>-2.61795653493914e-06</v>
      </c>
      <c r="GJ71">
        <v>1.03317073579164e-09</v>
      </c>
      <c r="GK71">
        <v>0.00834576242792743</v>
      </c>
      <c r="GL71">
        <v>-0.0463878632499735</v>
      </c>
      <c r="GM71">
        <v>0.00360881594666716</v>
      </c>
      <c r="GN71">
        <v>-4.25062852161115e-05</v>
      </c>
      <c r="GO71">
        <v>14</v>
      </c>
      <c r="GP71">
        <v>2225</v>
      </c>
      <c r="GQ71">
        <v>2</v>
      </c>
      <c r="GR71">
        <v>27</v>
      </c>
      <c r="GS71">
        <v>4250.6</v>
      </c>
      <c r="GT71">
        <v>4250.6</v>
      </c>
      <c r="GU71">
        <v>2.48047</v>
      </c>
      <c r="GV71">
        <v>2.3291</v>
      </c>
      <c r="GW71">
        <v>1.99829</v>
      </c>
      <c r="GX71">
        <v>2.771</v>
      </c>
      <c r="GY71">
        <v>2.09351</v>
      </c>
      <c r="GZ71">
        <v>2.34741</v>
      </c>
      <c r="HA71">
        <v>30.1576</v>
      </c>
      <c r="HB71">
        <v>15.7781</v>
      </c>
      <c r="HC71">
        <v>18</v>
      </c>
      <c r="HD71">
        <v>432.974</v>
      </c>
      <c r="HE71">
        <v>630.439</v>
      </c>
      <c r="HF71">
        <v>13.149</v>
      </c>
      <c r="HG71">
        <v>25.9092</v>
      </c>
      <c r="HH71">
        <v>30.0007</v>
      </c>
      <c r="HI71">
        <v>25.7002</v>
      </c>
      <c r="HJ71">
        <v>25.6908</v>
      </c>
      <c r="HK71">
        <v>49.8205</v>
      </c>
      <c r="HL71">
        <v>46.5362</v>
      </c>
      <c r="HM71">
        <v>0</v>
      </c>
      <c r="HN71">
        <v>13.1211</v>
      </c>
      <c r="HO71">
        <v>957.483</v>
      </c>
      <c r="HP71">
        <v>11.6061</v>
      </c>
      <c r="HQ71">
        <v>96.7717</v>
      </c>
      <c r="HR71">
        <v>100.281</v>
      </c>
    </row>
    <row r="72" spans="1:226">
      <c r="A72">
        <v>56</v>
      </c>
      <c r="B72">
        <v>1657553159</v>
      </c>
      <c r="C72">
        <v>367</v>
      </c>
      <c r="D72" t="s">
        <v>471</v>
      </c>
      <c r="E72" t="s">
        <v>472</v>
      </c>
      <c r="F72">
        <v>5</v>
      </c>
      <c r="G72" t="s">
        <v>353</v>
      </c>
      <c r="H72" t="s">
        <v>354</v>
      </c>
      <c r="I72">
        <v>1657553151.21429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953.086146517222</v>
      </c>
      <c r="AK72">
        <v>926.429793939393</v>
      </c>
      <c r="AL72">
        <v>3.29098412448544</v>
      </c>
      <c r="AM72">
        <v>66.1471175943762</v>
      </c>
      <c r="AN72">
        <f>(AP72 - AO72 + BO72*1E3/(8.314*(BQ72+273.15)) * AR72/BN72 * AQ72) * BN72/(100*BB72) * 1000/(1000 - AP72)</f>
        <v>0</v>
      </c>
      <c r="AO72">
        <v>11.5319797656432</v>
      </c>
      <c r="AP72">
        <v>15.9439618181818</v>
      </c>
      <c r="AQ72">
        <v>-3.41647236561752e-05</v>
      </c>
      <c r="AR72">
        <v>78.8298210960127</v>
      </c>
      <c r="AS72">
        <v>13</v>
      </c>
      <c r="AT72">
        <v>3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6</v>
      </c>
      <c r="BC72">
        <v>0.5</v>
      </c>
      <c r="BD72" t="s">
        <v>355</v>
      </c>
      <c r="BE72">
        <v>2</v>
      </c>
      <c r="BF72" t="b">
        <v>1</v>
      </c>
      <c r="BG72">
        <v>1657553151.21429</v>
      </c>
      <c r="BH72">
        <v>887.994428571428</v>
      </c>
      <c r="BI72">
        <v>924.925035714286</v>
      </c>
      <c r="BJ72">
        <v>15.9448071428571</v>
      </c>
      <c r="BK72">
        <v>11.5365178571429</v>
      </c>
      <c r="BL72">
        <v>882.549142857143</v>
      </c>
      <c r="BM72">
        <v>15.9314107142857</v>
      </c>
      <c r="BN72">
        <v>500.000642857143</v>
      </c>
      <c r="BO72">
        <v>67.9941285714286</v>
      </c>
      <c r="BP72">
        <v>0.0144224</v>
      </c>
      <c r="BQ72">
        <v>18.7186857142857</v>
      </c>
      <c r="BR72">
        <v>20.019575</v>
      </c>
      <c r="BS72">
        <v>999.9</v>
      </c>
      <c r="BT72">
        <v>0</v>
      </c>
      <c r="BU72">
        <v>0</v>
      </c>
      <c r="BV72">
        <v>10009.925</v>
      </c>
      <c r="BW72">
        <v>0</v>
      </c>
      <c r="BX72">
        <v>82.7427857142857</v>
      </c>
      <c r="BY72">
        <v>-36.9306535714286</v>
      </c>
      <c r="BZ72">
        <v>902.382678571429</v>
      </c>
      <c r="CA72">
        <v>935.720071428572</v>
      </c>
      <c r="CB72">
        <v>4.40829285714286</v>
      </c>
      <c r="CC72">
        <v>924.925035714286</v>
      </c>
      <c r="CD72">
        <v>11.5365178571429</v>
      </c>
      <c r="CE72">
        <v>1.08415321428571</v>
      </c>
      <c r="CF72">
        <v>0.784415428571429</v>
      </c>
      <c r="CG72">
        <v>8.09923107142857</v>
      </c>
      <c r="CH72">
        <v>3.42835928571429</v>
      </c>
      <c r="CI72">
        <v>2000.00035714286</v>
      </c>
      <c r="CJ72">
        <v>0.979999571428571</v>
      </c>
      <c r="CK72">
        <v>0.0200005428571429</v>
      </c>
      <c r="CL72">
        <v>0</v>
      </c>
      <c r="CM72">
        <v>2.58028928571429</v>
      </c>
      <c r="CN72">
        <v>0</v>
      </c>
      <c r="CO72">
        <v>10876.275</v>
      </c>
      <c r="CP72">
        <v>16705.4178571429</v>
      </c>
      <c r="CQ72">
        <v>43.687</v>
      </c>
      <c r="CR72">
        <v>45.56425</v>
      </c>
      <c r="CS72">
        <v>44.812</v>
      </c>
      <c r="CT72">
        <v>44.2610714285714</v>
      </c>
      <c r="CU72">
        <v>42.59575</v>
      </c>
      <c r="CV72">
        <v>1960</v>
      </c>
      <c r="CW72">
        <v>40.0003571428571</v>
      </c>
      <c r="CX72">
        <v>0</v>
      </c>
      <c r="CY72">
        <v>1651532054</v>
      </c>
      <c r="CZ72">
        <v>0</v>
      </c>
      <c r="DA72">
        <v>0</v>
      </c>
      <c r="DB72" t="s">
        <v>356</v>
      </c>
      <c r="DC72">
        <v>1657298120.5</v>
      </c>
      <c r="DD72">
        <v>1657298120.5</v>
      </c>
      <c r="DE72">
        <v>0</v>
      </c>
      <c r="DF72">
        <v>1.391</v>
      </c>
      <c r="DG72">
        <v>0.035</v>
      </c>
      <c r="DH72">
        <v>2.39</v>
      </c>
      <c r="DI72">
        <v>0.104</v>
      </c>
      <c r="DJ72">
        <v>419</v>
      </c>
      <c r="DK72">
        <v>18</v>
      </c>
      <c r="DL72">
        <v>0.11</v>
      </c>
      <c r="DM72">
        <v>0.02</v>
      </c>
      <c r="DN72">
        <v>-37.016</v>
      </c>
      <c r="DO72">
        <v>1.25298461538469</v>
      </c>
      <c r="DP72">
        <v>0.272558112152253</v>
      </c>
      <c r="DQ72">
        <v>0</v>
      </c>
      <c r="DR72">
        <v>4.41313725</v>
      </c>
      <c r="DS72">
        <v>-0.0845278424015171</v>
      </c>
      <c r="DT72">
        <v>0.0113456780289897</v>
      </c>
      <c r="DU72">
        <v>1</v>
      </c>
      <c r="DV72">
        <v>1</v>
      </c>
      <c r="DW72">
        <v>2</v>
      </c>
      <c r="DX72" t="s">
        <v>367</v>
      </c>
      <c r="DY72">
        <v>2.874</v>
      </c>
      <c r="DZ72">
        <v>2.63098</v>
      </c>
      <c r="EA72">
        <v>0.119749</v>
      </c>
      <c r="EB72">
        <v>0.12312</v>
      </c>
      <c r="EC72">
        <v>0.0585902</v>
      </c>
      <c r="ED72">
        <v>0.046</v>
      </c>
      <c r="EE72">
        <v>24885.8</v>
      </c>
      <c r="EF72">
        <v>21537.3</v>
      </c>
      <c r="EG72">
        <v>25305.9</v>
      </c>
      <c r="EH72">
        <v>23916.6</v>
      </c>
      <c r="EI72">
        <v>40645.8</v>
      </c>
      <c r="EJ72">
        <v>37760.2</v>
      </c>
      <c r="EK72">
        <v>45707.9</v>
      </c>
      <c r="EL72">
        <v>42646.7</v>
      </c>
      <c r="EM72">
        <v>1.82127</v>
      </c>
      <c r="EN72">
        <v>2.12945</v>
      </c>
      <c r="EO72">
        <v>0.0255778</v>
      </c>
      <c r="EP72">
        <v>0</v>
      </c>
      <c r="EQ72">
        <v>19.5923</v>
      </c>
      <c r="ER72">
        <v>999.9</v>
      </c>
      <c r="ES72">
        <v>38.75</v>
      </c>
      <c r="ET72">
        <v>25.881</v>
      </c>
      <c r="EU72">
        <v>19.0958</v>
      </c>
      <c r="EV72">
        <v>51.1938</v>
      </c>
      <c r="EW72">
        <v>30.613</v>
      </c>
      <c r="EX72">
        <v>2</v>
      </c>
      <c r="EY72">
        <v>-0.0886255</v>
      </c>
      <c r="EZ72">
        <v>6.37403</v>
      </c>
      <c r="FA72">
        <v>20.1299</v>
      </c>
      <c r="FB72">
        <v>5.23855</v>
      </c>
      <c r="FC72">
        <v>11.992</v>
      </c>
      <c r="FD72">
        <v>4.9574</v>
      </c>
      <c r="FE72">
        <v>3.304</v>
      </c>
      <c r="FF72">
        <v>9999</v>
      </c>
      <c r="FG72">
        <v>9999</v>
      </c>
      <c r="FH72">
        <v>6490.8</v>
      </c>
      <c r="FI72">
        <v>352.3</v>
      </c>
      <c r="FJ72">
        <v>1.8681</v>
      </c>
      <c r="FK72">
        <v>1.86373</v>
      </c>
      <c r="FL72">
        <v>1.87149</v>
      </c>
      <c r="FM72">
        <v>1.86215</v>
      </c>
      <c r="FN72">
        <v>1.86159</v>
      </c>
      <c r="FO72">
        <v>1.86813</v>
      </c>
      <c r="FP72">
        <v>1.85822</v>
      </c>
      <c r="FQ72">
        <v>1.86478</v>
      </c>
      <c r="FR72">
        <v>5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5.523</v>
      </c>
      <c r="GF72">
        <v>0.0134</v>
      </c>
      <c r="GG72">
        <v>2.14445261950712</v>
      </c>
      <c r="GH72">
        <v>0.00524579190152856</v>
      </c>
      <c r="GI72">
        <v>-2.61795653493914e-06</v>
      </c>
      <c r="GJ72">
        <v>1.03317073579164e-09</v>
      </c>
      <c r="GK72">
        <v>0.00834576242792743</v>
      </c>
      <c r="GL72">
        <v>-0.0463878632499735</v>
      </c>
      <c r="GM72">
        <v>0.00360881594666716</v>
      </c>
      <c r="GN72">
        <v>-4.25062852161115e-05</v>
      </c>
      <c r="GO72">
        <v>14</v>
      </c>
      <c r="GP72">
        <v>2225</v>
      </c>
      <c r="GQ72">
        <v>2</v>
      </c>
      <c r="GR72">
        <v>27</v>
      </c>
      <c r="GS72">
        <v>4250.6</v>
      </c>
      <c r="GT72">
        <v>4250.6</v>
      </c>
      <c r="GU72">
        <v>2.51587</v>
      </c>
      <c r="GV72">
        <v>2.32178</v>
      </c>
      <c r="GW72">
        <v>1.99829</v>
      </c>
      <c r="GX72">
        <v>2.771</v>
      </c>
      <c r="GY72">
        <v>2.09351</v>
      </c>
      <c r="GZ72">
        <v>2.36938</v>
      </c>
      <c r="HA72">
        <v>30.1576</v>
      </c>
      <c r="HB72">
        <v>15.7869</v>
      </c>
      <c r="HC72">
        <v>18</v>
      </c>
      <c r="HD72">
        <v>433.055</v>
      </c>
      <c r="HE72">
        <v>630.522</v>
      </c>
      <c r="HF72">
        <v>13.1227</v>
      </c>
      <c r="HG72">
        <v>25.9163</v>
      </c>
      <c r="HH72">
        <v>30.0008</v>
      </c>
      <c r="HI72">
        <v>25.7072</v>
      </c>
      <c r="HJ72">
        <v>25.6978</v>
      </c>
      <c r="HK72">
        <v>50.4632</v>
      </c>
      <c r="HL72">
        <v>46.5362</v>
      </c>
      <c r="HM72">
        <v>0</v>
      </c>
      <c r="HN72">
        <v>13.1119</v>
      </c>
      <c r="HO72">
        <v>971.019</v>
      </c>
      <c r="HP72">
        <v>11.6186</v>
      </c>
      <c r="HQ72">
        <v>96.7694</v>
      </c>
      <c r="HR72">
        <v>100.28</v>
      </c>
    </row>
    <row r="73" spans="1:226">
      <c r="A73">
        <v>57</v>
      </c>
      <c r="B73">
        <v>1657553164</v>
      </c>
      <c r="C73">
        <v>372</v>
      </c>
      <c r="D73" t="s">
        <v>473</v>
      </c>
      <c r="E73" t="s">
        <v>474</v>
      </c>
      <c r="F73">
        <v>5</v>
      </c>
      <c r="G73" t="s">
        <v>353</v>
      </c>
      <c r="H73" t="s">
        <v>354</v>
      </c>
      <c r="I73">
        <v>1657553156.5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969.868733897294</v>
      </c>
      <c r="AK73">
        <v>943.234969696969</v>
      </c>
      <c r="AL73">
        <v>3.35888028864624</v>
      </c>
      <c r="AM73">
        <v>66.1471175943762</v>
      </c>
      <c r="AN73">
        <f>(AP73 - AO73 + BO73*1E3/(8.314*(BQ73+273.15)) * AR73/BN73 * AQ73) * BN73/(100*BB73) * 1000/(1000 - AP73)</f>
        <v>0</v>
      </c>
      <c r="AO73">
        <v>11.5742035754116</v>
      </c>
      <c r="AP73">
        <v>15.9543060606061</v>
      </c>
      <c r="AQ73">
        <v>9.83069520011917e-05</v>
      </c>
      <c r="AR73">
        <v>78.8298210960127</v>
      </c>
      <c r="AS73">
        <v>13</v>
      </c>
      <c r="AT73">
        <v>3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6</v>
      </c>
      <c r="BC73">
        <v>0.5</v>
      </c>
      <c r="BD73" t="s">
        <v>355</v>
      </c>
      <c r="BE73">
        <v>2</v>
      </c>
      <c r="BF73" t="b">
        <v>1</v>
      </c>
      <c r="BG73">
        <v>1657553156.5</v>
      </c>
      <c r="BH73">
        <v>905.245259259259</v>
      </c>
      <c r="BI73">
        <v>942.214185185185</v>
      </c>
      <c r="BJ73">
        <v>15.9480296296296</v>
      </c>
      <c r="BK73">
        <v>11.5512444444444</v>
      </c>
      <c r="BL73">
        <v>899.747703703704</v>
      </c>
      <c r="BM73">
        <v>15.9345185185185</v>
      </c>
      <c r="BN73">
        <v>500.010222222222</v>
      </c>
      <c r="BO73">
        <v>67.994137037037</v>
      </c>
      <c r="BP73">
        <v>0.0144262148148148</v>
      </c>
      <c r="BQ73">
        <v>18.7145851851852</v>
      </c>
      <c r="BR73">
        <v>20.0149777777778</v>
      </c>
      <c r="BS73">
        <v>999.9</v>
      </c>
      <c r="BT73">
        <v>0</v>
      </c>
      <c r="BU73">
        <v>0</v>
      </c>
      <c r="BV73">
        <v>10008.5</v>
      </c>
      <c r="BW73">
        <v>0</v>
      </c>
      <c r="BX73">
        <v>83.0608444444444</v>
      </c>
      <c r="BY73">
        <v>-36.9690518518518</v>
      </c>
      <c r="BZ73">
        <v>919.916037037037</v>
      </c>
      <c r="CA73">
        <v>953.225444444444</v>
      </c>
      <c r="CB73">
        <v>4.39678333333333</v>
      </c>
      <c r="CC73">
        <v>942.214185185185</v>
      </c>
      <c r="CD73">
        <v>11.5512444444444</v>
      </c>
      <c r="CE73">
        <v>1.08437222222222</v>
      </c>
      <c r="CF73">
        <v>0.785417037037037</v>
      </c>
      <c r="CG73">
        <v>8.10220259259259</v>
      </c>
      <c r="CH73">
        <v>3.44642074074074</v>
      </c>
      <c r="CI73">
        <v>1999.98925925926</v>
      </c>
      <c r="CJ73">
        <v>0.979999666666667</v>
      </c>
      <c r="CK73">
        <v>0.0200004444444444</v>
      </c>
      <c r="CL73">
        <v>0</v>
      </c>
      <c r="CM73">
        <v>2.60057777777778</v>
      </c>
      <c r="CN73">
        <v>0</v>
      </c>
      <c r="CO73">
        <v>10879.7740740741</v>
      </c>
      <c r="CP73">
        <v>16705.3259259259</v>
      </c>
      <c r="CQ73">
        <v>43.687</v>
      </c>
      <c r="CR73">
        <v>45.569</v>
      </c>
      <c r="CS73">
        <v>44.812</v>
      </c>
      <c r="CT73">
        <v>44.2821481481481</v>
      </c>
      <c r="CU73">
        <v>42.618</v>
      </c>
      <c r="CV73">
        <v>1959.98925925926</v>
      </c>
      <c r="CW73">
        <v>40</v>
      </c>
      <c r="CX73">
        <v>0</v>
      </c>
      <c r="CY73">
        <v>1651532058.8</v>
      </c>
      <c r="CZ73">
        <v>0</v>
      </c>
      <c r="DA73">
        <v>0</v>
      </c>
      <c r="DB73" t="s">
        <v>356</v>
      </c>
      <c r="DC73">
        <v>1657298120.5</v>
      </c>
      <c r="DD73">
        <v>1657298120.5</v>
      </c>
      <c r="DE73">
        <v>0</v>
      </c>
      <c r="DF73">
        <v>1.391</v>
      </c>
      <c r="DG73">
        <v>0.035</v>
      </c>
      <c r="DH73">
        <v>2.39</v>
      </c>
      <c r="DI73">
        <v>0.104</v>
      </c>
      <c r="DJ73">
        <v>419</v>
      </c>
      <c r="DK73">
        <v>18</v>
      </c>
      <c r="DL73">
        <v>0.11</v>
      </c>
      <c r="DM73">
        <v>0.02</v>
      </c>
      <c r="DN73">
        <v>-36.979785</v>
      </c>
      <c r="DO73">
        <v>-0.65709793621009</v>
      </c>
      <c r="DP73">
        <v>0.243338838402339</v>
      </c>
      <c r="DQ73">
        <v>0</v>
      </c>
      <c r="DR73">
        <v>4.4002125</v>
      </c>
      <c r="DS73">
        <v>-0.128062063789871</v>
      </c>
      <c r="DT73">
        <v>0.01609163645345</v>
      </c>
      <c r="DU73">
        <v>0</v>
      </c>
      <c r="DV73">
        <v>0</v>
      </c>
      <c r="DW73">
        <v>2</v>
      </c>
      <c r="DX73" t="s">
        <v>357</v>
      </c>
      <c r="DY73">
        <v>2.87397</v>
      </c>
      <c r="DZ73">
        <v>2.631</v>
      </c>
      <c r="EA73">
        <v>0.121157</v>
      </c>
      <c r="EB73">
        <v>0.124479</v>
      </c>
      <c r="EC73">
        <v>0.0586112</v>
      </c>
      <c r="ED73">
        <v>0.0460168</v>
      </c>
      <c r="EE73">
        <v>24845.2</v>
      </c>
      <c r="EF73">
        <v>21503.8</v>
      </c>
      <c r="EG73">
        <v>25305</v>
      </c>
      <c r="EH73">
        <v>23916.4</v>
      </c>
      <c r="EI73">
        <v>40644.1</v>
      </c>
      <c r="EJ73">
        <v>37759.3</v>
      </c>
      <c r="EK73">
        <v>45707</v>
      </c>
      <c r="EL73">
        <v>42646.4</v>
      </c>
      <c r="EM73">
        <v>1.82145</v>
      </c>
      <c r="EN73">
        <v>2.12928</v>
      </c>
      <c r="EO73">
        <v>0.024654</v>
      </c>
      <c r="EP73">
        <v>0</v>
      </c>
      <c r="EQ73">
        <v>19.5927</v>
      </c>
      <c r="ER73">
        <v>999.9</v>
      </c>
      <c r="ES73">
        <v>38.725</v>
      </c>
      <c r="ET73">
        <v>25.881</v>
      </c>
      <c r="EU73">
        <v>19.0819</v>
      </c>
      <c r="EV73">
        <v>51.2038</v>
      </c>
      <c r="EW73">
        <v>30.6691</v>
      </c>
      <c r="EX73">
        <v>2</v>
      </c>
      <c r="EY73">
        <v>-0.0883765</v>
      </c>
      <c r="EZ73">
        <v>6.36145</v>
      </c>
      <c r="FA73">
        <v>20.1305</v>
      </c>
      <c r="FB73">
        <v>5.23766</v>
      </c>
      <c r="FC73">
        <v>11.992</v>
      </c>
      <c r="FD73">
        <v>4.95705</v>
      </c>
      <c r="FE73">
        <v>3.30398</v>
      </c>
      <c r="FF73">
        <v>9999</v>
      </c>
      <c r="FG73">
        <v>9999</v>
      </c>
      <c r="FH73">
        <v>6490.8</v>
      </c>
      <c r="FI73">
        <v>352.3</v>
      </c>
      <c r="FJ73">
        <v>1.8681</v>
      </c>
      <c r="FK73">
        <v>1.86374</v>
      </c>
      <c r="FL73">
        <v>1.87149</v>
      </c>
      <c r="FM73">
        <v>1.86215</v>
      </c>
      <c r="FN73">
        <v>1.86159</v>
      </c>
      <c r="FO73">
        <v>1.86813</v>
      </c>
      <c r="FP73">
        <v>1.85822</v>
      </c>
      <c r="FQ73">
        <v>1.86477</v>
      </c>
      <c r="FR73">
        <v>5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5.572</v>
      </c>
      <c r="GF73">
        <v>0.0137</v>
      </c>
      <c r="GG73">
        <v>2.14445261950712</v>
      </c>
      <c r="GH73">
        <v>0.00524579190152856</v>
      </c>
      <c r="GI73">
        <v>-2.61795653493914e-06</v>
      </c>
      <c r="GJ73">
        <v>1.03317073579164e-09</v>
      </c>
      <c r="GK73">
        <v>0.00834576242792743</v>
      </c>
      <c r="GL73">
        <v>-0.0463878632499735</v>
      </c>
      <c r="GM73">
        <v>0.00360881594666716</v>
      </c>
      <c r="GN73">
        <v>-4.25062852161115e-05</v>
      </c>
      <c r="GO73">
        <v>14</v>
      </c>
      <c r="GP73">
        <v>2225</v>
      </c>
      <c r="GQ73">
        <v>2</v>
      </c>
      <c r="GR73">
        <v>27</v>
      </c>
      <c r="GS73">
        <v>4250.7</v>
      </c>
      <c r="GT73">
        <v>4250.7</v>
      </c>
      <c r="GU73">
        <v>2.54761</v>
      </c>
      <c r="GV73">
        <v>2.32666</v>
      </c>
      <c r="GW73">
        <v>1.99829</v>
      </c>
      <c r="GX73">
        <v>2.771</v>
      </c>
      <c r="GY73">
        <v>2.09351</v>
      </c>
      <c r="GZ73">
        <v>2.31567</v>
      </c>
      <c r="HA73">
        <v>30.1576</v>
      </c>
      <c r="HB73">
        <v>15.7694</v>
      </c>
      <c r="HC73">
        <v>18</v>
      </c>
      <c r="HD73">
        <v>433.207</v>
      </c>
      <c r="HE73">
        <v>630.459</v>
      </c>
      <c r="HF73">
        <v>13.1088</v>
      </c>
      <c r="HG73">
        <v>25.9229</v>
      </c>
      <c r="HH73">
        <v>30.0005</v>
      </c>
      <c r="HI73">
        <v>25.7141</v>
      </c>
      <c r="HJ73">
        <v>25.7043</v>
      </c>
      <c r="HK73">
        <v>51.1757</v>
      </c>
      <c r="HL73">
        <v>46.5362</v>
      </c>
      <c r="HM73">
        <v>0</v>
      </c>
      <c r="HN73">
        <v>13.0991</v>
      </c>
      <c r="HO73">
        <v>991.222</v>
      </c>
      <c r="HP73">
        <v>11.6177</v>
      </c>
      <c r="HQ73">
        <v>96.7669</v>
      </c>
      <c r="HR73">
        <v>100.279</v>
      </c>
    </row>
    <row r="74" spans="1:226">
      <c r="A74">
        <v>58</v>
      </c>
      <c r="B74">
        <v>1657553169</v>
      </c>
      <c r="C74">
        <v>377</v>
      </c>
      <c r="D74" t="s">
        <v>475</v>
      </c>
      <c r="E74" t="s">
        <v>476</v>
      </c>
      <c r="F74">
        <v>5</v>
      </c>
      <c r="G74" t="s">
        <v>353</v>
      </c>
      <c r="H74" t="s">
        <v>354</v>
      </c>
      <c r="I74">
        <v>1657553161.21429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987.148034375397</v>
      </c>
      <c r="AK74">
        <v>960.140733333333</v>
      </c>
      <c r="AL74">
        <v>3.45152578866239</v>
      </c>
      <c r="AM74">
        <v>66.1471175943762</v>
      </c>
      <c r="AN74">
        <f>(AP74 - AO74 + BO74*1E3/(8.314*(BQ74+273.15)) * AR74/BN74 * AQ74) * BN74/(100*BB74) * 1000/(1000 - AP74)</f>
        <v>0</v>
      </c>
      <c r="AO74">
        <v>11.5719318651397</v>
      </c>
      <c r="AP74">
        <v>15.9513745454545</v>
      </c>
      <c r="AQ74">
        <v>-5.16432734031885e-05</v>
      </c>
      <c r="AR74">
        <v>78.8298210960127</v>
      </c>
      <c r="AS74">
        <v>13</v>
      </c>
      <c r="AT74">
        <v>3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6</v>
      </c>
      <c r="BC74">
        <v>0.5</v>
      </c>
      <c r="BD74" t="s">
        <v>355</v>
      </c>
      <c r="BE74">
        <v>2</v>
      </c>
      <c r="BF74" t="b">
        <v>1</v>
      </c>
      <c r="BG74">
        <v>1657553161.21429</v>
      </c>
      <c r="BH74">
        <v>920.662214285714</v>
      </c>
      <c r="BI74">
        <v>957.93925</v>
      </c>
      <c r="BJ74">
        <v>15.9492821428571</v>
      </c>
      <c r="BK74">
        <v>11.5616964285714</v>
      </c>
      <c r="BL74">
        <v>915.117821428571</v>
      </c>
      <c r="BM74">
        <v>15.9357214285714</v>
      </c>
      <c r="BN74">
        <v>500.004357142857</v>
      </c>
      <c r="BO74">
        <v>67.994125</v>
      </c>
      <c r="BP74">
        <v>0.0145181607142857</v>
      </c>
      <c r="BQ74">
        <v>18.7121964285714</v>
      </c>
      <c r="BR74">
        <v>20.0075178571429</v>
      </c>
      <c r="BS74">
        <v>999.9</v>
      </c>
      <c r="BT74">
        <v>0</v>
      </c>
      <c r="BU74">
        <v>0</v>
      </c>
      <c r="BV74">
        <v>10009.8035714286</v>
      </c>
      <c r="BW74">
        <v>0</v>
      </c>
      <c r="BX74">
        <v>83.0809035714285</v>
      </c>
      <c r="BY74">
        <v>-37.2771071428571</v>
      </c>
      <c r="BZ74">
        <v>935.584142857143</v>
      </c>
      <c r="CA74">
        <v>969.1445</v>
      </c>
      <c r="CB74">
        <v>4.38757785714286</v>
      </c>
      <c r="CC74">
        <v>957.93925</v>
      </c>
      <c r="CD74">
        <v>11.5616964285714</v>
      </c>
      <c r="CE74">
        <v>1.08445785714286</v>
      </c>
      <c r="CF74">
        <v>0.786127928571429</v>
      </c>
      <c r="CG74">
        <v>8.10335464285714</v>
      </c>
      <c r="CH74">
        <v>3.45923964285714</v>
      </c>
      <c r="CI74">
        <v>2000.00178571429</v>
      </c>
      <c r="CJ74">
        <v>0.979999892857143</v>
      </c>
      <c r="CK74">
        <v>0.0200002107142857</v>
      </c>
      <c r="CL74">
        <v>0</v>
      </c>
      <c r="CM74">
        <v>2.60056428571429</v>
      </c>
      <c r="CN74">
        <v>0</v>
      </c>
      <c r="CO74">
        <v>10882.125</v>
      </c>
      <c r="CP74">
        <v>16705.425</v>
      </c>
      <c r="CQ74">
        <v>43.70275</v>
      </c>
      <c r="CR74">
        <v>45.5755</v>
      </c>
      <c r="CS74">
        <v>44.82325</v>
      </c>
      <c r="CT74">
        <v>44.3009285714285</v>
      </c>
      <c r="CU74">
        <v>42.62275</v>
      </c>
      <c r="CV74">
        <v>1960.00178571429</v>
      </c>
      <c r="CW74">
        <v>40</v>
      </c>
      <c r="CX74">
        <v>0</v>
      </c>
      <c r="CY74">
        <v>1651532064.2</v>
      </c>
      <c r="CZ74">
        <v>0</v>
      </c>
      <c r="DA74">
        <v>0</v>
      </c>
      <c r="DB74" t="s">
        <v>356</v>
      </c>
      <c r="DC74">
        <v>1657298120.5</v>
      </c>
      <c r="DD74">
        <v>1657298120.5</v>
      </c>
      <c r="DE74">
        <v>0</v>
      </c>
      <c r="DF74">
        <v>1.391</v>
      </c>
      <c r="DG74">
        <v>0.035</v>
      </c>
      <c r="DH74">
        <v>2.39</v>
      </c>
      <c r="DI74">
        <v>0.104</v>
      </c>
      <c r="DJ74">
        <v>419</v>
      </c>
      <c r="DK74">
        <v>18</v>
      </c>
      <c r="DL74">
        <v>0.11</v>
      </c>
      <c r="DM74">
        <v>0.02</v>
      </c>
      <c r="DN74">
        <v>-37.07441</v>
      </c>
      <c r="DO74">
        <v>-3.1582378986866</v>
      </c>
      <c r="DP74">
        <v>0.363700329117255</v>
      </c>
      <c r="DQ74">
        <v>0</v>
      </c>
      <c r="DR74">
        <v>4.39376575</v>
      </c>
      <c r="DS74">
        <v>-0.136384052532835</v>
      </c>
      <c r="DT74">
        <v>0.0163836380098408</v>
      </c>
      <c r="DU74">
        <v>0</v>
      </c>
      <c r="DV74">
        <v>0</v>
      </c>
      <c r="DW74">
        <v>2</v>
      </c>
      <c r="DX74" t="s">
        <v>357</v>
      </c>
      <c r="DY74">
        <v>2.87417</v>
      </c>
      <c r="DZ74">
        <v>2.63113</v>
      </c>
      <c r="EA74">
        <v>0.122584</v>
      </c>
      <c r="EB74">
        <v>0.125933</v>
      </c>
      <c r="EC74">
        <v>0.0586113</v>
      </c>
      <c r="ED74">
        <v>0.0460028</v>
      </c>
      <c r="EE74">
        <v>24804.6</v>
      </c>
      <c r="EF74">
        <v>21467.5</v>
      </c>
      <c r="EG74">
        <v>25304.8</v>
      </c>
      <c r="EH74">
        <v>23915.8</v>
      </c>
      <c r="EI74">
        <v>40643.4</v>
      </c>
      <c r="EJ74">
        <v>37759</v>
      </c>
      <c r="EK74">
        <v>45706.2</v>
      </c>
      <c r="EL74">
        <v>42645.4</v>
      </c>
      <c r="EM74">
        <v>1.82135</v>
      </c>
      <c r="EN74">
        <v>2.12905</v>
      </c>
      <c r="EO74">
        <v>0.0249892</v>
      </c>
      <c r="EP74">
        <v>0</v>
      </c>
      <c r="EQ74">
        <v>19.5927</v>
      </c>
      <c r="ER74">
        <v>999.9</v>
      </c>
      <c r="ES74">
        <v>38.701</v>
      </c>
      <c r="ET74">
        <v>25.891</v>
      </c>
      <c r="EU74">
        <v>19.0821</v>
      </c>
      <c r="EV74">
        <v>51.0938</v>
      </c>
      <c r="EW74">
        <v>30.5329</v>
      </c>
      <c r="EX74">
        <v>2</v>
      </c>
      <c r="EY74">
        <v>-0.0876651</v>
      </c>
      <c r="EZ74">
        <v>6.35978</v>
      </c>
      <c r="FA74">
        <v>20.1307</v>
      </c>
      <c r="FB74">
        <v>5.239</v>
      </c>
      <c r="FC74">
        <v>11.992</v>
      </c>
      <c r="FD74">
        <v>4.95745</v>
      </c>
      <c r="FE74">
        <v>3.30398</v>
      </c>
      <c r="FF74">
        <v>9999</v>
      </c>
      <c r="FG74">
        <v>9999</v>
      </c>
      <c r="FH74">
        <v>6491.1</v>
      </c>
      <c r="FI74">
        <v>352.3</v>
      </c>
      <c r="FJ74">
        <v>1.86813</v>
      </c>
      <c r="FK74">
        <v>1.86372</v>
      </c>
      <c r="FL74">
        <v>1.87149</v>
      </c>
      <c r="FM74">
        <v>1.86215</v>
      </c>
      <c r="FN74">
        <v>1.8616</v>
      </c>
      <c r="FO74">
        <v>1.86813</v>
      </c>
      <c r="FP74">
        <v>1.85822</v>
      </c>
      <c r="FQ74">
        <v>1.86478</v>
      </c>
      <c r="FR74">
        <v>5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5.623</v>
      </c>
      <c r="GF74">
        <v>0.0137</v>
      </c>
      <c r="GG74">
        <v>2.14445261950712</v>
      </c>
      <c r="GH74">
        <v>0.00524579190152856</v>
      </c>
      <c r="GI74">
        <v>-2.61795653493914e-06</v>
      </c>
      <c r="GJ74">
        <v>1.03317073579164e-09</v>
      </c>
      <c r="GK74">
        <v>0.00834576242792743</v>
      </c>
      <c r="GL74">
        <v>-0.0463878632499735</v>
      </c>
      <c r="GM74">
        <v>0.00360881594666716</v>
      </c>
      <c r="GN74">
        <v>-4.25062852161115e-05</v>
      </c>
      <c r="GO74">
        <v>14</v>
      </c>
      <c r="GP74">
        <v>2225</v>
      </c>
      <c r="GQ74">
        <v>2</v>
      </c>
      <c r="GR74">
        <v>27</v>
      </c>
      <c r="GS74">
        <v>4250.8</v>
      </c>
      <c r="GT74">
        <v>4250.8</v>
      </c>
      <c r="GU74">
        <v>2.58423</v>
      </c>
      <c r="GV74">
        <v>2.32178</v>
      </c>
      <c r="GW74">
        <v>1.99829</v>
      </c>
      <c r="GX74">
        <v>2.771</v>
      </c>
      <c r="GY74">
        <v>2.09351</v>
      </c>
      <c r="GZ74">
        <v>2.37793</v>
      </c>
      <c r="HA74">
        <v>30.179</v>
      </c>
      <c r="HB74">
        <v>15.7869</v>
      </c>
      <c r="HC74">
        <v>18</v>
      </c>
      <c r="HD74">
        <v>433.203</v>
      </c>
      <c r="HE74">
        <v>630.362</v>
      </c>
      <c r="HF74">
        <v>13.0971</v>
      </c>
      <c r="HG74">
        <v>25.9301</v>
      </c>
      <c r="HH74">
        <v>30.0006</v>
      </c>
      <c r="HI74">
        <v>25.7212</v>
      </c>
      <c r="HJ74">
        <v>25.7113</v>
      </c>
      <c r="HK74">
        <v>51.8177</v>
      </c>
      <c r="HL74">
        <v>46.5362</v>
      </c>
      <c r="HM74">
        <v>0</v>
      </c>
      <c r="HN74">
        <v>13.0971</v>
      </c>
      <c r="HO74">
        <v>1004.61</v>
      </c>
      <c r="HP74">
        <v>11.6118</v>
      </c>
      <c r="HQ74">
        <v>96.7656</v>
      </c>
      <c r="HR74">
        <v>100.276</v>
      </c>
    </row>
    <row r="75" spans="1:226">
      <c r="A75">
        <v>59</v>
      </c>
      <c r="B75">
        <v>1657553174</v>
      </c>
      <c r="C75">
        <v>382</v>
      </c>
      <c r="D75" t="s">
        <v>477</v>
      </c>
      <c r="E75" t="s">
        <v>478</v>
      </c>
      <c r="F75">
        <v>5</v>
      </c>
      <c r="G75" t="s">
        <v>353</v>
      </c>
      <c r="H75" t="s">
        <v>354</v>
      </c>
      <c r="I75">
        <v>1657553166.5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1004.08691668355</v>
      </c>
      <c r="AK75">
        <v>977.25523030303</v>
      </c>
      <c r="AL75">
        <v>3.41144127392896</v>
      </c>
      <c r="AM75">
        <v>66.1471175943762</v>
      </c>
      <c r="AN75">
        <f>(AP75 - AO75 + BO75*1E3/(8.314*(BQ75+273.15)) * AR75/BN75 * AQ75) * BN75/(100*BB75) * 1000/(1000 - AP75)</f>
        <v>0</v>
      </c>
      <c r="AO75">
        <v>11.5672502027546</v>
      </c>
      <c r="AP75">
        <v>15.9529296969697</v>
      </c>
      <c r="AQ75">
        <v>5.9624854756756e-05</v>
      </c>
      <c r="AR75">
        <v>78.8298210960127</v>
      </c>
      <c r="AS75">
        <v>13</v>
      </c>
      <c r="AT75">
        <v>3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6</v>
      </c>
      <c r="BC75">
        <v>0.5</v>
      </c>
      <c r="BD75" t="s">
        <v>355</v>
      </c>
      <c r="BE75">
        <v>2</v>
      </c>
      <c r="BF75" t="b">
        <v>1</v>
      </c>
      <c r="BG75">
        <v>1657553166.5</v>
      </c>
      <c r="BH75">
        <v>938.184111111111</v>
      </c>
      <c r="BI75">
        <v>975.671814814815</v>
      </c>
      <c r="BJ75">
        <v>15.9522703703704</v>
      </c>
      <c r="BK75">
        <v>11.5702185185185</v>
      </c>
      <c r="BL75">
        <v>932.58637037037</v>
      </c>
      <c r="BM75">
        <v>15.9386111111111</v>
      </c>
      <c r="BN75">
        <v>500.014074074074</v>
      </c>
      <c r="BO75">
        <v>67.9944962962963</v>
      </c>
      <c r="BP75">
        <v>0.0145350814814815</v>
      </c>
      <c r="BQ75">
        <v>18.7113703703704</v>
      </c>
      <c r="BR75">
        <v>20.0067666666667</v>
      </c>
      <c r="BS75">
        <v>999.9</v>
      </c>
      <c r="BT75">
        <v>0</v>
      </c>
      <c r="BU75">
        <v>0</v>
      </c>
      <c r="BV75">
        <v>10005.8807407407</v>
      </c>
      <c r="BW75">
        <v>0</v>
      </c>
      <c r="BX75">
        <v>83.0650703703704</v>
      </c>
      <c r="BY75">
        <v>-37.4877333333333</v>
      </c>
      <c r="BZ75">
        <v>953.392962962963</v>
      </c>
      <c r="CA75">
        <v>987.092666666667</v>
      </c>
      <c r="CB75">
        <v>4.38203925925926</v>
      </c>
      <c r="CC75">
        <v>975.671814814815</v>
      </c>
      <c r="CD75">
        <v>11.5702185185185</v>
      </c>
      <c r="CE75">
        <v>1.08466740740741</v>
      </c>
      <c r="CF75">
        <v>0.786712444444444</v>
      </c>
      <c r="CG75">
        <v>8.10619666666667</v>
      </c>
      <c r="CH75">
        <v>3.46978</v>
      </c>
      <c r="CI75">
        <v>1999.99888888889</v>
      </c>
      <c r="CJ75">
        <v>0.98</v>
      </c>
      <c r="CK75">
        <v>0.0200001</v>
      </c>
      <c r="CL75">
        <v>0</v>
      </c>
      <c r="CM75">
        <v>2.53775555555556</v>
      </c>
      <c r="CN75">
        <v>0</v>
      </c>
      <c r="CO75">
        <v>10884.4259259259</v>
      </c>
      <c r="CP75">
        <v>16705.4037037037</v>
      </c>
      <c r="CQ75">
        <v>43.7243333333333</v>
      </c>
      <c r="CR75">
        <v>45.5946666666667</v>
      </c>
      <c r="CS75">
        <v>44.8423333333333</v>
      </c>
      <c r="CT75">
        <v>44.3166666666667</v>
      </c>
      <c r="CU75">
        <v>42.625</v>
      </c>
      <c r="CV75">
        <v>1959.99888888889</v>
      </c>
      <c r="CW75">
        <v>40</v>
      </c>
      <c r="CX75">
        <v>0</v>
      </c>
      <c r="CY75">
        <v>1651532069</v>
      </c>
      <c r="CZ75">
        <v>0</v>
      </c>
      <c r="DA75">
        <v>0</v>
      </c>
      <c r="DB75" t="s">
        <v>356</v>
      </c>
      <c r="DC75">
        <v>1657298120.5</v>
      </c>
      <c r="DD75">
        <v>1657298120.5</v>
      </c>
      <c r="DE75">
        <v>0</v>
      </c>
      <c r="DF75">
        <v>1.391</v>
      </c>
      <c r="DG75">
        <v>0.035</v>
      </c>
      <c r="DH75">
        <v>2.39</v>
      </c>
      <c r="DI75">
        <v>0.104</v>
      </c>
      <c r="DJ75">
        <v>419</v>
      </c>
      <c r="DK75">
        <v>18</v>
      </c>
      <c r="DL75">
        <v>0.11</v>
      </c>
      <c r="DM75">
        <v>0.02</v>
      </c>
      <c r="DN75">
        <v>-37.36253</v>
      </c>
      <c r="DO75">
        <v>-2.64836172607877</v>
      </c>
      <c r="DP75">
        <v>0.358981764300082</v>
      </c>
      <c r="DQ75">
        <v>0</v>
      </c>
      <c r="DR75">
        <v>4.38775575</v>
      </c>
      <c r="DS75">
        <v>-0.0527665666041383</v>
      </c>
      <c r="DT75">
        <v>0.0132003456181079</v>
      </c>
      <c r="DU75">
        <v>1</v>
      </c>
      <c r="DV75">
        <v>1</v>
      </c>
      <c r="DW75">
        <v>2</v>
      </c>
      <c r="DX75" t="s">
        <v>367</v>
      </c>
      <c r="DY75">
        <v>2.87377</v>
      </c>
      <c r="DZ75">
        <v>2.63091</v>
      </c>
      <c r="EA75">
        <v>0.124</v>
      </c>
      <c r="EB75">
        <v>0.127276</v>
      </c>
      <c r="EC75">
        <v>0.0586062</v>
      </c>
      <c r="ED75">
        <v>0.04598</v>
      </c>
      <c r="EE75">
        <v>24764</v>
      </c>
      <c r="EF75">
        <v>21434.4</v>
      </c>
      <c r="EG75">
        <v>25304.3</v>
      </c>
      <c r="EH75">
        <v>23915.7</v>
      </c>
      <c r="EI75">
        <v>40643.1</v>
      </c>
      <c r="EJ75">
        <v>37759.6</v>
      </c>
      <c r="EK75">
        <v>45705.5</v>
      </c>
      <c r="EL75">
        <v>42645</v>
      </c>
      <c r="EM75">
        <v>1.8211</v>
      </c>
      <c r="EN75">
        <v>2.12945</v>
      </c>
      <c r="EO75">
        <v>0.0242591</v>
      </c>
      <c r="EP75">
        <v>0</v>
      </c>
      <c r="EQ75">
        <v>19.5945</v>
      </c>
      <c r="ER75">
        <v>999.9</v>
      </c>
      <c r="ES75">
        <v>38.652</v>
      </c>
      <c r="ET75">
        <v>25.891</v>
      </c>
      <c r="EU75">
        <v>19.0578</v>
      </c>
      <c r="EV75">
        <v>51.1938</v>
      </c>
      <c r="EW75">
        <v>30.641</v>
      </c>
      <c r="EX75">
        <v>2</v>
      </c>
      <c r="EY75">
        <v>-0.0873526</v>
      </c>
      <c r="EZ75">
        <v>6.34285</v>
      </c>
      <c r="FA75">
        <v>20.1314</v>
      </c>
      <c r="FB75">
        <v>5.23676</v>
      </c>
      <c r="FC75">
        <v>11.992</v>
      </c>
      <c r="FD75">
        <v>4.95715</v>
      </c>
      <c r="FE75">
        <v>3.30387</v>
      </c>
      <c r="FF75">
        <v>9999</v>
      </c>
      <c r="FG75">
        <v>9999</v>
      </c>
      <c r="FH75">
        <v>6491.1</v>
      </c>
      <c r="FI75">
        <v>352.3</v>
      </c>
      <c r="FJ75">
        <v>1.86811</v>
      </c>
      <c r="FK75">
        <v>1.86372</v>
      </c>
      <c r="FL75">
        <v>1.87148</v>
      </c>
      <c r="FM75">
        <v>1.86215</v>
      </c>
      <c r="FN75">
        <v>1.86159</v>
      </c>
      <c r="FO75">
        <v>1.86813</v>
      </c>
      <c r="FP75">
        <v>1.85822</v>
      </c>
      <c r="FQ75">
        <v>1.86477</v>
      </c>
      <c r="FR75">
        <v>5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5.674</v>
      </c>
      <c r="GF75">
        <v>0.0137</v>
      </c>
      <c r="GG75">
        <v>2.14445261950712</v>
      </c>
      <c r="GH75">
        <v>0.00524579190152856</v>
      </c>
      <c r="GI75">
        <v>-2.61795653493914e-06</v>
      </c>
      <c r="GJ75">
        <v>1.03317073579164e-09</v>
      </c>
      <c r="GK75">
        <v>0.00834576242792743</v>
      </c>
      <c r="GL75">
        <v>-0.0463878632499735</v>
      </c>
      <c r="GM75">
        <v>0.00360881594666716</v>
      </c>
      <c r="GN75">
        <v>-4.25062852161115e-05</v>
      </c>
      <c r="GO75">
        <v>14</v>
      </c>
      <c r="GP75">
        <v>2225</v>
      </c>
      <c r="GQ75">
        <v>2</v>
      </c>
      <c r="GR75">
        <v>27</v>
      </c>
      <c r="GS75">
        <v>4250.9</v>
      </c>
      <c r="GT75">
        <v>4250.9</v>
      </c>
      <c r="GU75">
        <v>2.61475</v>
      </c>
      <c r="GV75">
        <v>2.32056</v>
      </c>
      <c r="GW75">
        <v>1.99829</v>
      </c>
      <c r="GX75">
        <v>2.771</v>
      </c>
      <c r="GY75">
        <v>2.09351</v>
      </c>
      <c r="GZ75">
        <v>2.35107</v>
      </c>
      <c r="HA75">
        <v>30.179</v>
      </c>
      <c r="HB75">
        <v>15.7781</v>
      </c>
      <c r="HC75">
        <v>18</v>
      </c>
      <c r="HD75">
        <v>433.11</v>
      </c>
      <c r="HE75">
        <v>630.766</v>
      </c>
      <c r="HF75">
        <v>13.0932</v>
      </c>
      <c r="HG75">
        <v>25.9367</v>
      </c>
      <c r="HH75">
        <v>30.0005</v>
      </c>
      <c r="HI75">
        <v>25.7277</v>
      </c>
      <c r="HJ75">
        <v>25.7184</v>
      </c>
      <c r="HK75">
        <v>52.5138</v>
      </c>
      <c r="HL75">
        <v>46.5362</v>
      </c>
      <c r="HM75">
        <v>0</v>
      </c>
      <c r="HN75">
        <v>13.0902</v>
      </c>
      <c r="HO75">
        <v>1024.7</v>
      </c>
      <c r="HP75">
        <v>11.6245</v>
      </c>
      <c r="HQ75">
        <v>96.764</v>
      </c>
      <c r="HR75">
        <v>100.276</v>
      </c>
    </row>
    <row r="76" spans="1:226">
      <c r="A76">
        <v>60</v>
      </c>
      <c r="B76">
        <v>1657553179</v>
      </c>
      <c r="C76">
        <v>387</v>
      </c>
      <c r="D76" t="s">
        <v>479</v>
      </c>
      <c r="E76" t="s">
        <v>480</v>
      </c>
      <c r="F76">
        <v>5</v>
      </c>
      <c r="G76" t="s">
        <v>353</v>
      </c>
      <c r="H76" t="s">
        <v>354</v>
      </c>
      <c r="I76">
        <v>1657553171.21429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1021.25078139499</v>
      </c>
      <c r="AK76">
        <v>994.103533333333</v>
      </c>
      <c r="AL76">
        <v>3.37788964053999</v>
      </c>
      <c r="AM76">
        <v>66.1471175943762</v>
      </c>
      <c r="AN76">
        <f>(AP76 - AO76 + BO76*1E3/(8.314*(BQ76+273.15)) * AR76/BN76 * AQ76) * BN76/(100*BB76) * 1000/(1000 - AP76)</f>
        <v>0</v>
      </c>
      <c r="AO76">
        <v>11.5608417147043</v>
      </c>
      <c r="AP76">
        <v>15.9571993939394</v>
      </c>
      <c r="AQ76">
        <v>-1.56191272691264e-05</v>
      </c>
      <c r="AR76">
        <v>78.8298210960127</v>
      </c>
      <c r="AS76">
        <v>12</v>
      </c>
      <c r="AT76">
        <v>2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6</v>
      </c>
      <c r="BC76">
        <v>0.5</v>
      </c>
      <c r="BD76" t="s">
        <v>355</v>
      </c>
      <c r="BE76">
        <v>2</v>
      </c>
      <c r="BF76" t="b">
        <v>1</v>
      </c>
      <c r="BG76">
        <v>1657553171.21429</v>
      </c>
      <c r="BH76">
        <v>953.901214285714</v>
      </c>
      <c r="BI76">
        <v>991.597607142857</v>
      </c>
      <c r="BJ76">
        <v>15.9532392857143</v>
      </c>
      <c r="BK76">
        <v>11.5653892857143</v>
      </c>
      <c r="BL76">
        <v>948.255464285714</v>
      </c>
      <c r="BM76">
        <v>15.9395392857143</v>
      </c>
      <c r="BN76">
        <v>500.016571428571</v>
      </c>
      <c r="BO76">
        <v>67.994775</v>
      </c>
      <c r="BP76">
        <v>0.0145076428571429</v>
      </c>
      <c r="BQ76">
        <v>18.7090571428571</v>
      </c>
      <c r="BR76">
        <v>20.0021892857143</v>
      </c>
      <c r="BS76">
        <v>999.9</v>
      </c>
      <c r="BT76">
        <v>0</v>
      </c>
      <c r="BU76">
        <v>0</v>
      </c>
      <c r="BV76">
        <v>10001.3182142857</v>
      </c>
      <c r="BW76">
        <v>0</v>
      </c>
      <c r="BX76">
        <v>83.1851892857143</v>
      </c>
      <c r="BY76">
        <v>-37.6959464285714</v>
      </c>
      <c r="BZ76">
        <v>969.365857142857</v>
      </c>
      <c r="CA76">
        <v>1003.19939285714</v>
      </c>
      <c r="CB76">
        <v>4.38783857142857</v>
      </c>
      <c r="CC76">
        <v>991.597607142857</v>
      </c>
      <c r="CD76">
        <v>11.5653892857143</v>
      </c>
      <c r="CE76">
        <v>1.08473678571429</v>
      </c>
      <c r="CF76">
        <v>0.786386785714286</v>
      </c>
      <c r="CG76">
        <v>8.10714464285714</v>
      </c>
      <c r="CH76">
        <v>3.46391535714286</v>
      </c>
      <c r="CI76">
        <v>1999.98928571429</v>
      </c>
      <c r="CJ76">
        <v>0.98</v>
      </c>
      <c r="CK76">
        <v>0.0200001</v>
      </c>
      <c r="CL76">
        <v>0</v>
      </c>
      <c r="CM76">
        <v>2.52209285714286</v>
      </c>
      <c r="CN76">
        <v>0</v>
      </c>
      <c r="CO76">
        <v>10887.95</v>
      </c>
      <c r="CP76">
        <v>16705.325</v>
      </c>
      <c r="CQ76">
        <v>43.74325</v>
      </c>
      <c r="CR76">
        <v>45.6115</v>
      </c>
      <c r="CS76">
        <v>44.8615</v>
      </c>
      <c r="CT76">
        <v>44.321</v>
      </c>
      <c r="CU76">
        <v>42.625</v>
      </c>
      <c r="CV76">
        <v>1959.98928571429</v>
      </c>
      <c r="CW76">
        <v>40</v>
      </c>
      <c r="CX76">
        <v>0</v>
      </c>
      <c r="CY76">
        <v>1651532073.8</v>
      </c>
      <c r="CZ76">
        <v>0</v>
      </c>
      <c r="DA76">
        <v>0</v>
      </c>
      <c r="DB76" t="s">
        <v>356</v>
      </c>
      <c r="DC76">
        <v>1657298120.5</v>
      </c>
      <c r="DD76">
        <v>1657298120.5</v>
      </c>
      <c r="DE76">
        <v>0</v>
      </c>
      <c r="DF76">
        <v>1.391</v>
      </c>
      <c r="DG76">
        <v>0.035</v>
      </c>
      <c r="DH76">
        <v>2.39</v>
      </c>
      <c r="DI76">
        <v>0.104</v>
      </c>
      <c r="DJ76">
        <v>419</v>
      </c>
      <c r="DK76">
        <v>18</v>
      </c>
      <c r="DL76">
        <v>0.11</v>
      </c>
      <c r="DM76">
        <v>0.02</v>
      </c>
      <c r="DN76">
        <v>-37.51802</v>
      </c>
      <c r="DO76">
        <v>-2.1037598499062</v>
      </c>
      <c r="DP76">
        <v>0.339600929916277</v>
      </c>
      <c r="DQ76">
        <v>0</v>
      </c>
      <c r="DR76">
        <v>4.3840525</v>
      </c>
      <c r="DS76">
        <v>0.0617952720450207</v>
      </c>
      <c r="DT76">
        <v>0.00692474250423801</v>
      </c>
      <c r="DU76">
        <v>1</v>
      </c>
      <c r="DV76">
        <v>1</v>
      </c>
      <c r="DW76">
        <v>2</v>
      </c>
      <c r="DX76" t="s">
        <v>367</v>
      </c>
      <c r="DY76">
        <v>2.87389</v>
      </c>
      <c r="DZ76">
        <v>2.63092</v>
      </c>
      <c r="EA76">
        <v>0.125392</v>
      </c>
      <c r="EB76">
        <v>0.128687</v>
      </c>
      <c r="EC76">
        <v>0.0586153</v>
      </c>
      <c r="ED76">
        <v>0.045962</v>
      </c>
      <c r="EE76">
        <v>24724.1</v>
      </c>
      <c r="EF76">
        <v>21399.4</v>
      </c>
      <c r="EG76">
        <v>25303.7</v>
      </c>
      <c r="EH76">
        <v>23915.4</v>
      </c>
      <c r="EI76">
        <v>40642.1</v>
      </c>
      <c r="EJ76">
        <v>37760</v>
      </c>
      <c r="EK76">
        <v>45704.9</v>
      </c>
      <c r="EL76">
        <v>42644.7</v>
      </c>
      <c r="EM76">
        <v>1.8214</v>
      </c>
      <c r="EN76">
        <v>2.1292</v>
      </c>
      <c r="EO76">
        <v>0.0246018</v>
      </c>
      <c r="EP76">
        <v>0</v>
      </c>
      <c r="EQ76">
        <v>19.5965</v>
      </c>
      <c r="ER76">
        <v>999.9</v>
      </c>
      <c r="ES76">
        <v>38.628</v>
      </c>
      <c r="ET76">
        <v>25.911</v>
      </c>
      <c r="EU76">
        <v>19.068</v>
      </c>
      <c r="EV76">
        <v>51.2038</v>
      </c>
      <c r="EW76">
        <v>30.5569</v>
      </c>
      <c r="EX76">
        <v>2</v>
      </c>
      <c r="EY76">
        <v>-0.0867861</v>
      </c>
      <c r="EZ76">
        <v>6.18733</v>
      </c>
      <c r="FA76">
        <v>20.1371</v>
      </c>
      <c r="FB76">
        <v>5.23691</v>
      </c>
      <c r="FC76">
        <v>11.992</v>
      </c>
      <c r="FD76">
        <v>4.9574</v>
      </c>
      <c r="FE76">
        <v>3.30395</v>
      </c>
      <c r="FF76">
        <v>9999</v>
      </c>
      <c r="FG76">
        <v>9999</v>
      </c>
      <c r="FH76">
        <v>6491.4</v>
      </c>
      <c r="FI76">
        <v>352.3</v>
      </c>
      <c r="FJ76">
        <v>1.86812</v>
      </c>
      <c r="FK76">
        <v>1.86373</v>
      </c>
      <c r="FL76">
        <v>1.87149</v>
      </c>
      <c r="FM76">
        <v>1.86216</v>
      </c>
      <c r="FN76">
        <v>1.86159</v>
      </c>
      <c r="FO76">
        <v>1.86813</v>
      </c>
      <c r="FP76">
        <v>1.85822</v>
      </c>
      <c r="FQ76">
        <v>1.86478</v>
      </c>
      <c r="FR76">
        <v>5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5.726</v>
      </c>
      <c r="GF76">
        <v>0.0138</v>
      </c>
      <c r="GG76">
        <v>2.14445261950712</v>
      </c>
      <c r="GH76">
        <v>0.00524579190152856</v>
      </c>
      <c r="GI76">
        <v>-2.61795653493914e-06</v>
      </c>
      <c r="GJ76">
        <v>1.03317073579164e-09</v>
      </c>
      <c r="GK76">
        <v>0.00834576242792743</v>
      </c>
      <c r="GL76">
        <v>-0.0463878632499735</v>
      </c>
      <c r="GM76">
        <v>0.00360881594666716</v>
      </c>
      <c r="GN76">
        <v>-4.25062852161115e-05</v>
      </c>
      <c r="GO76">
        <v>14</v>
      </c>
      <c r="GP76">
        <v>2225</v>
      </c>
      <c r="GQ76">
        <v>2</v>
      </c>
      <c r="GR76">
        <v>27</v>
      </c>
      <c r="GS76">
        <v>4251</v>
      </c>
      <c r="GT76">
        <v>4251</v>
      </c>
      <c r="GU76">
        <v>2.65015</v>
      </c>
      <c r="GV76">
        <v>2.32178</v>
      </c>
      <c r="GW76">
        <v>1.99829</v>
      </c>
      <c r="GX76">
        <v>2.771</v>
      </c>
      <c r="GY76">
        <v>2.09351</v>
      </c>
      <c r="GZ76">
        <v>2.39746</v>
      </c>
      <c r="HA76">
        <v>30.179</v>
      </c>
      <c r="HB76">
        <v>15.7957</v>
      </c>
      <c r="HC76">
        <v>18</v>
      </c>
      <c r="HD76">
        <v>433.336</v>
      </c>
      <c r="HE76">
        <v>630.643</v>
      </c>
      <c r="HF76">
        <v>13.0902</v>
      </c>
      <c r="HG76">
        <v>25.9438</v>
      </c>
      <c r="HH76">
        <v>30.0005</v>
      </c>
      <c r="HI76">
        <v>25.7351</v>
      </c>
      <c r="HJ76">
        <v>25.7249</v>
      </c>
      <c r="HK76">
        <v>53.1496</v>
      </c>
      <c r="HL76">
        <v>46.5362</v>
      </c>
      <c r="HM76">
        <v>0</v>
      </c>
      <c r="HN76">
        <v>13.2204</v>
      </c>
      <c r="HO76">
        <v>1038.14</v>
      </c>
      <c r="HP76">
        <v>11.6261</v>
      </c>
      <c r="HQ76">
        <v>96.7622</v>
      </c>
      <c r="HR76">
        <v>100.275</v>
      </c>
    </row>
    <row r="77" spans="1:226">
      <c r="A77">
        <v>61</v>
      </c>
      <c r="B77">
        <v>1657553184</v>
      </c>
      <c r="C77">
        <v>392</v>
      </c>
      <c r="D77" t="s">
        <v>481</v>
      </c>
      <c r="E77" t="s">
        <v>482</v>
      </c>
      <c r="F77">
        <v>5</v>
      </c>
      <c r="G77" t="s">
        <v>353</v>
      </c>
      <c r="H77" t="s">
        <v>354</v>
      </c>
      <c r="I77">
        <v>1657553176.5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1038.17631110891</v>
      </c>
      <c r="AK77">
        <v>1011.24476969697</v>
      </c>
      <c r="AL77">
        <v>3.41352227851475</v>
      </c>
      <c r="AM77">
        <v>66.1471175943762</v>
      </c>
      <c r="AN77">
        <f>(AP77 - AO77 + BO77*1E3/(8.314*(BQ77+273.15)) * AR77/BN77 * AQ77) * BN77/(100*BB77) * 1000/(1000 - AP77)</f>
        <v>0</v>
      </c>
      <c r="AO77">
        <v>11.5546016726286</v>
      </c>
      <c r="AP77">
        <v>15.9612806060606</v>
      </c>
      <c r="AQ77">
        <v>3.73900417033544e-05</v>
      </c>
      <c r="AR77">
        <v>78.8298210960127</v>
      </c>
      <c r="AS77">
        <v>13</v>
      </c>
      <c r="AT77">
        <v>3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6</v>
      </c>
      <c r="BC77">
        <v>0.5</v>
      </c>
      <c r="BD77" t="s">
        <v>355</v>
      </c>
      <c r="BE77">
        <v>2</v>
      </c>
      <c r="BF77" t="b">
        <v>1</v>
      </c>
      <c r="BG77">
        <v>1657553176.5</v>
      </c>
      <c r="BH77">
        <v>971.644592592593</v>
      </c>
      <c r="BI77">
        <v>1009.41562962963</v>
      </c>
      <c r="BJ77">
        <v>15.9560814814815</v>
      </c>
      <c r="BK77">
        <v>11.5589555555556</v>
      </c>
      <c r="BL77">
        <v>965.944407407407</v>
      </c>
      <c r="BM77">
        <v>15.9422814814815</v>
      </c>
      <c r="BN77">
        <v>500.015814814815</v>
      </c>
      <c r="BO77">
        <v>67.9948185185185</v>
      </c>
      <c r="BP77">
        <v>0.014374762962963</v>
      </c>
      <c r="BQ77">
        <v>18.7026666666667</v>
      </c>
      <c r="BR77">
        <v>19.997162962963</v>
      </c>
      <c r="BS77">
        <v>999.9</v>
      </c>
      <c r="BT77">
        <v>0</v>
      </c>
      <c r="BU77">
        <v>0</v>
      </c>
      <c r="BV77">
        <v>10000.3677777778</v>
      </c>
      <c r="BW77">
        <v>0</v>
      </c>
      <c r="BX77">
        <v>83.3610518518518</v>
      </c>
      <c r="BY77">
        <v>-37.7707</v>
      </c>
      <c r="BZ77">
        <v>987.399444444444</v>
      </c>
      <c r="CA77">
        <v>1021.2192962963</v>
      </c>
      <c r="CB77">
        <v>4.3971262962963</v>
      </c>
      <c r="CC77">
        <v>1009.41562962963</v>
      </c>
      <c r="CD77">
        <v>11.5589555555556</v>
      </c>
      <c r="CE77">
        <v>1.08493074074074</v>
      </c>
      <c r="CF77">
        <v>0.785949259259259</v>
      </c>
      <c r="CG77">
        <v>8.10977740740741</v>
      </c>
      <c r="CH77">
        <v>3.45603074074074</v>
      </c>
      <c r="CI77">
        <v>1999.97703703704</v>
      </c>
      <c r="CJ77">
        <v>0.98</v>
      </c>
      <c r="CK77">
        <v>0.0200001</v>
      </c>
      <c r="CL77">
        <v>0</v>
      </c>
      <c r="CM77">
        <v>2.54860740740741</v>
      </c>
      <c r="CN77">
        <v>0</v>
      </c>
      <c r="CO77">
        <v>10892.7074074074</v>
      </c>
      <c r="CP77">
        <v>16705.2185185185</v>
      </c>
      <c r="CQ77">
        <v>43.75</v>
      </c>
      <c r="CR77">
        <v>45.625</v>
      </c>
      <c r="CS77">
        <v>44.8726666666667</v>
      </c>
      <c r="CT77">
        <v>44.34</v>
      </c>
      <c r="CU77">
        <v>42.6387777777778</v>
      </c>
      <c r="CV77">
        <v>1959.97703703704</v>
      </c>
      <c r="CW77">
        <v>40</v>
      </c>
      <c r="CX77">
        <v>0</v>
      </c>
      <c r="CY77">
        <v>1651532079.2</v>
      </c>
      <c r="CZ77">
        <v>0</v>
      </c>
      <c r="DA77">
        <v>0</v>
      </c>
      <c r="DB77" t="s">
        <v>356</v>
      </c>
      <c r="DC77">
        <v>1657298120.5</v>
      </c>
      <c r="DD77">
        <v>1657298120.5</v>
      </c>
      <c r="DE77">
        <v>0</v>
      </c>
      <c r="DF77">
        <v>1.391</v>
      </c>
      <c r="DG77">
        <v>0.035</v>
      </c>
      <c r="DH77">
        <v>2.39</v>
      </c>
      <c r="DI77">
        <v>0.104</v>
      </c>
      <c r="DJ77">
        <v>419</v>
      </c>
      <c r="DK77">
        <v>18</v>
      </c>
      <c r="DL77">
        <v>0.11</v>
      </c>
      <c r="DM77">
        <v>0.02</v>
      </c>
      <c r="DN77">
        <v>-37.7337775</v>
      </c>
      <c r="DO77">
        <v>-1.0599028142588</v>
      </c>
      <c r="DP77">
        <v>0.268617415190732</v>
      </c>
      <c r="DQ77">
        <v>0</v>
      </c>
      <c r="DR77">
        <v>4.39232675</v>
      </c>
      <c r="DS77">
        <v>0.0994922701688563</v>
      </c>
      <c r="DT77">
        <v>0.00989878158853407</v>
      </c>
      <c r="DU77">
        <v>1</v>
      </c>
      <c r="DV77">
        <v>1</v>
      </c>
      <c r="DW77">
        <v>2</v>
      </c>
      <c r="DX77" t="s">
        <v>367</v>
      </c>
      <c r="DY77">
        <v>2.87401</v>
      </c>
      <c r="DZ77">
        <v>2.63044</v>
      </c>
      <c r="EA77">
        <v>0.126782</v>
      </c>
      <c r="EB77">
        <v>0.130013</v>
      </c>
      <c r="EC77">
        <v>0.0586297</v>
      </c>
      <c r="ED77">
        <v>0.0459394</v>
      </c>
      <c r="EE77">
        <v>24684.4</v>
      </c>
      <c r="EF77">
        <v>21366.7</v>
      </c>
      <c r="EG77">
        <v>25303.4</v>
      </c>
      <c r="EH77">
        <v>23915.2</v>
      </c>
      <c r="EI77">
        <v>40640.9</v>
      </c>
      <c r="EJ77">
        <v>37760.5</v>
      </c>
      <c r="EK77">
        <v>45704.2</v>
      </c>
      <c r="EL77">
        <v>42644.3</v>
      </c>
      <c r="EM77">
        <v>1.82127</v>
      </c>
      <c r="EN77">
        <v>2.1289</v>
      </c>
      <c r="EO77">
        <v>0.0225678</v>
      </c>
      <c r="EP77">
        <v>0</v>
      </c>
      <c r="EQ77">
        <v>19.5982</v>
      </c>
      <c r="ER77">
        <v>999.9</v>
      </c>
      <c r="ES77">
        <v>38.603</v>
      </c>
      <c r="ET77">
        <v>25.891</v>
      </c>
      <c r="EU77">
        <v>19.0343</v>
      </c>
      <c r="EV77">
        <v>50.8538</v>
      </c>
      <c r="EW77">
        <v>30.5329</v>
      </c>
      <c r="EX77">
        <v>2</v>
      </c>
      <c r="EY77">
        <v>-0.0882901</v>
      </c>
      <c r="EZ77">
        <v>5.82923</v>
      </c>
      <c r="FA77">
        <v>20.1505</v>
      </c>
      <c r="FB77">
        <v>5.23541</v>
      </c>
      <c r="FC77">
        <v>11.992</v>
      </c>
      <c r="FD77">
        <v>4.95695</v>
      </c>
      <c r="FE77">
        <v>3.30393</v>
      </c>
      <c r="FF77">
        <v>9999</v>
      </c>
      <c r="FG77">
        <v>9999</v>
      </c>
      <c r="FH77">
        <v>6491.4</v>
      </c>
      <c r="FI77">
        <v>352.3</v>
      </c>
      <c r="FJ77">
        <v>1.86812</v>
      </c>
      <c r="FK77">
        <v>1.86376</v>
      </c>
      <c r="FL77">
        <v>1.87149</v>
      </c>
      <c r="FM77">
        <v>1.86216</v>
      </c>
      <c r="FN77">
        <v>1.86164</v>
      </c>
      <c r="FO77">
        <v>1.86813</v>
      </c>
      <c r="FP77">
        <v>1.85822</v>
      </c>
      <c r="FQ77">
        <v>1.86478</v>
      </c>
      <c r="FR77">
        <v>5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5.778</v>
      </c>
      <c r="GF77">
        <v>0.014</v>
      </c>
      <c r="GG77">
        <v>2.14445261950712</v>
      </c>
      <c r="GH77">
        <v>0.00524579190152856</v>
      </c>
      <c r="GI77">
        <v>-2.61795653493914e-06</v>
      </c>
      <c r="GJ77">
        <v>1.03317073579164e-09</v>
      </c>
      <c r="GK77">
        <v>0.00834576242792743</v>
      </c>
      <c r="GL77">
        <v>-0.0463878632499735</v>
      </c>
      <c r="GM77">
        <v>0.00360881594666716</v>
      </c>
      <c r="GN77">
        <v>-4.25062852161115e-05</v>
      </c>
      <c r="GO77">
        <v>14</v>
      </c>
      <c r="GP77">
        <v>2225</v>
      </c>
      <c r="GQ77">
        <v>2</v>
      </c>
      <c r="GR77">
        <v>27</v>
      </c>
      <c r="GS77">
        <v>4251.1</v>
      </c>
      <c r="GT77">
        <v>4251.1</v>
      </c>
      <c r="GU77">
        <v>2.68188</v>
      </c>
      <c r="GV77">
        <v>2.31689</v>
      </c>
      <c r="GW77">
        <v>1.99829</v>
      </c>
      <c r="GX77">
        <v>2.771</v>
      </c>
      <c r="GY77">
        <v>2.09351</v>
      </c>
      <c r="GZ77">
        <v>2.37793</v>
      </c>
      <c r="HA77">
        <v>30.179</v>
      </c>
      <c r="HB77">
        <v>15.7957</v>
      </c>
      <c r="HC77">
        <v>18</v>
      </c>
      <c r="HD77">
        <v>433.318</v>
      </c>
      <c r="HE77">
        <v>630.492</v>
      </c>
      <c r="HF77">
        <v>13.1788</v>
      </c>
      <c r="HG77">
        <v>25.9513</v>
      </c>
      <c r="HH77">
        <v>29.9993</v>
      </c>
      <c r="HI77">
        <v>25.7421</v>
      </c>
      <c r="HJ77">
        <v>25.7324</v>
      </c>
      <c r="HK77">
        <v>53.8401</v>
      </c>
      <c r="HL77">
        <v>46.5362</v>
      </c>
      <c r="HM77">
        <v>0</v>
      </c>
      <c r="HN77">
        <v>13.226</v>
      </c>
      <c r="HO77">
        <v>1058.23</v>
      </c>
      <c r="HP77">
        <v>11.59</v>
      </c>
      <c r="HQ77">
        <v>96.7608</v>
      </c>
      <c r="HR77">
        <v>100.274</v>
      </c>
    </row>
    <row r="78" spans="1:226">
      <c r="A78">
        <v>62</v>
      </c>
      <c r="B78">
        <v>1657553189</v>
      </c>
      <c r="C78">
        <v>397</v>
      </c>
      <c r="D78" t="s">
        <v>483</v>
      </c>
      <c r="E78" t="s">
        <v>484</v>
      </c>
      <c r="F78">
        <v>5</v>
      </c>
      <c r="G78" t="s">
        <v>353</v>
      </c>
      <c r="H78" t="s">
        <v>354</v>
      </c>
      <c r="I78">
        <v>1657553181.21429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1055.1831910071</v>
      </c>
      <c r="AK78">
        <v>1028.27896969697</v>
      </c>
      <c r="AL78">
        <v>3.44610069251977</v>
      </c>
      <c r="AM78">
        <v>66.1471175943762</v>
      </c>
      <c r="AN78">
        <f>(AP78 - AO78 + BO78*1E3/(8.314*(BQ78+273.15)) * AR78/BN78 * AQ78) * BN78/(100*BB78) * 1000/(1000 - AP78)</f>
        <v>0</v>
      </c>
      <c r="AO78">
        <v>11.5483077371545</v>
      </c>
      <c r="AP78">
        <v>15.9584248484848</v>
      </c>
      <c r="AQ78">
        <v>-1.22674855654777e-05</v>
      </c>
      <c r="AR78">
        <v>78.8298210960127</v>
      </c>
      <c r="AS78">
        <v>12</v>
      </c>
      <c r="AT78">
        <v>2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6</v>
      </c>
      <c r="BC78">
        <v>0.5</v>
      </c>
      <c r="BD78" t="s">
        <v>355</v>
      </c>
      <c r="BE78">
        <v>2</v>
      </c>
      <c r="BF78" t="b">
        <v>1</v>
      </c>
      <c r="BG78">
        <v>1657553181.21429</v>
      </c>
      <c r="BH78">
        <v>987.400892857143</v>
      </c>
      <c r="BI78">
        <v>1025.2735</v>
      </c>
      <c r="BJ78">
        <v>15.9576857142857</v>
      </c>
      <c r="BK78">
        <v>11.5534428571429</v>
      </c>
      <c r="BL78">
        <v>981.652535714286</v>
      </c>
      <c r="BM78">
        <v>15.9438321428571</v>
      </c>
      <c r="BN78">
        <v>500.020714285714</v>
      </c>
      <c r="BO78">
        <v>67.9944285714286</v>
      </c>
      <c r="BP78">
        <v>0.0143327714285714</v>
      </c>
      <c r="BQ78">
        <v>18.6999107142857</v>
      </c>
      <c r="BR78">
        <v>19.9905285714286</v>
      </c>
      <c r="BS78">
        <v>999.9</v>
      </c>
      <c r="BT78">
        <v>0</v>
      </c>
      <c r="BU78">
        <v>0</v>
      </c>
      <c r="BV78">
        <v>9988.19357142857</v>
      </c>
      <c r="BW78">
        <v>0</v>
      </c>
      <c r="BX78">
        <v>83.4349285714286</v>
      </c>
      <c r="BY78">
        <v>-37.8721642857143</v>
      </c>
      <c r="BZ78">
        <v>1003.4135</v>
      </c>
      <c r="CA78">
        <v>1037.2575</v>
      </c>
      <c r="CB78">
        <v>4.40424714285714</v>
      </c>
      <c r="CC78">
        <v>1025.2735</v>
      </c>
      <c r="CD78">
        <v>11.5534428571429</v>
      </c>
      <c r="CE78">
        <v>1.08503285714286</v>
      </c>
      <c r="CF78">
        <v>0.785569357142857</v>
      </c>
      <c r="CG78">
        <v>8.11116892857143</v>
      </c>
      <c r="CH78">
        <v>3.44918392857143</v>
      </c>
      <c r="CI78">
        <v>1999.99178571429</v>
      </c>
      <c r="CJ78">
        <v>0.980000107142857</v>
      </c>
      <c r="CK78">
        <v>0.0199999857142857</v>
      </c>
      <c r="CL78">
        <v>0</v>
      </c>
      <c r="CM78">
        <v>2.58878571428571</v>
      </c>
      <c r="CN78">
        <v>0</v>
      </c>
      <c r="CO78">
        <v>10896.4035714286</v>
      </c>
      <c r="CP78">
        <v>16705.3428571429</v>
      </c>
      <c r="CQ78">
        <v>43.75</v>
      </c>
      <c r="CR78">
        <v>45.625</v>
      </c>
      <c r="CS78">
        <v>44.87275</v>
      </c>
      <c r="CT78">
        <v>44.35475</v>
      </c>
      <c r="CU78">
        <v>42.6582142857143</v>
      </c>
      <c r="CV78">
        <v>1959.99142857143</v>
      </c>
      <c r="CW78">
        <v>40.0003571428571</v>
      </c>
      <c r="CX78">
        <v>0</v>
      </c>
      <c r="CY78">
        <v>1651532084</v>
      </c>
      <c r="CZ78">
        <v>0</v>
      </c>
      <c r="DA78">
        <v>0</v>
      </c>
      <c r="DB78" t="s">
        <v>356</v>
      </c>
      <c r="DC78">
        <v>1657298120.5</v>
      </c>
      <c r="DD78">
        <v>1657298120.5</v>
      </c>
      <c r="DE78">
        <v>0</v>
      </c>
      <c r="DF78">
        <v>1.391</v>
      </c>
      <c r="DG78">
        <v>0.035</v>
      </c>
      <c r="DH78">
        <v>2.39</v>
      </c>
      <c r="DI78">
        <v>0.104</v>
      </c>
      <c r="DJ78">
        <v>419</v>
      </c>
      <c r="DK78">
        <v>18</v>
      </c>
      <c r="DL78">
        <v>0.11</v>
      </c>
      <c r="DM78">
        <v>0.02</v>
      </c>
      <c r="DN78">
        <v>-37.795065</v>
      </c>
      <c r="DO78">
        <v>-0.791835647279514</v>
      </c>
      <c r="DP78">
        <v>0.235407030003354</v>
      </c>
      <c r="DQ78">
        <v>0</v>
      </c>
      <c r="DR78">
        <v>4.399189</v>
      </c>
      <c r="DS78">
        <v>0.104465065666035</v>
      </c>
      <c r="DT78">
        <v>0.0103732930644035</v>
      </c>
      <c r="DU78">
        <v>0</v>
      </c>
      <c r="DV78">
        <v>0</v>
      </c>
      <c r="DW78">
        <v>2</v>
      </c>
      <c r="DX78" t="s">
        <v>357</v>
      </c>
      <c r="DY78">
        <v>2.8734</v>
      </c>
      <c r="DZ78">
        <v>2.63064</v>
      </c>
      <c r="EA78">
        <v>0.128161</v>
      </c>
      <c r="EB78">
        <v>0.131405</v>
      </c>
      <c r="EC78">
        <v>0.0586184</v>
      </c>
      <c r="ED78">
        <v>0.0459302</v>
      </c>
      <c r="EE78">
        <v>24645.3</v>
      </c>
      <c r="EF78">
        <v>21332.5</v>
      </c>
      <c r="EG78">
        <v>25303.3</v>
      </c>
      <c r="EH78">
        <v>23915.2</v>
      </c>
      <c r="EI78">
        <v>40641.2</v>
      </c>
      <c r="EJ78">
        <v>37761.2</v>
      </c>
      <c r="EK78">
        <v>45703.9</v>
      </c>
      <c r="EL78">
        <v>42644.6</v>
      </c>
      <c r="EM78">
        <v>1.82105</v>
      </c>
      <c r="EN78">
        <v>2.12917</v>
      </c>
      <c r="EO78">
        <v>0.0237972</v>
      </c>
      <c r="EP78">
        <v>0</v>
      </c>
      <c r="EQ78">
        <v>19.6003</v>
      </c>
      <c r="ER78">
        <v>999.9</v>
      </c>
      <c r="ES78">
        <v>38.579</v>
      </c>
      <c r="ET78">
        <v>25.911</v>
      </c>
      <c r="EU78">
        <v>19.0424</v>
      </c>
      <c r="EV78">
        <v>51.1038</v>
      </c>
      <c r="EW78">
        <v>30.617</v>
      </c>
      <c r="EX78">
        <v>2</v>
      </c>
      <c r="EY78">
        <v>-0.08781</v>
      </c>
      <c r="EZ78">
        <v>5.96941</v>
      </c>
      <c r="FA78">
        <v>20.1455</v>
      </c>
      <c r="FB78">
        <v>5.23646</v>
      </c>
      <c r="FC78">
        <v>11.992</v>
      </c>
      <c r="FD78">
        <v>4.9575</v>
      </c>
      <c r="FE78">
        <v>3.304</v>
      </c>
      <c r="FF78">
        <v>9999</v>
      </c>
      <c r="FG78">
        <v>9999</v>
      </c>
      <c r="FH78">
        <v>6491.4</v>
      </c>
      <c r="FI78">
        <v>352.3</v>
      </c>
      <c r="FJ78">
        <v>1.86813</v>
      </c>
      <c r="FK78">
        <v>1.86376</v>
      </c>
      <c r="FL78">
        <v>1.87149</v>
      </c>
      <c r="FM78">
        <v>1.86217</v>
      </c>
      <c r="FN78">
        <v>1.86162</v>
      </c>
      <c r="FO78">
        <v>1.86813</v>
      </c>
      <c r="FP78">
        <v>1.85822</v>
      </c>
      <c r="FQ78">
        <v>1.86478</v>
      </c>
      <c r="FR78">
        <v>5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5.83</v>
      </c>
      <c r="GF78">
        <v>0.0139</v>
      </c>
      <c r="GG78">
        <v>2.14445261950712</v>
      </c>
      <c r="GH78">
        <v>0.00524579190152856</v>
      </c>
      <c r="GI78">
        <v>-2.61795653493914e-06</v>
      </c>
      <c r="GJ78">
        <v>1.03317073579164e-09</v>
      </c>
      <c r="GK78">
        <v>0.00834576242792743</v>
      </c>
      <c r="GL78">
        <v>-0.0463878632499735</v>
      </c>
      <c r="GM78">
        <v>0.00360881594666716</v>
      </c>
      <c r="GN78">
        <v>-4.25062852161115e-05</v>
      </c>
      <c r="GO78">
        <v>14</v>
      </c>
      <c r="GP78">
        <v>2225</v>
      </c>
      <c r="GQ78">
        <v>2</v>
      </c>
      <c r="GR78">
        <v>27</v>
      </c>
      <c r="GS78">
        <v>4251.1</v>
      </c>
      <c r="GT78">
        <v>4251.1</v>
      </c>
      <c r="GU78">
        <v>2.71729</v>
      </c>
      <c r="GV78">
        <v>2.323</v>
      </c>
      <c r="GW78">
        <v>1.99829</v>
      </c>
      <c r="GX78">
        <v>2.771</v>
      </c>
      <c r="GY78">
        <v>2.09351</v>
      </c>
      <c r="GZ78">
        <v>2.33032</v>
      </c>
      <c r="HA78">
        <v>30.2005</v>
      </c>
      <c r="HB78">
        <v>15.7781</v>
      </c>
      <c r="HC78">
        <v>18</v>
      </c>
      <c r="HD78">
        <v>433.248</v>
      </c>
      <c r="HE78">
        <v>630.795</v>
      </c>
      <c r="HF78">
        <v>13.2307</v>
      </c>
      <c r="HG78">
        <v>25.9585</v>
      </c>
      <c r="HH78">
        <v>30.0001</v>
      </c>
      <c r="HI78">
        <v>25.7498</v>
      </c>
      <c r="HJ78">
        <v>25.7395</v>
      </c>
      <c r="HK78">
        <v>54.4655</v>
      </c>
      <c r="HL78">
        <v>46.5362</v>
      </c>
      <c r="HM78">
        <v>0</v>
      </c>
      <c r="HN78">
        <v>13.2386</v>
      </c>
      <c r="HO78">
        <v>1071.6</v>
      </c>
      <c r="HP78">
        <v>11.5911</v>
      </c>
      <c r="HQ78">
        <v>96.7604</v>
      </c>
      <c r="HR78">
        <v>100.274</v>
      </c>
    </row>
    <row r="79" spans="1:226">
      <c r="A79">
        <v>63</v>
      </c>
      <c r="B79">
        <v>1657553194</v>
      </c>
      <c r="C79">
        <v>402</v>
      </c>
      <c r="D79" t="s">
        <v>485</v>
      </c>
      <c r="E79" t="s">
        <v>486</v>
      </c>
      <c r="F79">
        <v>5</v>
      </c>
      <c r="G79" t="s">
        <v>353</v>
      </c>
      <c r="H79" t="s">
        <v>354</v>
      </c>
      <c r="I79">
        <v>1657553186.5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1072.21105195411</v>
      </c>
      <c r="AK79">
        <v>1045.49854545455</v>
      </c>
      <c r="AL79">
        <v>3.40175746803816</v>
      </c>
      <c r="AM79">
        <v>66.1471175943762</v>
      </c>
      <c r="AN79">
        <f>(AP79 - AO79 + BO79*1E3/(8.314*(BQ79+273.15)) * AR79/BN79 * AQ79) * BN79/(100*BB79) * 1000/(1000 - AP79)</f>
        <v>0</v>
      </c>
      <c r="AO79">
        <v>11.545294221456</v>
      </c>
      <c r="AP79">
        <v>15.9555478787879</v>
      </c>
      <c r="AQ79">
        <v>4.10050395045538e-06</v>
      </c>
      <c r="AR79">
        <v>78.8298210960127</v>
      </c>
      <c r="AS79">
        <v>13</v>
      </c>
      <c r="AT79">
        <v>3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6</v>
      </c>
      <c r="BC79">
        <v>0.5</v>
      </c>
      <c r="BD79" t="s">
        <v>355</v>
      </c>
      <c r="BE79">
        <v>2</v>
      </c>
      <c r="BF79" t="b">
        <v>1</v>
      </c>
      <c r="BG79">
        <v>1657553186.5</v>
      </c>
      <c r="BH79">
        <v>1005.19918518519</v>
      </c>
      <c r="BI79">
        <v>1043.05814814815</v>
      </c>
      <c r="BJ79">
        <v>15.9588148148148</v>
      </c>
      <c r="BK79">
        <v>11.5479296296296</v>
      </c>
      <c r="BL79">
        <v>999.39637037037</v>
      </c>
      <c r="BM79">
        <v>15.9449296296296</v>
      </c>
      <c r="BN79">
        <v>500.004666666667</v>
      </c>
      <c r="BO79">
        <v>67.9943444444444</v>
      </c>
      <c r="BP79">
        <v>0.0143180222222222</v>
      </c>
      <c r="BQ79">
        <v>18.6989185185185</v>
      </c>
      <c r="BR79">
        <v>19.9894518518519</v>
      </c>
      <c r="BS79">
        <v>999.9</v>
      </c>
      <c r="BT79">
        <v>0</v>
      </c>
      <c r="BU79">
        <v>0</v>
      </c>
      <c r="BV79">
        <v>9991.45925925926</v>
      </c>
      <c r="BW79">
        <v>0</v>
      </c>
      <c r="BX79">
        <v>82.7005555555556</v>
      </c>
      <c r="BY79">
        <v>-37.8584185185185</v>
      </c>
      <c r="BZ79">
        <v>1021.50137037037</v>
      </c>
      <c r="CA79">
        <v>1055.24407407407</v>
      </c>
      <c r="CB79">
        <v>4.41089814814815</v>
      </c>
      <c r="CC79">
        <v>1043.05814814815</v>
      </c>
      <c r="CD79">
        <v>11.5479296296296</v>
      </c>
      <c r="CE79">
        <v>1.08510925925926</v>
      </c>
      <c r="CF79">
        <v>0.785193592592593</v>
      </c>
      <c r="CG79">
        <v>8.11220148148148</v>
      </c>
      <c r="CH79">
        <v>3.44240666666667</v>
      </c>
      <c r="CI79">
        <v>1999.99407407407</v>
      </c>
      <c r="CJ79">
        <v>0.980000222222222</v>
      </c>
      <c r="CK79">
        <v>0.019999862962963</v>
      </c>
      <c r="CL79">
        <v>0</v>
      </c>
      <c r="CM79">
        <v>2.48751481481482</v>
      </c>
      <c r="CN79">
        <v>0</v>
      </c>
      <c r="CO79">
        <v>10899.6037037037</v>
      </c>
      <c r="CP79">
        <v>16705.3592592593</v>
      </c>
      <c r="CQ79">
        <v>43.7637777777778</v>
      </c>
      <c r="CR79">
        <v>45.6318888888889</v>
      </c>
      <c r="CS79">
        <v>44.875</v>
      </c>
      <c r="CT79">
        <v>44.3726666666667</v>
      </c>
      <c r="CU79">
        <v>42.6801111111111</v>
      </c>
      <c r="CV79">
        <v>1959.9937037037</v>
      </c>
      <c r="CW79">
        <v>40.0003703703704</v>
      </c>
      <c r="CX79">
        <v>0</v>
      </c>
      <c r="CY79">
        <v>1651532088.8</v>
      </c>
      <c r="CZ79">
        <v>0</v>
      </c>
      <c r="DA79">
        <v>0</v>
      </c>
      <c r="DB79" t="s">
        <v>356</v>
      </c>
      <c r="DC79">
        <v>1657298120.5</v>
      </c>
      <c r="DD79">
        <v>1657298120.5</v>
      </c>
      <c r="DE79">
        <v>0</v>
      </c>
      <c r="DF79">
        <v>1.391</v>
      </c>
      <c r="DG79">
        <v>0.035</v>
      </c>
      <c r="DH79">
        <v>2.39</v>
      </c>
      <c r="DI79">
        <v>0.104</v>
      </c>
      <c r="DJ79">
        <v>419</v>
      </c>
      <c r="DK79">
        <v>18</v>
      </c>
      <c r="DL79">
        <v>0.11</v>
      </c>
      <c r="DM79">
        <v>0.02</v>
      </c>
      <c r="DN79">
        <v>-37.8479425</v>
      </c>
      <c r="DO79">
        <v>-0.0715688555346524</v>
      </c>
      <c r="DP79">
        <v>0.248369261269888</v>
      </c>
      <c r="DQ79">
        <v>1</v>
      </c>
      <c r="DR79">
        <v>4.406318</v>
      </c>
      <c r="DS79">
        <v>0.0767968480300129</v>
      </c>
      <c r="DT79">
        <v>0.00836674255609669</v>
      </c>
      <c r="DU79">
        <v>1</v>
      </c>
      <c r="DV79">
        <v>2</v>
      </c>
      <c r="DW79">
        <v>2</v>
      </c>
      <c r="DX79" t="s">
        <v>446</v>
      </c>
      <c r="DY79">
        <v>2.87356</v>
      </c>
      <c r="DZ79">
        <v>2.63091</v>
      </c>
      <c r="EA79">
        <v>0.129535</v>
      </c>
      <c r="EB79">
        <v>0.13269</v>
      </c>
      <c r="EC79">
        <v>0.0586096</v>
      </c>
      <c r="ED79">
        <v>0.0459138</v>
      </c>
      <c r="EE79">
        <v>24606.2</v>
      </c>
      <c r="EF79">
        <v>21300.6</v>
      </c>
      <c r="EG79">
        <v>25302.9</v>
      </c>
      <c r="EH79">
        <v>23914.9</v>
      </c>
      <c r="EI79">
        <v>40641.1</v>
      </c>
      <c r="EJ79">
        <v>37761.5</v>
      </c>
      <c r="EK79">
        <v>45703.4</v>
      </c>
      <c r="EL79">
        <v>42644.2</v>
      </c>
      <c r="EM79">
        <v>1.82085</v>
      </c>
      <c r="EN79">
        <v>2.12905</v>
      </c>
      <c r="EO79">
        <v>0.0239089</v>
      </c>
      <c r="EP79">
        <v>0</v>
      </c>
      <c r="EQ79">
        <v>19.6012</v>
      </c>
      <c r="ER79">
        <v>999.9</v>
      </c>
      <c r="ES79">
        <v>38.555</v>
      </c>
      <c r="ET79">
        <v>25.911</v>
      </c>
      <c r="EU79">
        <v>19.0316</v>
      </c>
      <c r="EV79">
        <v>51.2038</v>
      </c>
      <c r="EW79">
        <v>30.609</v>
      </c>
      <c r="EX79">
        <v>2</v>
      </c>
      <c r="EY79">
        <v>-0.0868191</v>
      </c>
      <c r="EZ79">
        <v>6.0389</v>
      </c>
      <c r="FA79">
        <v>20.1429</v>
      </c>
      <c r="FB79">
        <v>5.23586</v>
      </c>
      <c r="FC79">
        <v>11.992</v>
      </c>
      <c r="FD79">
        <v>4.95715</v>
      </c>
      <c r="FE79">
        <v>3.30395</v>
      </c>
      <c r="FF79">
        <v>9999</v>
      </c>
      <c r="FG79">
        <v>9999</v>
      </c>
      <c r="FH79">
        <v>6491.6</v>
      </c>
      <c r="FI79">
        <v>352.3</v>
      </c>
      <c r="FJ79">
        <v>1.86811</v>
      </c>
      <c r="FK79">
        <v>1.86375</v>
      </c>
      <c r="FL79">
        <v>1.87149</v>
      </c>
      <c r="FM79">
        <v>1.86217</v>
      </c>
      <c r="FN79">
        <v>1.86159</v>
      </c>
      <c r="FO79">
        <v>1.86813</v>
      </c>
      <c r="FP79">
        <v>1.85822</v>
      </c>
      <c r="FQ79">
        <v>1.86478</v>
      </c>
      <c r="FR79">
        <v>5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5.88</v>
      </c>
      <c r="GF79">
        <v>0.0137</v>
      </c>
      <c r="GG79">
        <v>2.14445261950712</v>
      </c>
      <c r="GH79">
        <v>0.00524579190152856</v>
      </c>
      <c r="GI79">
        <v>-2.61795653493914e-06</v>
      </c>
      <c r="GJ79">
        <v>1.03317073579164e-09</v>
      </c>
      <c r="GK79">
        <v>0.00834576242792743</v>
      </c>
      <c r="GL79">
        <v>-0.0463878632499735</v>
      </c>
      <c r="GM79">
        <v>0.00360881594666716</v>
      </c>
      <c r="GN79">
        <v>-4.25062852161115e-05</v>
      </c>
      <c r="GO79">
        <v>14</v>
      </c>
      <c r="GP79">
        <v>2225</v>
      </c>
      <c r="GQ79">
        <v>2</v>
      </c>
      <c r="GR79">
        <v>27</v>
      </c>
      <c r="GS79">
        <v>4251.2</v>
      </c>
      <c r="GT79">
        <v>4251.2</v>
      </c>
      <c r="GU79">
        <v>2.7478</v>
      </c>
      <c r="GV79">
        <v>2.31689</v>
      </c>
      <c r="GW79">
        <v>1.99829</v>
      </c>
      <c r="GX79">
        <v>2.771</v>
      </c>
      <c r="GY79">
        <v>2.09351</v>
      </c>
      <c r="GZ79">
        <v>2.37549</v>
      </c>
      <c r="HA79">
        <v>30.2005</v>
      </c>
      <c r="HB79">
        <v>15.7869</v>
      </c>
      <c r="HC79">
        <v>18</v>
      </c>
      <c r="HD79">
        <v>433.191</v>
      </c>
      <c r="HE79">
        <v>630.791</v>
      </c>
      <c r="HF79">
        <v>13.25</v>
      </c>
      <c r="HG79">
        <v>25.9656</v>
      </c>
      <c r="HH79">
        <v>30.0007</v>
      </c>
      <c r="HI79">
        <v>25.7572</v>
      </c>
      <c r="HJ79">
        <v>25.7476</v>
      </c>
      <c r="HK79">
        <v>55.156</v>
      </c>
      <c r="HL79">
        <v>46.5362</v>
      </c>
      <c r="HM79">
        <v>0</v>
      </c>
      <c r="HN79">
        <v>13.2419</v>
      </c>
      <c r="HO79">
        <v>1091.72</v>
      </c>
      <c r="HP79">
        <v>11.5889</v>
      </c>
      <c r="HQ79">
        <v>96.7591</v>
      </c>
      <c r="HR79">
        <v>100.273</v>
      </c>
    </row>
    <row r="80" spans="1:226">
      <c r="A80">
        <v>64</v>
      </c>
      <c r="B80">
        <v>1657553199</v>
      </c>
      <c r="C80">
        <v>407</v>
      </c>
      <c r="D80" t="s">
        <v>487</v>
      </c>
      <c r="E80" t="s">
        <v>488</v>
      </c>
      <c r="F80">
        <v>5</v>
      </c>
      <c r="G80" t="s">
        <v>353</v>
      </c>
      <c r="H80" t="s">
        <v>354</v>
      </c>
      <c r="I80">
        <v>1657553191.21429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1089.13765170296</v>
      </c>
      <c r="AK80">
        <v>1062.50963636364</v>
      </c>
      <c r="AL80">
        <v>3.44945105510232</v>
      </c>
      <c r="AM80">
        <v>66.1471175943762</v>
      </c>
      <c r="AN80">
        <f>(AP80 - AO80 + BO80*1E3/(8.314*(BQ80+273.15)) * AR80/BN80 * AQ80) * BN80/(100*BB80) * 1000/(1000 - AP80)</f>
        <v>0</v>
      </c>
      <c r="AO80">
        <v>11.5390358118879</v>
      </c>
      <c r="AP80">
        <v>15.9494551515151</v>
      </c>
      <c r="AQ80">
        <v>-1.07064954459314e-05</v>
      </c>
      <c r="AR80">
        <v>78.8298210960127</v>
      </c>
      <c r="AS80">
        <v>13</v>
      </c>
      <c r="AT80">
        <v>3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6</v>
      </c>
      <c r="BC80">
        <v>0.5</v>
      </c>
      <c r="BD80" t="s">
        <v>355</v>
      </c>
      <c r="BE80">
        <v>2</v>
      </c>
      <c r="BF80" t="b">
        <v>1</v>
      </c>
      <c r="BG80">
        <v>1657553191.21429</v>
      </c>
      <c r="BH80">
        <v>1021.03160714286</v>
      </c>
      <c r="BI80">
        <v>1058.88357142857</v>
      </c>
      <c r="BJ80">
        <v>15.9568607142857</v>
      </c>
      <c r="BK80">
        <v>11.5430714285714</v>
      </c>
      <c r="BL80">
        <v>1015.179</v>
      </c>
      <c r="BM80">
        <v>15.9430464285714</v>
      </c>
      <c r="BN80">
        <v>499.999785714286</v>
      </c>
      <c r="BO80">
        <v>67.9943714285714</v>
      </c>
      <c r="BP80">
        <v>0.0144540035714286</v>
      </c>
      <c r="BQ80">
        <v>18.7031785714286</v>
      </c>
      <c r="BR80">
        <v>19.993225</v>
      </c>
      <c r="BS80">
        <v>999.9</v>
      </c>
      <c r="BT80">
        <v>0</v>
      </c>
      <c r="BU80">
        <v>0</v>
      </c>
      <c r="BV80">
        <v>9985.35642857143</v>
      </c>
      <c r="BW80">
        <v>0</v>
      </c>
      <c r="BX80">
        <v>82.8408392857143</v>
      </c>
      <c r="BY80">
        <v>-37.8512285714286</v>
      </c>
      <c r="BZ80">
        <v>1037.58857142857</v>
      </c>
      <c r="CA80">
        <v>1071.24857142857</v>
      </c>
      <c r="CB80">
        <v>4.41379892857143</v>
      </c>
      <c r="CC80">
        <v>1058.88357142857</v>
      </c>
      <c r="CD80">
        <v>11.5430714285714</v>
      </c>
      <c r="CE80">
        <v>1.08497678571429</v>
      </c>
      <c r="CF80">
        <v>0.784863714285714</v>
      </c>
      <c r="CG80">
        <v>8.11040535714286</v>
      </c>
      <c r="CH80">
        <v>3.43645535714286</v>
      </c>
      <c r="CI80">
        <v>1999.99607142857</v>
      </c>
      <c r="CJ80">
        <v>0.980000321428572</v>
      </c>
      <c r="CK80">
        <v>0.0199997571428571</v>
      </c>
      <c r="CL80">
        <v>0</v>
      </c>
      <c r="CM80">
        <v>2.40836071428571</v>
      </c>
      <c r="CN80">
        <v>0</v>
      </c>
      <c r="CO80">
        <v>10902.2357142857</v>
      </c>
      <c r="CP80">
        <v>16705.3785714286</v>
      </c>
      <c r="CQ80">
        <v>43.7832142857143</v>
      </c>
      <c r="CR80">
        <v>45.6427142857143</v>
      </c>
      <c r="CS80">
        <v>44.8860714285714</v>
      </c>
      <c r="CT80">
        <v>44.375</v>
      </c>
      <c r="CU80">
        <v>42.687</v>
      </c>
      <c r="CV80">
        <v>1959.99571428571</v>
      </c>
      <c r="CW80">
        <v>40.0003571428571</v>
      </c>
      <c r="CX80">
        <v>0</v>
      </c>
      <c r="CY80">
        <v>1651532094.2</v>
      </c>
      <c r="CZ80">
        <v>0</v>
      </c>
      <c r="DA80">
        <v>0</v>
      </c>
      <c r="DB80" t="s">
        <v>356</v>
      </c>
      <c r="DC80">
        <v>1657298120.5</v>
      </c>
      <c r="DD80">
        <v>1657298120.5</v>
      </c>
      <c r="DE80">
        <v>0</v>
      </c>
      <c r="DF80">
        <v>1.391</v>
      </c>
      <c r="DG80">
        <v>0.035</v>
      </c>
      <c r="DH80">
        <v>2.39</v>
      </c>
      <c r="DI80">
        <v>0.104</v>
      </c>
      <c r="DJ80">
        <v>419</v>
      </c>
      <c r="DK80">
        <v>18</v>
      </c>
      <c r="DL80">
        <v>0.11</v>
      </c>
      <c r="DM80">
        <v>0.02</v>
      </c>
      <c r="DN80">
        <v>-37.849505</v>
      </c>
      <c r="DO80">
        <v>0.692843527204603</v>
      </c>
      <c r="DP80">
        <v>0.238011229724565</v>
      </c>
      <c r="DQ80">
        <v>0</v>
      </c>
      <c r="DR80">
        <v>4.41102175</v>
      </c>
      <c r="DS80">
        <v>0.0408129455909805</v>
      </c>
      <c r="DT80">
        <v>0.00481189405925565</v>
      </c>
      <c r="DU80">
        <v>1</v>
      </c>
      <c r="DV80">
        <v>1</v>
      </c>
      <c r="DW80">
        <v>2</v>
      </c>
      <c r="DX80" t="s">
        <v>367</v>
      </c>
      <c r="DY80">
        <v>2.87355</v>
      </c>
      <c r="DZ80">
        <v>2.63128</v>
      </c>
      <c r="EA80">
        <v>0.130889</v>
      </c>
      <c r="EB80">
        <v>0.134066</v>
      </c>
      <c r="EC80">
        <v>0.058588</v>
      </c>
      <c r="ED80">
        <v>0.0458914</v>
      </c>
      <c r="EE80">
        <v>24566.9</v>
      </c>
      <c r="EF80">
        <v>21266.8</v>
      </c>
      <c r="EG80">
        <v>25302</v>
      </c>
      <c r="EH80">
        <v>23914.8</v>
      </c>
      <c r="EI80">
        <v>40640.7</v>
      </c>
      <c r="EJ80">
        <v>37762.2</v>
      </c>
      <c r="EK80">
        <v>45701.8</v>
      </c>
      <c r="EL80">
        <v>42643.9</v>
      </c>
      <c r="EM80">
        <v>1.82073</v>
      </c>
      <c r="EN80">
        <v>2.1289</v>
      </c>
      <c r="EO80">
        <v>0.0240803</v>
      </c>
      <c r="EP80">
        <v>0</v>
      </c>
      <c r="EQ80">
        <v>19.602</v>
      </c>
      <c r="ER80">
        <v>999.9</v>
      </c>
      <c r="ES80">
        <v>38.5</v>
      </c>
      <c r="ET80">
        <v>25.921</v>
      </c>
      <c r="EU80">
        <v>19.0157</v>
      </c>
      <c r="EV80">
        <v>51.0638</v>
      </c>
      <c r="EW80">
        <v>30.597</v>
      </c>
      <c r="EX80">
        <v>2</v>
      </c>
      <c r="EY80">
        <v>-0.0857114</v>
      </c>
      <c r="EZ80">
        <v>6.1055</v>
      </c>
      <c r="FA80">
        <v>20.1401</v>
      </c>
      <c r="FB80">
        <v>5.23706</v>
      </c>
      <c r="FC80">
        <v>11.992</v>
      </c>
      <c r="FD80">
        <v>4.9572</v>
      </c>
      <c r="FE80">
        <v>3.3039</v>
      </c>
      <c r="FF80">
        <v>9999</v>
      </c>
      <c r="FG80">
        <v>9999</v>
      </c>
      <c r="FH80">
        <v>6491.6</v>
      </c>
      <c r="FI80">
        <v>352.3</v>
      </c>
      <c r="FJ80">
        <v>1.86812</v>
      </c>
      <c r="FK80">
        <v>1.86375</v>
      </c>
      <c r="FL80">
        <v>1.87149</v>
      </c>
      <c r="FM80">
        <v>1.86217</v>
      </c>
      <c r="FN80">
        <v>1.86164</v>
      </c>
      <c r="FO80">
        <v>1.86813</v>
      </c>
      <c r="FP80">
        <v>1.85822</v>
      </c>
      <c r="FQ80">
        <v>1.86478</v>
      </c>
      <c r="FR80">
        <v>5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5.94</v>
      </c>
      <c r="GF80">
        <v>0.0135</v>
      </c>
      <c r="GG80">
        <v>2.14445261950712</v>
      </c>
      <c r="GH80">
        <v>0.00524579190152856</v>
      </c>
      <c r="GI80">
        <v>-2.61795653493914e-06</v>
      </c>
      <c r="GJ80">
        <v>1.03317073579164e-09</v>
      </c>
      <c r="GK80">
        <v>0.00834576242792743</v>
      </c>
      <c r="GL80">
        <v>-0.0463878632499735</v>
      </c>
      <c r="GM80">
        <v>0.00360881594666716</v>
      </c>
      <c r="GN80">
        <v>-4.25062852161115e-05</v>
      </c>
      <c r="GO80">
        <v>14</v>
      </c>
      <c r="GP80">
        <v>2225</v>
      </c>
      <c r="GQ80">
        <v>2</v>
      </c>
      <c r="GR80">
        <v>27</v>
      </c>
      <c r="GS80">
        <v>4251.3</v>
      </c>
      <c r="GT80">
        <v>4251.3</v>
      </c>
      <c r="GU80">
        <v>2.7832</v>
      </c>
      <c r="GV80">
        <v>2.32056</v>
      </c>
      <c r="GW80">
        <v>1.99829</v>
      </c>
      <c r="GX80">
        <v>2.771</v>
      </c>
      <c r="GY80">
        <v>2.09351</v>
      </c>
      <c r="GZ80">
        <v>2.31934</v>
      </c>
      <c r="HA80">
        <v>30.2005</v>
      </c>
      <c r="HB80">
        <v>15.7781</v>
      </c>
      <c r="HC80">
        <v>18</v>
      </c>
      <c r="HD80">
        <v>433.173</v>
      </c>
      <c r="HE80">
        <v>630.755</v>
      </c>
      <c r="HF80">
        <v>13.2546</v>
      </c>
      <c r="HG80">
        <v>25.9732</v>
      </c>
      <c r="HH80">
        <v>30.001</v>
      </c>
      <c r="HI80">
        <v>25.7643</v>
      </c>
      <c r="HJ80">
        <v>25.7546</v>
      </c>
      <c r="HK80">
        <v>55.7809</v>
      </c>
      <c r="HL80">
        <v>46.5362</v>
      </c>
      <c r="HM80">
        <v>0</v>
      </c>
      <c r="HN80">
        <v>13.2419</v>
      </c>
      <c r="HO80">
        <v>1105.18</v>
      </c>
      <c r="HP80">
        <v>11.5872</v>
      </c>
      <c r="HQ80">
        <v>96.7557</v>
      </c>
      <c r="HR80">
        <v>100.273</v>
      </c>
    </row>
    <row r="81" spans="1:226">
      <c r="A81">
        <v>65</v>
      </c>
      <c r="B81">
        <v>1657553203.5</v>
      </c>
      <c r="C81">
        <v>411.5</v>
      </c>
      <c r="D81" t="s">
        <v>489</v>
      </c>
      <c r="E81" t="s">
        <v>490</v>
      </c>
      <c r="F81">
        <v>5</v>
      </c>
      <c r="G81" t="s">
        <v>353</v>
      </c>
      <c r="H81" t="s">
        <v>354</v>
      </c>
      <c r="I81">
        <v>1657553195.66071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1104.64878684173</v>
      </c>
      <c r="AK81">
        <v>1077.82351515151</v>
      </c>
      <c r="AL81">
        <v>3.41432481161184</v>
      </c>
      <c r="AM81">
        <v>66.1471175943762</v>
      </c>
      <c r="AN81">
        <f>(AP81 - AO81 + BO81*1E3/(8.314*(BQ81+273.15)) * AR81/BN81 * AQ81) * BN81/(100*BB81) * 1000/(1000 - AP81)</f>
        <v>0</v>
      </c>
      <c r="AO81">
        <v>11.5324979946196</v>
      </c>
      <c r="AP81">
        <v>15.9455903030303</v>
      </c>
      <c r="AQ81">
        <v>5.53621122893077e-06</v>
      </c>
      <c r="AR81">
        <v>78.8298210960127</v>
      </c>
      <c r="AS81">
        <v>13</v>
      </c>
      <c r="AT81">
        <v>3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6</v>
      </c>
      <c r="BC81">
        <v>0.5</v>
      </c>
      <c r="BD81" t="s">
        <v>355</v>
      </c>
      <c r="BE81">
        <v>2</v>
      </c>
      <c r="BF81" t="b">
        <v>1</v>
      </c>
      <c r="BG81">
        <v>1657553195.66071</v>
      </c>
      <c r="BH81">
        <v>1036.00071428571</v>
      </c>
      <c r="BI81">
        <v>1073.88214285714</v>
      </c>
      <c r="BJ81">
        <v>15.9526285714286</v>
      </c>
      <c r="BK81">
        <v>11.5379392857143</v>
      </c>
      <c r="BL81">
        <v>1030.10142857143</v>
      </c>
      <c r="BM81">
        <v>15.9389535714286</v>
      </c>
      <c r="BN81">
        <v>499.983678571429</v>
      </c>
      <c r="BO81">
        <v>67.99465</v>
      </c>
      <c r="BP81">
        <v>0.0145991714285714</v>
      </c>
      <c r="BQ81">
        <v>18.7057214285714</v>
      </c>
      <c r="BR81">
        <v>20.0006714285714</v>
      </c>
      <c r="BS81">
        <v>999.9</v>
      </c>
      <c r="BT81">
        <v>0</v>
      </c>
      <c r="BU81">
        <v>0</v>
      </c>
      <c r="BV81">
        <v>9993.49964285714</v>
      </c>
      <c r="BW81">
        <v>0</v>
      </c>
      <c r="BX81">
        <v>82.927875</v>
      </c>
      <c r="BY81">
        <v>-37.880175</v>
      </c>
      <c r="BZ81">
        <v>1052.79607142857</v>
      </c>
      <c r="CA81">
        <v>1086.41571428571</v>
      </c>
      <c r="CB81">
        <v>4.41469071428571</v>
      </c>
      <c r="CC81">
        <v>1073.88214285714</v>
      </c>
      <c r="CD81">
        <v>11.5379392857143</v>
      </c>
      <c r="CE81">
        <v>1.08469357142857</v>
      </c>
      <c r="CF81">
        <v>0.784518142857143</v>
      </c>
      <c r="CG81">
        <v>8.10655785714286</v>
      </c>
      <c r="CH81">
        <v>3.43021714285714</v>
      </c>
      <c r="CI81">
        <v>1999.97714285714</v>
      </c>
      <c r="CJ81">
        <v>0.980000321428572</v>
      </c>
      <c r="CK81">
        <v>0.0199997571428571</v>
      </c>
      <c r="CL81">
        <v>0</v>
      </c>
      <c r="CM81">
        <v>2.35791785714286</v>
      </c>
      <c r="CN81">
        <v>0</v>
      </c>
      <c r="CO81">
        <v>10904.2464285714</v>
      </c>
      <c r="CP81">
        <v>16705.2142857143</v>
      </c>
      <c r="CQ81">
        <v>43.8009285714285</v>
      </c>
      <c r="CR81">
        <v>45.6604285714286</v>
      </c>
      <c r="CS81">
        <v>44.8971428571428</v>
      </c>
      <c r="CT81">
        <v>44.375</v>
      </c>
      <c r="CU81">
        <v>42.687</v>
      </c>
      <c r="CV81">
        <v>1959.97714285714</v>
      </c>
      <c r="CW81">
        <v>40</v>
      </c>
      <c r="CX81">
        <v>0</v>
      </c>
      <c r="CY81">
        <v>1651532098.4</v>
      </c>
      <c r="CZ81">
        <v>0</v>
      </c>
      <c r="DA81">
        <v>0</v>
      </c>
      <c r="DB81" t="s">
        <v>356</v>
      </c>
      <c r="DC81">
        <v>1657298120.5</v>
      </c>
      <c r="DD81">
        <v>1657298120.5</v>
      </c>
      <c r="DE81">
        <v>0</v>
      </c>
      <c r="DF81">
        <v>1.391</v>
      </c>
      <c r="DG81">
        <v>0.035</v>
      </c>
      <c r="DH81">
        <v>2.39</v>
      </c>
      <c r="DI81">
        <v>0.104</v>
      </c>
      <c r="DJ81">
        <v>419</v>
      </c>
      <c r="DK81">
        <v>18</v>
      </c>
      <c r="DL81">
        <v>0.11</v>
      </c>
      <c r="DM81">
        <v>0.02</v>
      </c>
      <c r="DN81">
        <v>-37.8749725</v>
      </c>
      <c r="DO81">
        <v>-0.505018761725994</v>
      </c>
      <c r="DP81">
        <v>0.256121522902215</v>
      </c>
      <c r="DQ81">
        <v>0</v>
      </c>
      <c r="DR81">
        <v>4.41410025</v>
      </c>
      <c r="DS81">
        <v>0.0145914821763606</v>
      </c>
      <c r="DT81">
        <v>0.00198114296240831</v>
      </c>
      <c r="DU81">
        <v>1</v>
      </c>
      <c r="DV81">
        <v>1</v>
      </c>
      <c r="DW81">
        <v>2</v>
      </c>
      <c r="DX81" t="s">
        <v>367</v>
      </c>
      <c r="DY81">
        <v>2.87351</v>
      </c>
      <c r="DZ81">
        <v>2.63092</v>
      </c>
      <c r="EA81">
        <v>0.132096</v>
      </c>
      <c r="EB81">
        <v>0.135207</v>
      </c>
      <c r="EC81">
        <v>0.0585814</v>
      </c>
      <c r="ED81">
        <v>0.0458752</v>
      </c>
      <c r="EE81">
        <v>24532.2</v>
      </c>
      <c r="EF81">
        <v>21238.4</v>
      </c>
      <c r="EG81">
        <v>25301.4</v>
      </c>
      <c r="EH81">
        <v>23914.4</v>
      </c>
      <c r="EI81">
        <v>40640.7</v>
      </c>
      <c r="EJ81">
        <v>37762.6</v>
      </c>
      <c r="EK81">
        <v>45701.5</v>
      </c>
      <c r="EL81">
        <v>42643.7</v>
      </c>
      <c r="EM81">
        <v>1.82078</v>
      </c>
      <c r="EN81">
        <v>2.12895</v>
      </c>
      <c r="EO81">
        <v>0.0244081</v>
      </c>
      <c r="EP81">
        <v>0</v>
      </c>
      <c r="EQ81">
        <v>19.6043</v>
      </c>
      <c r="ER81">
        <v>999.9</v>
      </c>
      <c r="ES81">
        <v>38.5</v>
      </c>
      <c r="ET81">
        <v>25.921</v>
      </c>
      <c r="EU81">
        <v>19.0172</v>
      </c>
      <c r="EV81">
        <v>51.1738</v>
      </c>
      <c r="EW81">
        <v>30.5929</v>
      </c>
      <c r="EX81">
        <v>2</v>
      </c>
      <c r="EY81">
        <v>-0.0847586</v>
      </c>
      <c r="EZ81">
        <v>6.13916</v>
      </c>
      <c r="FA81">
        <v>20.1386</v>
      </c>
      <c r="FB81">
        <v>5.23676</v>
      </c>
      <c r="FC81">
        <v>11.992</v>
      </c>
      <c r="FD81">
        <v>4.9573</v>
      </c>
      <c r="FE81">
        <v>3.30393</v>
      </c>
      <c r="FF81">
        <v>9999</v>
      </c>
      <c r="FG81">
        <v>9999</v>
      </c>
      <c r="FH81">
        <v>6491.9</v>
      </c>
      <c r="FI81">
        <v>352.3</v>
      </c>
      <c r="FJ81">
        <v>1.86813</v>
      </c>
      <c r="FK81">
        <v>1.86375</v>
      </c>
      <c r="FL81">
        <v>1.87149</v>
      </c>
      <c r="FM81">
        <v>1.86216</v>
      </c>
      <c r="FN81">
        <v>1.86164</v>
      </c>
      <c r="FO81">
        <v>1.86813</v>
      </c>
      <c r="FP81">
        <v>1.85823</v>
      </c>
      <c r="FQ81">
        <v>1.86478</v>
      </c>
      <c r="FR81">
        <v>5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5.98</v>
      </c>
      <c r="GF81">
        <v>0.0134</v>
      </c>
      <c r="GG81">
        <v>2.14445261950712</v>
      </c>
      <c r="GH81">
        <v>0.00524579190152856</v>
      </c>
      <c r="GI81">
        <v>-2.61795653493914e-06</v>
      </c>
      <c r="GJ81">
        <v>1.03317073579164e-09</v>
      </c>
      <c r="GK81">
        <v>0.00834576242792743</v>
      </c>
      <c r="GL81">
        <v>-0.0463878632499735</v>
      </c>
      <c r="GM81">
        <v>0.00360881594666716</v>
      </c>
      <c r="GN81">
        <v>-4.25062852161115e-05</v>
      </c>
      <c r="GO81">
        <v>14</v>
      </c>
      <c r="GP81">
        <v>2225</v>
      </c>
      <c r="GQ81">
        <v>2</v>
      </c>
      <c r="GR81">
        <v>27</v>
      </c>
      <c r="GS81">
        <v>4251.4</v>
      </c>
      <c r="GT81">
        <v>4251.4</v>
      </c>
      <c r="GU81">
        <v>2.81372</v>
      </c>
      <c r="GV81">
        <v>2.31689</v>
      </c>
      <c r="GW81">
        <v>1.99829</v>
      </c>
      <c r="GX81">
        <v>2.771</v>
      </c>
      <c r="GY81">
        <v>2.09351</v>
      </c>
      <c r="GZ81">
        <v>2.36572</v>
      </c>
      <c r="HA81">
        <v>30.2005</v>
      </c>
      <c r="HB81">
        <v>15.7869</v>
      </c>
      <c r="HC81">
        <v>18</v>
      </c>
      <c r="HD81">
        <v>433.25</v>
      </c>
      <c r="HE81">
        <v>630.871</v>
      </c>
      <c r="HF81">
        <v>13.2512</v>
      </c>
      <c r="HG81">
        <v>25.9794</v>
      </c>
      <c r="HH81">
        <v>30.0011</v>
      </c>
      <c r="HI81">
        <v>25.7709</v>
      </c>
      <c r="HJ81">
        <v>25.761</v>
      </c>
      <c r="HK81">
        <v>56.4116</v>
      </c>
      <c r="HL81">
        <v>46.5362</v>
      </c>
      <c r="HM81">
        <v>0</v>
      </c>
      <c r="HN81">
        <v>13.236</v>
      </c>
      <c r="HO81">
        <v>1125.28</v>
      </c>
      <c r="HP81">
        <v>11.5824</v>
      </c>
      <c r="HQ81">
        <v>96.7545</v>
      </c>
      <c r="HR81">
        <v>100.272</v>
      </c>
    </row>
    <row r="82" spans="1:226">
      <c r="A82">
        <v>66</v>
      </c>
      <c r="B82">
        <v>1657553209</v>
      </c>
      <c r="C82">
        <v>417</v>
      </c>
      <c r="D82" t="s">
        <v>491</v>
      </c>
      <c r="E82" t="s">
        <v>492</v>
      </c>
      <c r="F82">
        <v>5</v>
      </c>
      <c r="G82" t="s">
        <v>353</v>
      </c>
      <c r="H82" t="s">
        <v>354</v>
      </c>
      <c r="I82">
        <v>1657553201.23214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1123.29981540094</v>
      </c>
      <c r="AK82">
        <v>1096.638</v>
      </c>
      <c r="AL82">
        <v>3.43464679920921</v>
      </c>
      <c r="AM82">
        <v>66.1471175943762</v>
      </c>
      <c r="AN82">
        <f>(AP82 - AO82 + BO82*1E3/(8.314*(BQ82+273.15)) * AR82/BN82 * AQ82) * BN82/(100*BB82) * 1000/(1000 - AP82)</f>
        <v>0</v>
      </c>
      <c r="AO82">
        <v>11.5277491078079</v>
      </c>
      <c r="AP82">
        <v>15.9404666666667</v>
      </c>
      <c r="AQ82">
        <v>2.61403589678585e-06</v>
      </c>
      <c r="AR82">
        <v>78.8298210960127</v>
      </c>
      <c r="AS82">
        <v>13</v>
      </c>
      <c r="AT82">
        <v>3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6</v>
      </c>
      <c r="BC82">
        <v>0.5</v>
      </c>
      <c r="BD82" t="s">
        <v>355</v>
      </c>
      <c r="BE82">
        <v>2</v>
      </c>
      <c r="BF82" t="b">
        <v>1</v>
      </c>
      <c r="BG82">
        <v>1657553201.23214</v>
      </c>
      <c r="BH82">
        <v>1054.68785714286</v>
      </c>
      <c r="BI82">
        <v>1092.59</v>
      </c>
      <c r="BJ82">
        <v>15.9473678571429</v>
      </c>
      <c r="BK82">
        <v>11.5314107142857</v>
      </c>
      <c r="BL82">
        <v>1048.72892857143</v>
      </c>
      <c r="BM82">
        <v>15.933875</v>
      </c>
      <c r="BN82">
        <v>500.004035714286</v>
      </c>
      <c r="BO82">
        <v>67.9947214285714</v>
      </c>
      <c r="BP82">
        <v>0.01461125</v>
      </c>
      <c r="BQ82">
        <v>18.7100607142857</v>
      </c>
      <c r="BR82">
        <v>20.005125</v>
      </c>
      <c r="BS82">
        <v>999.9</v>
      </c>
      <c r="BT82">
        <v>0</v>
      </c>
      <c r="BU82">
        <v>0</v>
      </c>
      <c r="BV82">
        <v>9998.79464285714</v>
      </c>
      <c r="BW82">
        <v>0</v>
      </c>
      <c r="BX82">
        <v>83.7826285714286</v>
      </c>
      <c r="BY82">
        <v>-37.901725</v>
      </c>
      <c r="BZ82">
        <v>1071.78035714286</v>
      </c>
      <c r="CA82">
        <v>1105.33607142857</v>
      </c>
      <c r="CB82">
        <v>4.41595785714286</v>
      </c>
      <c r="CC82">
        <v>1092.59</v>
      </c>
      <c r="CD82">
        <v>11.5314107142857</v>
      </c>
      <c r="CE82">
        <v>1.08433714285714</v>
      </c>
      <c r="CF82">
        <v>0.784075071428571</v>
      </c>
      <c r="CG82">
        <v>8.10172107142857</v>
      </c>
      <c r="CH82">
        <v>3.42221785714286</v>
      </c>
      <c r="CI82">
        <v>1999.98964285714</v>
      </c>
      <c r="CJ82">
        <v>0.980000428571429</v>
      </c>
      <c r="CK82">
        <v>0.0199996428571429</v>
      </c>
      <c r="CL82">
        <v>0</v>
      </c>
      <c r="CM82">
        <v>2.45554285714286</v>
      </c>
      <c r="CN82">
        <v>0</v>
      </c>
      <c r="CO82">
        <v>10905.5321428571</v>
      </c>
      <c r="CP82">
        <v>16705.3107142857</v>
      </c>
      <c r="CQ82">
        <v>43.812</v>
      </c>
      <c r="CR82">
        <v>45.6759285714285</v>
      </c>
      <c r="CS82">
        <v>44.9192857142857</v>
      </c>
      <c r="CT82">
        <v>44.3838571428571</v>
      </c>
      <c r="CU82">
        <v>42.69825</v>
      </c>
      <c r="CV82">
        <v>1959.98964285714</v>
      </c>
      <c r="CW82">
        <v>40.0003571428571</v>
      </c>
      <c r="CX82">
        <v>0</v>
      </c>
      <c r="CY82">
        <v>1651532103.8</v>
      </c>
      <c r="CZ82">
        <v>0</v>
      </c>
      <c r="DA82">
        <v>0</v>
      </c>
      <c r="DB82" t="s">
        <v>356</v>
      </c>
      <c r="DC82">
        <v>1657298120.5</v>
      </c>
      <c r="DD82">
        <v>1657298120.5</v>
      </c>
      <c r="DE82">
        <v>0</v>
      </c>
      <c r="DF82">
        <v>1.391</v>
      </c>
      <c r="DG82">
        <v>0.035</v>
      </c>
      <c r="DH82">
        <v>2.39</v>
      </c>
      <c r="DI82">
        <v>0.104</v>
      </c>
      <c r="DJ82">
        <v>419</v>
      </c>
      <c r="DK82">
        <v>18</v>
      </c>
      <c r="DL82">
        <v>0.11</v>
      </c>
      <c r="DM82">
        <v>0.02</v>
      </c>
      <c r="DN82">
        <v>-37.8786780487805</v>
      </c>
      <c r="DO82">
        <v>-0.231292682926869</v>
      </c>
      <c r="DP82">
        <v>0.264135366729199</v>
      </c>
      <c r="DQ82">
        <v>0</v>
      </c>
      <c r="DR82">
        <v>4.41476682926829</v>
      </c>
      <c r="DS82">
        <v>0.0147543554006973</v>
      </c>
      <c r="DT82">
        <v>0.00207174892421767</v>
      </c>
      <c r="DU82">
        <v>1</v>
      </c>
      <c r="DV82">
        <v>1</v>
      </c>
      <c r="DW82">
        <v>2</v>
      </c>
      <c r="DX82" t="s">
        <v>367</v>
      </c>
      <c r="DY82">
        <v>2.87351</v>
      </c>
      <c r="DZ82">
        <v>2.63099</v>
      </c>
      <c r="EA82">
        <v>0.133567</v>
      </c>
      <c r="EB82">
        <v>0.136691</v>
      </c>
      <c r="EC82">
        <v>0.058566</v>
      </c>
      <c r="ED82">
        <v>0.0458549</v>
      </c>
      <c r="EE82">
        <v>24490.1</v>
      </c>
      <c r="EF82">
        <v>21201.3</v>
      </c>
      <c r="EG82">
        <v>25300.8</v>
      </c>
      <c r="EH82">
        <v>23913.7</v>
      </c>
      <c r="EI82">
        <v>40640.2</v>
      </c>
      <c r="EJ82">
        <v>37762.6</v>
      </c>
      <c r="EK82">
        <v>45700.1</v>
      </c>
      <c r="EL82">
        <v>42642.8</v>
      </c>
      <c r="EM82">
        <v>1.82047</v>
      </c>
      <c r="EN82">
        <v>2.12878</v>
      </c>
      <c r="EO82">
        <v>0.0242442</v>
      </c>
      <c r="EP82">
        <v>0</v>
      </c>
      <c r="EQ82">
        <v>19.6062</v>
      </c>
      <c r="ER82">
        <v>999.9</v>
      </c>
      <c r="ES82">
        <v>38.451</v>
      </c>
      <c r="ET82">
        <v>25.921</v>
      </c>
      <c r="EU82">
        <v>18.9933</v>
      </c>
      <c r="EV82">
        <v>51.0538</v>
      </c>
      <c r="EW82">
        <v>30.5849</v>
      </c>
      <c r="EX82">
        <v>2</v>
      </c>
      <c r="EY82">
        <v>-0.0838313</v>
      </c>
      <c r="EZ82">
        <v>6.18525</v>
      </c>
      <c r="FA82">
        <v>20.1368</v>
      </c>
      <c r="FB82">
        <v>5.23586</v>
      </c>
      <c r="FC82">
        <v>11.992</v>
      </c>
      <c r="FD82">
        <v>4.9573</v>
      </c>
      <c r="FE82">
        <v>3.30393</v>
      </c>
      <c r="FF82">
        <v>9999</v>
      </c>
      <c r="FG82">
        <v>9999</v>
      </c>
      <c r="FH82">
        <v>6491.9</v>
      </c>
      <c r="FI82">
        <v>352.3</v>
      </c>
      <c r="FJ82">
        <v>1.86812</v>
      </c>
      <c r="FK82">
        <v>1.86375</v>
      </c>
      <c r="FL82">
        <v>1.87149</v>
      </c>
      <c r="FM82">
        <v>1.86213</v>
      </c>
      <c r="FN82">
        <v>1.86163</v>
      </c>
      <c r="FO82">
        <v>1.86813</v>
      </c>
      <c r="FP82">
        <v>1.85822</v>
      </c>
      <c r="FQ82">
        <v>1.86478</v>
      </c>
      <c r="FR82">
        <v>5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6.04</v>
      </c>
      <c r="GF82">
        <v>0.0132</v>
      </c>
      <c r="GG82">
        <v>2.14445261950712</v>
      </c>
      <c r="GH82">
        <v>0.00524579190152856</v>
      </c>
      <c r="GI82">
        <v>-2.61795653493914e-06</v>
      </c>
      <c r="GJ82">
        <v>1.03317073579164e-09</v>
      </c>
      <c r="GK82">
        <v>0.00834576242792743</v>
      </c>
      <c r="GL82">
        <v>-0.0463878632499735</v>
      </c>
      <c r="GM82">
        <v>0.00360881594666716</v>
      </c>
      <c r="GN82">
        <v>-4.25062852161115e-05</v>
      </c>
      <c r="GO82">
        <v>14</v>
      </c>
      <c r="GP82">
        <v>2225</v>
      </c>
      <c r="GQ82">
        <v>2</v>
      </c>
      <c r="GR82">
        <v>27</v>
      </c>
      <c r="GS82">
        <v>4251.5</v>
      </c>
      <c r="GT82">
        <v>4251.5</v>
      </c>
      <c r="GU82">
        <v>2.8479</v>
      </c>
      <c r="GV82">
        <v>2.31323</v>
      </c>
      <c r="GW82">
        <v>1.99829</v>
      </c>
      <c r="GX82">
        <v>2.771</v>
      </c>
      <c r="GY82">
        <v>2.09351</v>
      </c>
      <c r="GZ82">
        <v>2.33032</v>
      </c>
      <c r="HA82">
        <v>30.2005</v>
      </c>
      <c r="HB82">
        <v>15.7781</v>
      </c>
      <c r="HC82">
        <v>18</v>
      </c>
      <c r="HD82">
        <v>433.145</v>
      </c>
      <c r="HE82">
        <v>630.834</v>
      </c>
      <c r="HF82">
        <v>13.243</v>
      </c>
      <c r="HG82">
        <v>25.9875</v>
      </c>
      <c r="HH82">
        <v>30.0009</v>
      </c>
      <c r="HI82">
        <v>25.7794</v>
      </c>
      <c r="HJ82">
        <v>25.7698</v>
      </c>
      <c r="HK82">
        <v>57.0858</v>
      </c>
      <c r="HL82">
        <v>46.5362</v>
      </c>
      <c r="HM82">
        <v>0</v>
      </c>
      <c r="HN82">
        <v>13.2283</v>
      </c>
      <c r="HO82">
        <v>1138.8</v>
      </c>
      <c r="HP82">
        <v>11.5867</v>
      </c>
      <c r="HQ82">
        <v>96.7519</v>
      </c>
      <c r="HR82">
        <v>100.269</v>
      </c>
    </row>
    <row r="83" spans="1:226">
      <c r="A83">
        <v>67</v>
      </c>
      <c r="B83">
        <v>1657553214</v>
      </c>
      <c r="C83">
        <v>422</v>
      </c>
      <c r="D83" t="s">
        <v>493</v>
      </c>
      <c r="E83" t="s">
        <v>494</v>
      </c>
      <c r="F83">
        <v>5</v>
      </c>
      <c r="G83" t="s">
        <v>353</v>
      </c>
      <c r="H83" t="s">
        <v>354</v>
      </c>
      <c r="I83">
        <v>1657553206.51852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1140.40901109541</v>
      </c>
      <c r="AK83">
        <v>1113.8043030303</v>
      </c>
      <c r="AL83">
        <v>3.42596879390338</v>
      </c>
      <c r="AM83">
        <v>66.1471175943762</v>
      </c>
      <c r="AN83">
        <f>(AP83 - AO83 + BO83*1E3/(8.314*(BQ83+273.15)) * AR83/BN83 * AQ83) * BN83/(100*BB83) * 1000/(1000 - AP83)</f>
        <v>0</v>
      </c>
      <c r="AO83">
        <v>11.5216946890003</v>
      </c>
      <c r="AP83">
        <v>15.9391084848485</v>
      </c>
      <c r="AQ83">
        <v>-2.19398471630715e-05</v>
      </c>
      <c r="AR83">
        <v>78.8298210960127</v>
      </c>
      <c r="AS83">
        <v>13</v>
      </c>
      <c r="AT83">
        <v>3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6</v>
      </c>
      <c r="BC83">
        <v>0.5</v>
      </c>
      <c r="BD83" t="s">
        <v>355</v>
      </c>
      <c r="BE83">
        <v>2</v>
      </c>
      <c r="BF83" t="b">
        <v>1</v>
      </c>
      <c r="BG83">
        <v>1657553206.51852</v>
      </c>
      <c r="BH83">
        <v>1072.49259259259</v>
      </c>
      <c r="BI83">
        <v>1110.45333333333</v>
      </c>
      <c r="BJ83">
        <v>15.941962962963</v>
      </c>
      <c r="BK83">
        <v>11.5255777777778</v>
      </c>
      <c r="BL83">
        <v>1066.47851851852</v>
      </c>
      <c r="BM83">
        <v>15.9286518518519</v>
      </c>
      <c r="BN83">
        <v>500.008481481482</v>
      </c>
      <c r="BO83">
        <v>67.9946518518518</v>
      </c>
      <c r="BP83">
        <v>0.0145182259259259</v>
      </c>
      <c r="BQ83">
        <v>18.7111</v>
      </c>
      <c r="BR83">
        <v>20.0051259259259</v>
      </c>
      <c r="BS83">
        <v>999.9</v>
      </c>
      <c r="BT83">
        <v>0</v>
      </c>
      <c r="BU83">
        <v>0</v>
      </c>
      <c r="BV83">
        <v>9999.88259259259</v>
      </c>
      <c r="BW83">
        <v>0</v>
      </c>
      <c r="BX83">
        <v>83.8004666666667</v>
      </c>
      <c r="BY83">
        <v>-37.9603703703704</v>
      </c>
      <c r="BZ83">
        <v>1089.86777777778</v>
      </c>
      <c r="CA83">
        <v>1123.40259259259</v>
      </c>
      <c r="CB83">
        <v>4.4163737037037</v>
      </c>
      <c r="CC83">
        <v>1110.45333333333</v>
      </c>
      <c r="CD83">
        <v>11.5255777777778</v>
      </c>
      <c r="CE83">
        <v>1.08396851851852</v>
      </c>
      <c r="CF83">
        <v>0.783677888888889</v>
      </c>
      <c r="CG83">
        <v>8.09671111111111</v>
      </c>
      <c r="CH83">
        <v>3.41504185185185</v>
      </c>
      <c r="CI83">
        <v>1999.99074074074</v>
      </c>
      <c r="CJ83">
        <v>0.980000555555556</v>
      </c>
      <c r="CK83">
        <v>0.0199995074074074</v>
      </c>
      <c r="CL83">
        <v>0</v>
      </c>
      <c r="CM83">
        <v>2.51197407407407</v>
      </c>
      <c r="CN83">
        <v>0</v>
      </c>
      <c r="CO83">
        <v>10905.237037037</v>
      </c>
      <c r="CP83">
        <v>16705.3222222222</v>
      </c>
      <c r="CQ83">
        <v>43.812</v>
      </c>
      <c r="CR83">
        <v>45.687</v>
      </c>
      <c r="CS83">
        <v>44.9301111111111</v>
      </c>
      <c r="CT83">
        <v>44.4048518518518</v>
      </c>
      <c r="CU83">
        <v>42.7033333333333</v>
      </c>
      <c r="CV83">
        <v>1959.99074074074</v>
      </c>
      <c r="CW83">
        <v>40.0003703703704</v>
      </c>
      <c r="CX83">
        <v>0</v>
      </c>
      <c r="CY83">
        <v>1651532109.2</v>
      </c>
      <c r="CZ83">
        <v>0</v>
      </c>
      <c r="DA83">
        <v>0</v>
      </c>
      <c r="DB83" t="s">
        <v>356</v>
      </c>
      <c r="DC83">
        <v>1657298120.5</v>
      </c>
      <c r="DD83">
        <v>1657298120.5</v>
      </c>
      <c r="DE83">
        <v>0</v>
      </c>
      <c r="DF83">
        <v>1.391</v>
      </c>
      <c r="DG83">
        <v>0.035</v>
      </c>
      <c r="DH83">
        <v>2.39</v>
      </c>
      <c r="DI83">
        <v>0.104</v>
      </c>
      <c r="DJ83">
        <v>419</v>
      </c>
      <c r="DK83">
        <v>18</v>
      </c>
      <c r="DL83">
        <v>0.11</v>
      </c>
      <c r="DM83">
        <v>0.02</v>
      </c>
      <c r="DN83">
        <v>-37.9081</v>
      </c>
      <c r="DO83">
        <v>-1.3290123827392</v>
      </c>
      <c r="DP83">
        <v>0.263044730986956</v>
      </c>
      <c r="DQ83">
        <v>0</v>
      </c>
      <c r="DR83">
        <v>4.41585475</v>
      </c>
      <c r="DS83">
        <v>0.00436649155721577</v>
      </c>
      <c r="DT83">
        <v>0.00125905120527325</v>
      </c>
      <c r="DU83">
        <v>1</v>
      </c>
      <c r="DV83">
        <v>1</v>
      </c>
      <c r="DW83">
        <v>2</v>
      </c>
      <c r="DX83" t="s">
        <v>367</v>
      </c>
      <c r="DY83">
        <v>2.87334</v>
      </c>
      <c r="DZ83">
        <v>2.63075</v>
      </c>
      <c r="EA83">
        <v>0.13489</v>
      </c>
      <c r="EB83">
        <v>0.137946</v>
      </c>
      <c r="EC83">
        <v>0.058557</v>
      </c>
      <c r="ED83">
        <v>0.0458467</v>
      </c>
      <c r="EE83">
        <v>24452.1</v>
      </c>
      <c r="EF83">
        <v>21170.1</v>
      </c>
      <c r="EG83">
        <v>25300.3</v>
      </c>
      <c r="EH83">
        <v>23913.3</v>
      </c>
      <c r="EI83">
        <v>40639.8</v>
      </c>
      <c r="EJ83">
        <v>37762.4</v>
      </c>
      <c r="EK83">
        <v>45699.3</v>
      </c>
      <c r="EL83">
        <v>42642.2</v>
      </c>
      <c r="EM83">
        <v>1.8204</v>
      </c>
      <c r="EN83">
        <v>2.12885</v>
      </c>
      <c r="EO83">
        <v>0.0231713</v>
      </c>
      <c r="EP83">
        <v>0</v>
      </c>
      <c r="EQ83">
        <v>19.6092</v>
      </c>
      <c r="ER83">
        <v>999.9</v>
      </c>
      <c r="ES83">
        <v>38.451</v>
      </c>
      <c r="ET83">
        <v>25.942</v>
      </c>
      <c r="EU83">
        <v>19.0152</v>
      </c>
      <c r="EV83">
        <v>51.0938</v>
      </c>
      <c r="EW83">
        <v>30.5489</v>
      </c>
      <c r="EX83">
        <v>2</v>
      </c>
      <c r="EY83">
        <v>-0.082876</v>
      </c>
      <c r="EZ83">
        <v>6.2018</v>
      </c>
      <c r="FA83">
        <v>20.1359</v>
      </c>
      <c r="FB83">
        <v>5.23676</v>
      </c>
      <c r="FC83">
        <v>11.992</v>
      </c>
      <c r="FD83">
        <v>4.9571</v>
      </c>
      <c r="FE83">
        <v>3.3039</v>
      </c>
      <c r="FF83">
        <v>9999</v>
      </c>
      <c r="FG83">
        <v>9999</v>
      </c>
      <c r="FH83">
        <v>6492.1</v>
      </c>
      <c r="FI83">
        <v>352.3</v>
      </c>
      <c r="FJ83">
        <v>1.86812</v>
      </c>
      <c r="FK83">
        <v>1.86376</v>
      </c>
      <c r="FL83">
        <v>1.87149</v>
      </c>
      <c r="FM83">
        <v>1.86216</v>
      </c>
      <c r="FN83">
        <v>1.86164</v>
      </c>
      <c r="FO83">
        <v>1.86813</v>
      </c>
      <c r="FP83">
        <v>1.85822</v>
      </c>
      <c r="FQ83">
        <v>1.86478</v>
      </c>
      <c r="FR83">
        <v>5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6.1</v>
      </c>
      <c r="GF83">
        <v>0.0131</v>
      </c>
      <c r="GG83">
        <v>2.14445261950712</v>
      </c>
      <c r="GH83">
        <v>0.00524579190152856</v>
      </c>
      <c r="GI83">
        <v>-2.61795653493914e-06</v>
      </c>
      <c r="GJ83">
        <v>1.03317073579164e-09</v>
      </c>
      <c r="GK83">
        <v>0.00834576242792743</v>
      </c>
      <c r="GL83">
        <v>-0.0463878632499735</v>
      </c>
      <c r="GM83">
        <v>0.00360881594666716</v>
      </c>
      <c r="GN83">
        <v>-4.25062852161115e-05</v>
      </c>
      <c r="GO83">
        <v>14</v>
      </c>
      <c r="GP83">
        <v>2225</v>
      </c>
      <c r="GQ83">
        <v>2</v>
      </c>
      <c r="GR83">
        <v>27</v>
      </c>
      <c r="GS83">
        <v>4251.6</v>
      </c>
      <c r="GT83">
        <v>4251.6</v>
      </c>
      <c r="GU83">
        <v>2.87842</v>
      </c>
      <c r="GV83">
        <v>2.31934</v>
      </c>
      <c r="GW83">
        <v>1.99829</v>
      </c>
      <c r="GX83">
        <v>2.771</v>
      </c>
      <c r="GY83">
        <v>2.09351</v>
      </c>
      <c r="GZ83">
        <v>2.34497</v>
      </c>
      <c r="HA83">
        <v>30.222</v>
      </c>
      <c r="HB83">
        <v>15.7694</v>
      </c>
      <c r="HC83">
        <v>18</v>
      </c>
      <c r="HD83">
        <v>433.159</v>
      </c>
      <c r="HE83">
        <v>630.972</v>
      </c>
      <c r="HF83">
        <v>13.2323</v>
      </c>
      <c r="HG83">
        <v>25.9941</v>
      </c>
      <c r="HH83">
        <v>30.001</v>
      </c>
      <c r="HI83">
        <v>25.787</v>
      </c>
      <c r="HJ83">
        <v>25.7763</v>
      </c>
      <c r="HK83">
        <v>57.7346</v>
      </c>
      <c r="HL83">
        <v>46.2543</v>
      </c>
      <c r="HM83">
        <v>0</v>
      </c>
      <c r="HN83">
        <v>13.2262</v>
      </c>
      <c r="HO83">
        <v>1158.88</v>
      </c>
      <c r="HP83">
        <v>11.5856</v>
      </c>
      <c r="HQ83">
        <v>96.75</v>
      </c>
      <c r="HR83">
        <v>100.268</v>
      </c>
    </row>
    <row r="84" spans="1:226">
      <c r="A84">
        <v>68</v>
      </c>
      <c r="B84">
        <v>1657553219</v>
      </c>
      <c r="C84">
        <v>427</v>
      </c>
      <c r="D84" t="s">
        <v>495</v>
      </c>
      <c r="E84" t="s">
        <v>496</v>
      </c>
      <c r="F84">
        <v>5</v>
      </c>
      <c r="G84" t="s">
        <v>353</v>
      </c>
      <c r="H84" t="s">
        <v>354</v>
      </c>
      <c r="I84">
        <v>1657553211.23214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1157.09823407175</v>
      </c>
      <c r="AK84">
        <v>1130.69642424242</v>
      </c>
      <c r="AL84">
        <v>3.39923545063461</v>
      </c>
      <c r="AM84">
        <v>66.1471175943762</v>
      </c>
      <c r="AN84">
        <f>(AP84 - AO84 + BO84*1E3/(8.314*(BQ84+273.15)) * AR84/BN84 * AQ84) * BN84/(100*BB84) * 1000/(1000 - AP84)</f>
        <v>0</v>
      </c>
      <c r="AO84">
        <v>11.5256153692193</v>
      </c>
      <c r="AP84">
        <v>15.9352884848485</v>
      </c>
      <c r="AQ84">
        <v>-5.32377933141693e-05</v>
      </c>
      <c r="AR84">
        <v>78.8298210960127</v>
      </c>
      <c r="AS84">
        <v>13</v>
      </c>
      <c r="AT84">
        <v>3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6</v>
      </c>
      <c r="BC84">
        <v>0.5</v>
      </c>
      <c r="BD84" t="s">
        <v>355</v>
      </c>
      <c r="BE84">
        <v>2</v>
      </c>
      <c r="BF84" t="b">
        <v>1</v>
      </c>
      <c r="BG84">
        <v>1657553211.23214</v>
      </c>
      <c r="BH84">
        <v>1088.33035714286</v>
      </c>
      <c r="BI84">
        <v>1126.22857142857</v>
      </c>
      <c r="BJ84">
        <v>15.9376857142857</v>
      </c>
      <c r="BK84">
        <v>11.52655</v>
      </c>
      <c r="BL84">
        <v>1082.26464285714</v>
      </c>
      <c r="BM84">
        <v>15.924525</v>
      </c>
      <c r="BN84">
        <v>500.007535714286</v>
      </c>
      <c r="BO84">
        <v>67.99445</v>
      </c>
      <c r="BP84">
        <v>0.0144113464285714</v>
      </c>
      <c r="BQ84">
        <v>18.7110928571429</v>
      </c>
      <c r="BR84">
        <v>20.0024178571429</v>
      </c>
      <c r="BS84">
        <v>999.9</v>
      </c>
      <c r="BT84">
        <v>0</v>
      </c>
      <c r="BU84">
        <v>0</v>
      </c>
      <c r="BV84">
        <v>10000.0225</v>
      </c>
      <c r="BW84">
        <v>0</v>
      </c>
      <c r="BX84">
        <v>83.8031607142857</v>
      </c>
      <c r="BY84">
        <v>-37.8983035714286</v>
      </c>
      <c r="BZ84">
        <v>1105.95678571429</v>
      </c>
      <c r="CA84">
        <v>1139.3625</v>
      </c>
      <c r="CB84">
        <v>4.41113142857143</v>
      </c>
      <c r="CC84">
        <v>1126.22857142857</v>
      </c>
      <c r="CD84">
        <v>11.52655</v>
      </c>
      <c r="CE84">
        <v>1.083675</v>
      </c>
      <c r="CF84">
        <v>0.783741392857143</v>
      </c>
      <c r="CG84">
        <v>8.09272392857143</v>
      </c>
      <c r="CH84">
        <v>3.4161875</v>
      </c>
      <c r="CI84">
        <v>1999.99142857143</v>
      </c>
      <c r="CJ84">
        <v>0.980000642857143</v>
      </c>
      <c r="CK84">
        <v>0.0199994142857143</v>
      </c>
      <c r="CL84">
        <v>0</v>
      </c>
      <c r="CM84">
        <v>2.56111071428571</v>
      </c>
      <c r="CN84">
        <v>0</v>
      </c>
      <c r="CO84">
        <v>10905.2071428571</v>
      </c>
      <c r="CP84">
        <v>16705.3357142857</v>
      </c>
      <c r="CQ84">
        <v>43.821</v>
      </c>
      <c r="CR84">
        <v>45.6915</v>
      </c>
      <c r="CS84">
        <v>44.937</v>
      </c>
      <c r="CT84">
        <v>44.4237142857143</v>
      </c>
      <c r="CU84">
        <v>42.7185</v>
      </c>
      <c r="CV84">
        <v>1959.99142857143</v>
      </c>
      <c r="CW84">
        <v>40.0003571428571</v>
      </c>
      <c r="CX84">
        <v>0</v>
      </c>
      <c r="CY84">
        <v>1651532114</v>
      </c>
      <c r="CZ84">
        <v>0</v>
      </c>
      <c r="DA84">
        <v>0</v>
      </c>
      <c r="DB84" t="s">
        <v>356</v>
      </c>
      <c r="DC84">
        <v>1657298120.5</v>
      </c>
      <c r="DD84">
        <v>1657298120.5</v>
      </c>
      <c r="DE84">
        <v>0</v>
      </c>
      <c r="DF84">
        <v>1.391</v>
      </c>
      <c r="DG84">
        <v>0.035</v>
      </c>
      <c r="DH84">
        <v>2.39</v>
      </c>
      <c r="DI84">
        <v>0.104</v>
      </c>
      <c r="DJ84">
        <v>419</v>
      </c>
      <c r="DK84">
        <v>18</v>
      </c>
      <c r="DL84">
        <v>0.11</v>
      </c>
      <c r="DM84">
        <v>0.02</v>
      </c>
      <c r="DN84">
        <v>-37.928195</v>
      </c>
      <c r="DO84">
        <v>0.560440525328353</v>
      </c>
      <c r="DP84">
        <v>0.222442103647219</v>
      </c>
      <c r="DQ84">
        <v>0</v>
      </c>
      <c r="DR84">
        <v>4.4137655</v>
      </c>
      <c r="DS84">
        <v>-0.0348558348968228</v>
      </c>
      <c r="DT84">
        <v>0.00614147293000631</v>
      </c>
      <c r="DU84">
        <v>1</v>
      </c>
      <c r="DV84">
        <v>1</v>
      </c>
      <c r="DW84">
        <v>2</v>
      </c>
      <c r="DX84" t="s">
        <v>367</v>
      </c>
      <c r="DY84">
        <v>2.87327</v>
      </c>
      <c r="DZ84">
        <v>2.63076</v>
      </c>
      <c r="EA84">
        <v>0.136187</v>
      </c>
      <c r="EB84">
        <v>0.139215</v>
      </c>
      <c r="EC84">
        <v>0.05856</v>
      </c>
      <c r="ED84">
        <v>0.045908</v>
      </c>
      <c r="EE84">
        <v>24414.8</v>
      </c>
      <c r="EF84">
        <v>21138.6</v>
      </c>
      <c r="EG84">
        <v>25299.5</v>
      </c>
      <c r="EH84">
        <v>23913</v>
      </c>
      <c r="EI84">
        <v>40638.7</v>
      </c>
      <c r="EJ84">
        <v>37759.5</v>
      </c>
      <c r="EK84">
        <v>45698.1</v>
      </c>
      <c r="EL84">
        <v>42641.6</v>
      </c>
      <c r="EM84">
        <v>1.81998</v>
      </c>
      <c r="EN84">
        <v>2.12885</v>
      </c>
      <c r="EO84">
        <v>0.0237599</v>
      </c>
      <c r="EP84">
        <v>0</v>
      </c>
      <c r="EQ84">
        <v>19.6121</v>
      </c>
      <c r="ER84">
        <v>999.9</v>
      </c>
      <c r="ES84">
        <v>38.426</v>
      </c>
      <c r="ET84">
        <v>25.942</v>
      </c>
      <c r="EU84">
        <v>19.0042</v>
      </c>
      <c r="EV84">
        <v>50.9538</v>
      </c>
      <c r="EW84">
        <v>30.5809</v>
      </c>
      <c r="EX84">
        <v>2</v>
      </c>
      <c r="EY84">
        <v>-0.0822764</v>
      </c>
      <c r="EZ84">
        <v>6.18722</v>
      </c>
      <c r="FA84">
        <v>20.1366</v>
      </c>
      <c r="FB84">
        <v>5.23586</v>
      </c>
      <c r="FC84">
        <v>11.992</v>
      </c>
      <c r="FD84">
        <v>4.95715</v>
      </c>
      <c r="FE84">
        <v>3.30398</v>
      </c>
      <c r="FF84">
        <v>9999</v>
      </c>
      <c r="FG84">
        <v>9999</v>
      </c>
      <c r="FH84">
        <v>6492.1</v>
      </c>
      <c r="FI84">
        <v>352.3</v>
      </c>
      <c r="FJ84">
        <v>1.86812</v>
      </c>
      <c r="FK84">
        <v>1.86376</v>
      </c>
      <c r="FL84">
        <v>1.87149</v>
      </c>
      <c r="FM84">
        <v>1.86216</v>
      </c>
      <c r="FN84">
        <v>1.86163</v>
      </c>
      <c r="FO84">
        <v>1.86813</v>
      </c>
      <c r="FP84">
        <v>1.85822</v>
      </c>
      <c r="FQ84">
        <v>1.86478</v>
      </c>
      <c r="FR84">
        <v>5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6.15</v>
      </c>
      <c r="GF84">
        <v>0.0132</v>
      </c>
      <c r="GG84">
        <v>2.14445261950712</v>
      </c>
      <c r="GH84">
        <v>0.00524579190152856</v>
      </c>
      <c r="GI84">
        <v>-2.61795653493914e-06</v>
      </c>
      <c r="GJ84">
        <v>1.03317073579164e-09</v>
      </c>
      <c r="GK84">
        <v>0.00834576242792743</v>
      </c>
      <c r="GL84">
        <v>-0.0463878632499735</v>
      </c>
      <c r="GM84">
        <v>0.00360881594666716</v>
      </c>
      <c r="GN84">
        <v>-4.25062852161115e-05</v>
      </c>
      <c r="GO84">
        <v>14</v>
      </c>
      <c r="GP84">
        <v>2225</v>
      </c>
      <c r="GQ84">
        <v>2</v>
      </c>
      <c r="GR84">
        <v>27</v>
      </c>
      <c r="GS84">
        <v>4251.6</v>
      </c>
      <c r="GT84">
        <v>4251.6</v>
      </c>
      <c r="GU84">
        <v>2.91138</v>
      </c>
      <c r="GV84">
        <v>2.31689</v>
      </c>
      <c r="GW84">
        <v>1.99829</v>
      </c>
      <c r="GX84">
        <v>2.771</v>
      </c>
      <c r="GY84">
        <v>2.09351</v>
      </c>
      <c r="GZ84">
        <v>2.36572</v>
      </c>
      <c r="HA84">
        <v>30.222</v>
      </c>
      <c r="HB84">
        <v>15.7781</v>
      </c>
      <c r="HC84">
        <v>18</v>
      </c>
      <c r="HD84">
        <v>432.975</v>
      </c>
      <c r="HE84">
        <v>631.067</v>
      </c>
      <c r="HF84">
        <v>13.2266</v>
      </c>
      <c r="HG84">
        <v>26.0017</v>
      </c>
      <c r="HH84">
        <v>30.0008</v>
      </c>
      <c r="HI84">
        <v>25.7945</v>
      </c>
      <c r="HJ84">
        <v>25.7844</v>
      </c>
      <c r="HK84">
        <v>58.3556</v>
      </c>
      <c r="HL84">
        <v>46.2543</v>
      </c>
      <c r="HM84">
        <v>0</v>
      </c>
      <c r="HN84">
        <v>13.2317</v>
      </c>
      <c r="HO84">
        <v>1172.28</v>
      </c>
      <c r="HP84">
        <v>11.5744</v>
      </c>
      <c r="HQ84">
        <v>96.7473</v>
      </c>
      <c r="HR84">
        <v>100.266</v>
      </c>
    </row>
    <row r="85" spans="1:226">
      <c r="A85">
        <v>69</v>
      </c>
      <c r="B85">
        <v>1657553224</v>
      </c>
      <c r="C85">
        <v>432</v>
      </c>
      <c r="D85" t="s">
        <v>497</v>
      </c>
      <c r="E85" t="s">
        <v>498</v>
      </c>
      <c r="F85">
        <v>5</v>
      </c>
      <c r="G85" t="s">
        <v>353</v>
      </c>
      <c r="H85" t="s">
        <v>354</v>
      </c>
      <c r="I85">
        <v>1657553216.5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1173.85154139811</v>
      </c>
      <c r="AK85">
        <v>1147.30860606061</v>
      </c>
      <c r="AL85">
        <v>3.32906806731916</v>
      </c>
      <c r="AM85">
        <v>66.1471175943762</v>
      </c>
      <c r="AN85">
        <f>(AP85 - AO85 + BO85*1E3/(8.314*(BQ85+273.15)) * AR85/BN85 * AQ85) * BN85/(100*BB85) * 1000/(1000 - AP85)</f>
        <v>0</v>
      </c>
      <c r="AO85">
        <v>11.5409704879439</v>
      </c>
      <c r="AP85">
        <v>15.9328684848485</v>
      </c>
      <c r="AQ85">
        <v>1.83870100542668e-05</v>
      </c>
      <c r="AR85">
        <v>78.8298210960127</v>
      </c>
      <c r="AS85">
        <v>13</v>
      </c>
      <c r="AT85">
        <v>3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6</v>
      </c>
      <c r="BC85">
        <v>0.5</v>
      </c>
      <c r="BD85" t="s">
        <v>355</v>
      </c>
      <c r="BE85">
        <v>2</v>
      </c>
      <c r="BF85" t="b">
        <v>1</v>
      </c>
      <c r="BG85">
        <v>1657553216.5</v>
      </c>
      <c r="BH85">
        <v>1105.92111111111</v>
      </c>
      <c r="BI85">
        <v>1143.81703703704</v>
      </c>
      <c r="BJ85">
        <v>15.9358518518519</v>
      </c>
      <c r="BK85">
        <v>11.5308555555556</v>
      </c>
      <c r="BL85">
        <v>1099.79962962963</v>
      </c>
      <c r="BM85">
        <v>15.922762962963</v>
      </c>
      <c r="BN85">
        <v>500.013851851852</v>
      </c>
      <c r="BO85">
        <v>67.9938333333333</v>
      </c>
      <c r="BP85">
        <v>0.0143951555555556</v>
      </c>
      <c r="BQ85">
        <v>18.7110296296296</v>
      </c>
      <c r="BR85">
        <v>20.0029851851852</v>
      </c>
      <c r="BS85">
        <v>999.9</v>
      </c>
      <c r="BT85">
        <v>0</v>
      </c>
      <c r="BU85">
        <v>0</v>
      </c>
      <c r="BV85">
        <v>9995.78074074074</v>
      </c>
      <c r="BW85">
        <v>0</v>
      </c>
      <c r="BX85">
        <v>83.8318777777778</v>
      </c>
      <c r="BY85">
        <v>-37.8960333333333</v>
      </c>
      <c r="BZ85">
        <v>1123.83037037037</v>
      </c>
      <c r="CA85">
        <v>1157.16111111111</v>
      </c>
      <c r="CB85">
        <v>4.40499259259259</v>
      </c>
      <c r="CC85">
        <v>1143.81703703704</v>
      </c>
      <c r="CD85">
        <v>11.5308555555556</v>
      </c>
      <c r="CE85">
        <v>1.08354037037037</v>
      </c>
      <c r="CF85">
        <v>0.784027074074074</v>
      </c>
      <c r="CG85">
        <v>8.0909</v>
      </c>
      <c r="CH85">
        <v>3.4213462962963</v>
      </c>
      <c r="CI85">
        <v>1999.97481481482</v>
      </c>
      <c r="CJ85">
        <v>0.980000555555556</v>
      </c>
      <c r="CK85">
        <v>0.0199995074074074</v>
      </c>
      <c r="CL85">
        <v>0</v>
      </c>
      <c r="CM85">
        <v>2.50178148148148</v>
      </c>
      <c r="CN85">
        <v>0</v>
      </c>
      <c r="CO85">
        <v>10905.9481481481</v>
      </c>
      <c r="CP85">
        <v>16705.1962962963</v>
      </c>
      <c r="CQ85">
        <v>43.84</v>
      </c>
      <c r="CR85">
        <v>45.7103333333333</v>
      </c>
      <c r="CS85">
        <v>44.937</v>
      </c>
      <c r="CT85">
        <v>44.437</v>
      </c>
      <c r="CU85">
        <v>42.729</v>
      </c>
      <c r="CV85">
        <v>1959.97481481482</v>
      </c>
      <c r="CW85">
        <v>40</v>
      </c>
      <c r="CX85">
        <v>0</v>
      </c>
      <c r="CY85">
        <v>1651532118.8</v>
      </c>
      <c r="CZ85">
        <v>0</v>
      </c>
      <c r="DA85">
        <v>0</v>
      </c>
      <c r="DB85" t="s">
        <v>356</v>
      </c>
      <c r="DC85">
        <v>1657298120.5</v>
      </c>
      <c r="DD85">
        <v>1657298120.5</v>
      </c>
      <c r="DE85">
        <v>0</v>
      </c>
      <c r="DF85">
        <v>1.391</v>
      </c>
      <c r="DG85">
        <v>0.035</v>
      </c>
      <c r="DH85">
        <v>2.39</v>
      </c>
      <c r="DI85">
        <v>0.104</v>
      </c>
      <c r="DJ85">
        <v>419</v>
      </c>
      <c r="DK85">
        <v>18</v>
      </c>
      <c r="DL85">
        <v>0.11</v>
      </c>
      <c r="DM85">
        <v>0.02</v>
      </c>
      <c r="DN85">
        <v>-37.875895</v>
      </c>
      <c r="DO85">
        <v>0.0818701688556126</v>
      </c>
      <c r="DP85">
        <v>0.21131594822682</v>
      </c>
      <c r="DQ85">
        <v>1</v>
      </c>
      <c r="DR85">
        <v>4.4090645</v>
      </c>
      <c r="DS85">
        <v>-0.0781127954971946</v>
      </c>
      <c r="DT85">
        <v>0.00913753110801823</v>
      </c>
      <c r="DU85">
        <v>1</v>
      </c>
      <c r="DV85">
        <v>2</v>
      </c>
      <c r="DW85">
        <v>2</v>
      </c>
      <c r="DX85" t="s">
        <v>446</v>
      </c>
      <c r="DY85">
        <v>2.87325</v>
      </c>
      <c r="DZ85">
        <v>2.63087</v>
      </c>
      <c r="EA85">
        <v>0.137463</v>
      </c>
      <c r="EB85">
        <v>0.140493</v>
      </c>
      <c r="EC85">
        <v>0.0585425</v>
      </c>
      <c r="ED85">
        <v>0.0458874</v>
      </c>
      <c r="EE85">
        <v>24377.9</v>
      </c>
      <c r="EF85">
        <v>21107.2</v>
      </c>
      <c r="EG85">
        <v>25298.8</v>
      </c>
      <c r="EH85">
        <v>23913</v>
      </c>
      <c r="EI85">
        <v>40638.3</v>
      </c>
      <c r="EJ85">
        <v>37760.2</v>
      </c>
      <c r="EK85">
        <v>45696.8</v>
      </c>
      <c r="EL85">
        <v>42641.4</v>
      </c>
      <c r="EM85">
        <v>1.8199</v>
      </c>
      <c r="EN85">
        <v>2.12873</v>
      </c>
      <c r="EO85">
        <v>0.0236854</v>
      </c>
      <c r="EP85">
        <v>0</v>
      </c>
      <c r="EQ85">
        <v>19.6148</v>
      </c>
      <c r="ER85">
        <v>999.9</v>
      </c>
      <c r="ES85">
        <v>38.402</v>
      </c>
      <c r="ET85">
        <v>25.942</v>
      </c>
      <c r="EU85">
        <v>18.9926</v>
      </c>
      <c r="EV85">
        <v>51.2638</v>
      </c>
      <c r="EW85">
        <v>30.5288</v>
      </c>
      <c r="EX85">
        <v>2</v>
      </c>
      <c r="EY85">
        <v>-0.0818775</v>
      </c>
      <c r="EZ85">
        <v>6.16572</v>
      </c>
      <c r="FA85">
        <v>20.1374</v>
      </c>
      <c r="FB85">
        <v>5.23616</v>
      </c>
      <c r="FC85">
        <v>11.992</v>
      </c>
      <c r="FD85">
        <v>4.9573</v>
      </c>
      <c r="FE85">
        <v>3.3039</v>
      </c>
      <c r="FF85">
        <v>9999</v>
      </c>
      <c r="FG85">
        <v>9999</v>
      </c>
      <c r="FH85">
        <v>6492.4</v>
      </c>
      <c r="FI85">
        <v>352.3</v>
      </c>
      <c r="FJ85">
        <v>1.86813</v>
      </c>
      <c r="FK85">
        <v>1.86381</v>
      </c>
      <c r="FL85">
        <v>1.87149</v>
      </c>
      <c r="FM85">
        <v>1.86215</v>
      </c>
      <c r="FN85">
        <v>1.86165</v>
      </c>
      <c r="FO85">
        <v>1.86813</v>
      </c>
      <c r="FP85">
        <v>1.85822</v>
      </c>
      <c r="FQ85">
        <v>1.86478</v>
      </c>
      <c r="FR85">
        <v>5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6.2</v>
      </c>
      <c r="GF85">
        <v>0.013</v>
      </c>
      <c r="GG85">
        <v>2.14445261950712</v>
      </c>
      <c r="GH85">
        <v>0.00524579190152856</v>
      </c>
      <c r="GI85">
        <v>-2.61795653493914e-06</v>
      </c>
      <c r="GJ85">
        <v>1.03317073579164e-09</v>
      </c>
      <c r="GK85">
        <v>0.00834576242792743</v>
      </c>
      <c r="GL85">
        <v>-0.0463878632499735</v>
      </c>
      <c r="GM85">
        <v>0.00360881594666716</v>
      </c>
      <c r="GN85">
        <v>-4.25062852161115e-05</v>
      </c>
      <c r="GO85">
        <v>14</v>
      </c>
      <c r="GP85">
        <v>2225</v>
      </c>
      <c r="GQ85">
        <v>2</v>
      </c>
      <c r="GR85">
        <v>27</v>
      </c>
      <c r="GS85">
        <v>4251.7</v>
      </c>
      <c r="GT85">
        <v>4251.7</v>
      </c>
      <c r="GU85">
        <v>2.94189</v>
      </c>
      <c r="GV85">
        <v>2.31445</v>
      </c>
      <c r="GW85">
        <v>1.99829</v>
      </c>
      <c r="GX85">
        <v>2.771</v>
      </c>
      <c r="GY85">
        <v>2.09473</v>
      </c>
      <c r="GZ85">
        <v>2.33398</v>
      </c>
      <c r="HA85">
        <v>30.2434</v>
      </c>
      <c r="HB85">
        <v>15.7694</v>
      </c>
      <c r="HC85">
        <v>18</v>
      </c>
      <c r="HD85">
        <v>432.982</v>
      </c>
      <c r="HE85">
        <v>631.045</v>
      </c>
      <c r="HF85">
        <v>13.2289</v>
      </c>
      <c r="HG85">
        <v>26.0089</v>
      </c>
      <c r="HH85">
        <v>30.0006</v>
      </c>
      <c r="HI85">
        <v>25.8011</v>
      </c>
      <c r="HJ85">
        <v>25.791</v>
      </c>
      <c r="HK85">
        <v>58.9885</v>
      </c>
      <c r="HL85">
        <v>46.2543</v>
      </c>
      <c r="HM85">
        <v>0</v>
      </c>
      <c r="HN85">
        <v>13.23</v>
      </c>
      <c r="HO85">
        <v>1192.62</v>
      </c>
      <c r="HP85">
        <v>11.5842</v>
      </c>
      <c r="HQ85">
        <v>96.7445</v>
      </c>
      <c r="HR85">
        <v>100.266</v>
      </c>
    </row>
    <row r="86" spans="1:226">
      <c r="A86">
        <v>70</v>
      </c>
      <c r="B86">
        <v>1657553229</v>
      </c>
      <c r="C86">
        <v>437</v>
      </c>
      <c r="D86" t="s">
        <v>499</v>
      </c>
      <c r="E86" t="s">
        <v>500</v>
      </c>
      <c r="F86">
        <v>5</v>
      </c>
      <c r="G86" t="s">
        <v>353</v>
      </c>
      <c r="H86" t="s">
        <v>354</v>
      </c>
      <c r="I86">
        <v>1657553221.21429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1190.70668682685</v>
      </c>
      <c r="AK86">
        <v>1163.99406060606</v>
      </c>
      <c r="AL86">
        <v>3.25492341805612</v>
      </c>
      <c r="AM86">
        <v>66.1471175943762</v>
      </c>
      <c r="AN86">
        <f>(AP86 - AO86 + BO86*1E3/(8.314*(BQ86+273.15)) * AR86/BN86 * AQ86) * BN86/(100*BB86) * 1000/(1000 - AP86)</f>
        <v>0</v>
      </c>
      <c r="AO86">
        <v>11.532824338051</v>
      </c>
      <c r="AP86">
        <v>15.9342551515151</v>
      </c>
      <c r="AQ86">
        <v>-0.00327950799655314</v>
      </c>
      <c r="AR86">
        <v>78.8298210960127</v>
      </c>
      <c r="AS86">
        <v>13</v>
      </c>
      <c r="AT86">
        <v>3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6</v>
      </c>
      <c r="BC86">
        <v>0.5</v>
      </c>
      <c r="BD86" t="s">
        <v>355</v>
      </c>
      <c r="BE86">
        <v>2</v>
      </c>
      <c r="BF86" t="b">
        <v>1</v>
      </c>
      <c r="BG86">
        <v>1657553221.21429</v>
      </c>
      <c r="BH86">
        <v>1121.55678571429</v>
      </c>
      <c r="BI86">
        <v>1159.44928571429</v>
      </c>
      <c r="BJ86">
        <v>15.9332785714286</v>
      </c>
      <c r="BK86">
        <v>11.5336214285714</v>
      </c>
      <c r="BL86">
        <v>1115.38392857143</v>
      </c>
      <c r="BM86">
        <v>15.9202821428571</v>
      </c>
      <c r="BN86">
        <v>500.00625</v>
      </c>
      <c r="BO86">
        <v>67.9932428571429</v>
      </c>
      <c r="BP86">
        <v>0.0144508142857143</v>
      </c>
      <c r="BQ86">
        <v>18.7128785714286</v>
      </c>
      <c r="BR86">
        <v>20.0081035714286</v>
      </c>
      <c r="BS86">
        <v>999.9</v>
      </c>
      <c r="BT86">
        <v>0</v>
      </c>
      <c r="BU86">
        <v>0</v>
      </c>
      <c r="BV86">
        <v>9994.36785714286</v>
      </c>
      <c r="BW86">
        <v>0</v>
      </c>
      <c r="BX86">
        <v>83.86465</v>
      </c>
      <c r="BY86">
        <v>-37.8934964285714</v>
      </c>
      <c r="BZ86">
        <v>1139.71535714286</v>
      </c>
      <c r="CA86">
        <v>1172.97785714286</v>
      </c>
      <c r="CB86">
        <v>4.39965</v>
      </c>
      <c r="CC86">
        <v>1159.44928571429</v>
      </c>
      <c r="CD86">
        <v>11.5336214285714</v>
      </c>
      <c r="CE86">
        <v>1.08335607142857</v>
      </c>
      <c r="CF86">
        <v>0.78420875</v>
      </c>
      <c r="CG86">
        <v>8.0884</v>
      </c>
      <c r="CH86">
        <v>3.42462964285714</v>
      </c>
      <c r="CI86">
        <v>2000.01321428571</v>
      </c>
      <c r="CJ86">
        <v>0.980000642857143</v>
      </c>
      <c r="CK86">
        <v>0.0199994142857143</v>
      </c>
      <c r="CL86">
        <v>0</v>
      </c>
      <c r="CM86">
        <v>2.51287142857143</v>
      </c>
      <c r="CN86">
        <v>0</v>
      </c>
      <c r="CO86">
        <v>10907.5892857143</v>
      </c>
      <c r="CP86">
        <v>16705.525</v>
      </c>
      <c r="CQ86">
        <v>43.85925</v>
      </c>
      <c r="CR86">
        <v>45.72975</v>
      </c>
      <c r="CS86">
        <v>44.95725</v>
      </c>
      <c r="CT86">
        <v>44.43925</v>
      </c>
      <c r="CU86">
        <v>42.74325</v>
      </c>
      <c r="CV86">
        <v>1960.01321428571</v>
      </c>
      <c r="CW86">
        <v>40</v>
      </c>
      <c r="CX86">
        <v>0</v>
      </c>
      <c r="CY86">
        <v>1651532124.2</v>
      </c>
      <c r="CZ86">
        <v>0</v>
      </c>
      <c r="DA86">
        <v>0</v>
      </c>
      <c r="DB86" t="s">
        <v>356</v>
      </c>
      <c r="DC86">
        <v>1657298120.5</v>
      </c>
      <c r="DD86">
        <v>1657298120.5</v>
      </c>
      <c r="DE86">
        <v>0</v>
      </c>
      <c r="DF86">
        <v>1.391</v>
      </c>
      <c r="DG86">
        <v>0.035</v>
      </c>
      <c r="DH86">
        <v>2.39</v>
      </c>
      <c r="DI86">
        <v>0.104</v>
      </c>
      <c r="DJ86">
        <v>419</v>
      </c>
      <c r="DK86">
        <v>18</v>
      </c>
      <c r="DL86">
        <v>0.11</v>
      </c>
      <c r="DM86">
        <v>0.02</v>
      </c>
      <c r="DN86">
        <v>-37.919795</v>
      </c>
      <c r="DO86">
        <v>0.156279174484036</v>
      </c>
      <c r="DP86">
        <v>0.175067592589262</v>
      </c>
      <c r="DQ86">
        <v>0</v>
      </c>
      <c r="DR86">
        <v>4.404403</v>
      </c>
      <c r="DS86">
        <v>-0.0810108067542347</v>
      </c>
      <c r="DT86">
        <v>0.00931739534419357</v>
      </c>
      <c r="DU86">
        <v>1</v>
      </c>
      <c r="DV86">
        <v>1</v>
      </c>
      <c r="DW86">
        <v>2</v>
      </c>
      <c r="DX86" t="s">
        <v>367</v>
      </c>
      <c r="DY86">
        <v>2.87309</v>
      </c>
      <c r="DZ86">
        <v>2.63109</v>
      </c>
      <c r="EA86">
        <v>0.138712</v>
      </c>
      <c r="EB86">
        <v>0.141722</v>
      </c>
      <c r="EC86">
        <v>0.0585483</v>
      </c>
      <c r="ED86">
        <v>0.0458629</v>
      </c>
      <c r="EE86">
        <v>24341.7</v>
      </c>
      <c r="EF86">
        <v>21076.5</v>
      </c>
      <c r="EG86">
        <v>25297.8</v>
      </c>
      <c r="EH86">
        <v>23912.4</v>
      </c>
      <c r="EI86">
        <v>40637.5</v>
      </c>
      <c r="EJ86">
        <v>37760.6</v>
      </c>
      <c r="EK86">
        <v>45696.2</v>
      </c>
      <c r="EL86">
        <v>42640.7</v>
      </c>
      <c r="EM86">
        <v>1.81963</v>
      </c>
      <c r="EN86">
        <v>2.12867</v>
      </c>
      <c r="EO86">
        <v>0.0246242</v>
      </c>
      <c r="EP86">
        <v>0</v>
      </c>
      <c r="EQ86">
        <v>19.6189</v>
      </c>
      <c r="ER86">
        <v>999.9</v>
      </c>
      <c r="ES86">
        <v>38.377</v>
      </c>
      <c r="ET86">
        <v>25.952</v>
      </c>
      <c r="EU86">
        <v>18.9896</v>
      </c>
      <c r="EV86">
        <v>51.2438</v>
      </c>
      <c r="EW86">
        <v>30.5609</v>
      </c>
      <c r="EX86">
        <v>2</v>
      </c>
      <c r="EY86">
        <v>-0.0811763</v>
      </c>
      <c r="EZ86">
        <v>6.19326</v>
      </c>
      <c r="FA86">
        <v>20.1366</v>
      </c>
      <c r="FB86">
        <v>5.23646</v>
      </c>
      <c r="FC86">
        <v>11.992</v>
      </c>
      <c r="FD86">
        <v>4.95745</v>
      </c>
      <c r="FE86">
        <v>3.304</v>
      </c>
      <c r="FF86">
        <v>9999</v>
      </c>
      <c r="FG86">
        <v>9999</v>
      </c>
      <c r="FH86">
        <v>6492.4</v>
      </c>
      <c r="FI86">
        <v>352.3</v>
      </c>
      <c r="FJ86">
        <v>1.86813</v>
      </c>
      <c r="FK86">
        <v>1.8638</v>
      </c>
      <c r="FL86">
        <v>1.87149</v>
      </c>
      <c r="FM86">
        <v>1.86217</v>
      </c>
      <c r="FN86">
        <v>1.86162</v>
      </c>
      <c r="FO86">
        <v>1.86813</v>
      </c>
      <c r="FP86">
        <v>1.85822</v>
      </c>
      <c r="FQ86">
        <v>1.86478</v>
      </c>
      <c r="FR86">
        <v>5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6.26</v>
      </c>
      <c r="GF86">
        <v>0.0131</v>
      </c>
      <c r="GG86">
        <v>2.14445261950712</v>
      </c>
      <c r="GH86">
        <v>0.00524579190152856</v>
      </c>
      <c r="GI86">
        <v>-2.61795653493914e-06</v>
      </c>
      <c r="GJ86">
        <v>1.03317073579164e-09</v>
      </c>
      <c r="GK86">
        <v>0.00834576242792743</v>
      </c>
      <c r="GL86">
        <v>-0.0463878632499735</v>
      </c>
      <c r="GM86">
        <v>0.00360881594666716</v>
      </c>
      <c r="GN86">
        <v>-4.25062852161115e-05</v>
      </c>
      <c r="GO86">
        <v>14</v>
      </c>
      <c r="GP86">
        <v>2225</v>
      </c>
      <c r="GQ86">
        <v>2</v>
      </c>
      <c r="GR86">
        <v>27</v>
      </c>
      <c r="GS86">
        <v>4251.8</v>
      </c>
      <c r="GT86">
        <v>4251.8</v>
      </c>
      <c r="GU86">
        <v>2.97241</v>
      </c>
      <c r="GV86">
        <v>2.30957</v>
      </c>
      <c r="GW86">
        <v>1.99829</v>
      </c>
      <c r="GX86">
        <v>2.771</v>
      </c>
      <c r="GY86">
        <v>2.09351</v>
      </c>
      <c r="GZ86">
        <v>2.37427</v>
      </c>
      <c r="HA86">
        <v>30.222</v>
      </c>
      <c r="HB86">
        <v>15.7781</v>
      </c>
      <c r="HC86">
        <v>18</v>
      </c>
      <c r="HD86">
        <v>432.886</v>
      </c>
      <c r="HE86">
        <v>631.1</v>
      </c>
      <c r="HF86">
        <v>13.2302</v>
      </c>
      <c r="HG86">
        <v>26.017</v>
      </c>
      <c r="HH86">
        <v>30.0007</v>
      </c>
      <c r="HI86">
        <v>25.8091</v>
      </c>
      <c r="HJ86">
        <v>25.799</v>
      </c>
      <c r="HK86">
        <v>59.599</v>
      </c>
      <c r="HL86">
        <v>46.2543</v>
      </c>
      <c r="HM86">
        <v>0</v>
      </c>
      <c r="HN86">
        <v>13.2158</v>
      </c>
      <c r="HO86">
        <v>1206.04</v>
      </c>
      <c r="HP86">
        <v>11.5837</v>
      </c>
      <c r="HQ86">
        <v>96.7424</v>
      </c>
      <c r="HR86">
        <v>100.264</v>
      </c>
    </row>
    <row r="87" spans="1:226">
      <c r="A87">
        <v>71</v>
      </c>
      <c r="B87">
        <v>1657553234</v>
      </c>
      <c r="C87">
        <v>442</v>
      </c>
      <c r="D87" t="s">
        <v>501</v>
      </c>
      <c r="E87" t="s">
        <v>502</v>
      </c>
      <c r="F87">
        <v>5</v>
      </c>
      <c r="G87" t="s">
        <v>353</v>
      </c>
      <c r="H87" t="s">
        <v>354</v>
      </c>
      <c r="I87">
        <v>1657553226.5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1207.30935704546</v>
      </c>
      <c r="AK87">
        <v>1180.90042424242</v>
      </c>
      <c r="AL87">
        <v>3.39260000425773</v>
      </c>
      <c r="AM87">
        <v>66.1471175943762</v>
      </c>
      <c r="AN87">
        <f>(AP87 - AO87 + BO87*1E3/(8.314*(BQ87+273.15)) * AR87/BN87 * AQ87) * BN87/(100*BB87) * 1000/(1000 - AP87)</f>
        <v>0</v>
      </c>
      <c r="AO87">
        <v>11.5252779748777</v>
      </c>
      <c r="AP87">
        <v>15.9318642424242</v>
      </c>
      <c r="AQ87">
        <v>0.000165361759000767</v>
      </c>
      <c r="AR87">
        <v>78.8298210960127</v>
      </c>
      <c r="AS87">
        <v>13</v>
      </c>
      <c r="AT87">
        <v>3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6</v>
      </c>
      <c r="BC87">
        <v>0.5</v>
      </c>
      <c r="BD87" t="s">
        <v>355</v>
      </c>
      <c r="BE87">
        <v>2</v>
      </c>
      <c r="BF87" t="b">
        <v>1</v>
      </c>
      <c r="BG87">
        <v>1657553226.5</v>
      </c>
      <c r="BH87">
        <v>1138.97481481481</v>
      </c>
      <c r="BI87">
        <v>1176.95333333333</v>
      </c>
      <c r="BJ87">
        <v>15.9336148148148</v>
      </c>
      <c r="BK87">
        <v>11.5312148148148</v>
      </c>
      <c r="BL87">
        <v>1132.7462962963</v>
      </c>
      <c r="BM87">
        <v>15.9206037037037</v>
      </c>
      <c r="BN87">
        <v>499.996185185185</v>
      </c>
      <c r="BO87">
        <v>67.9925185185185</v>
      </c>
      <c r="BP87">
        <v>0.0145884148148148</v>
      </c>
      <c r="BQ87">
        <v>18.7141555555556</v>
      </c>
      <c r="BR87">
        <v>20.0174814814815</v>
      </c>
      <c r="BS87">
        <v>999.9</v>
      </c>
      <c r="BT87">
        <v>0</v>
      </c>
      <c r="BU87">
        <v>0</v>
      </c>
      <c r="BV87">
        <v>9995.45555555555</v>
      </c>
      <c r="BW87">
        <v>0</v>
      </c>
      <c r="BX87">
        <v>83.8875296296296</v>
      </c>
      <c r="BY87">
        <v>-37.9790481481481</v>
      </c>
      <c r="BZ87">
        <v>1157.41666666667</v>
      </c>
      <c r="CA87">
        <v>1190.6837037037</v>
      </c>
      <c r="CB87">
        <v>4.40239</v>
      </c>
      <c r="CC87">
        <v>1176.95333333333</v>
      </c>
      <c r="CD87">
        <v>11.5312148148148</v>
      </c>
      <c r="CE87">
        <v>1.08336666666667</v>
      </c>
      <c r="CF87">
        <v>0.784036814814815</v>
      </c>
      <c r="CG87">
        <v>8.08855074074074</v>
      </c>
      <c r="CH87">
        <v>3.42152481481481</v>
      </c>
      <c r="CI87">
        <v>2000.00925925926</v>
      </c>
      <c r="CJ87">
        <v>0.980000666666667</v>
      </c>
      <c r="CK87">
        <v>0.0199993888888889</v>
      </c>
      <c r="CL87">
        <v>0</v>
      </c>
      <c r="CM87">
        <v>2.5222</v>
      </c>
      <c r="CN87">
        <v>0</v>
      </c>
      <c r="CO87">
        <v>10909.6</v>
      </c>
      <c r="CP87">
        <v>16705.4888888889</v>
      </c>
      <c r="CQ87">
        <v>43.8726666666667</v>
      </c>
      <c r="CR87">
        <v>45.7476666666667</v>
      </c>
      <c r="CS87">
        <v>44.979</v>
      </c>
      <c r="CT87">
        <v>44.444</v>
      </c>
      <c r="CU87">
        <v>42.75</v>
      </c>
      <c r="CV87">
        <v>1960.00925925926</v>
      </c>
      <c r="CW87">
        <v>40</v>
      </c>
      <c r="CX87">
        <v>0</v>
      </c>
      <c r="CY87">
        <v>1651532129</v>
      </c>
      <c r="CZ87">
        <v>0</v>
      </c>
      <c r="DA87">
        <v>0</v>
      </c>
      <c r="DB87" t="s">
        <v>356</v>
      </c>
      <c r="DC87">
        <v>1657298120.5</v>
      </c>
      <c r="DD87">
        <v>1657298120.5</v>
      </c>
      <c r="DE87">
        <v>0</v>
      </c>
      <c r="DF87">
        <v>1.391</v>
      </c>
      <c r="DG87">
        <v>0.035</v>
      </c>
      <c r="DH87">
        <v>2.39</v>
      </c>
      <c r="DI87">
        <v>0.104</v>
      </c>
      <c r="DJ87">
        <v>419</v>
      </c>
      <c r="DK87">
        <v>18</v>
      </c>
      <c r="DL87">
        <v>0.11</v>
      </c>
      <c r="DM87">
        <v>0.02</v>
      </c>
      <c r="DN87">
        <v>-37.9195925</v>
      </c>
      <c r="DO87">
        <v>-1.41572195121956</v>
      </c>
      <c r="DP87">
        <v>0.170864857983583</v>
      </c>
      <c r="DQ87">
        <v>0</v>
      </c>
      <c r="DR87">
        <v>4.402618</v>
      </c>
      <c r="DS87">
        <v>0.00452712945590518</v>
      </c>
      <c r="DT87">
        <v>0.007416627333229</v>
      </c>
      <c r="DU87">
        <v>1</v>
      </c>
      <c r="DV87">
        <v>1</v>
      </c>
      <c r="DW87">
        <v>2</v>
      </c>
      <c r="DX87" t="s">
        <v>367</v>
      </c>
      <c r="DY87">
        <v>2.87302</v>
      </c>
      <c r="DZ87">
        <v>2.63125</v>
      </c>
      <c r="EA87">
        <v>0.139982</v>
      </c>
      <c r="EB87">
        <v>0.142937</v>
      </c>
      <c r="EC87">
        <v>0.0585403</v>
      </c>
      <c r="ED87">
        <v>0.0458431</v>
      </c>
      <c r="EE87">
        <v>24305.9</v>
      </c>
      <c r="EF87">
        <v>21046.3</v>
      </c>
      <c r="EG87">
        <v>25297.9</v>
      </c>
      <c r="EH87">
        <v>23912</v>
      </c>
      <c r="EI87">
        <v>40637.1</v>
      </c>
      <c r="EJ87">
        <v>37760.9</v>
      </c>
      <c r="EK87">
        <v>45695.3</v>
      </c>
      <c r="EL87">
        <v>42640.2</v>
      </c>
      <c r="EM87">
        <v>1.81973</v>
      </c>
      <c r="EN87">
        <v>2.12853</v>
      </c>
      <c r="EO87">
        <v>0.0241026</v>
      </c>
      <c r="EP87">
        <v>0</v>
      </c>
      <c r="EQ87">
        <v>19.6197</v>
      </c>
      <c r="ER87">
        <v>999.9</v>
      </c>
      <c r="ES87">
        <v>38.329</v>
      </c>
      <c r="ET87">
        <v>25.962</v>
      </c>
      <c r="EU87">
        <v>18.9764</v>
      </c>
      <c r="EV87">
        <v>51.2839</v>
      </c>
      <c r="EW87">
        <v>30.5449</v>
      </c>
      <c r="EX87">
        <v>2</v>
      </c>
      <c r="EY87">
        <v>-0.0801804</v>
      </c>
      <c r="EZ87">
        <v>6.26167</v>
      </c>
      <c r="FA87">
        <v>20.1341</v>
      </c>
      <c r="FB87">
        <v>5.23631</v>
      </c>
      <c r="FC87">
        <v>11.992</v>
      </c>
      <c r="FD87">
        <v>4.95745</v>
      </c>
      <c r="FE87">
        <v>3.304</v>
      </c>
      <c r="FF87">
        <v>9999</v>
      </c>
      <c r="FG87">
        <v>9999</v>
      </c>
      <c r="FH87">
        <v>6492.7</v>
      </c>
      <c r="FI87">
        <v>352.3</v>
      </c>
      <c r="FJ87">
        <v>1.86812</v>
      </c>
      <c r="FK87">
        <v>1.86375</v>
      </c>
      <c r="FL87">
        <v>1.87149</v>
      </c>
      <c r="FM87">
        <v>1.86216</v>
      </c>
      <c r="FN87">
        <v>1.86164</v>
      </c>
      <c r="FO87">
        <v>1.86813</v>
      </c>
      <c r="FP87">
        <v>1.85822</v>
      </c>
      <c r="FQ87">
        <v>1.86478</v>
      </c>
      <c r="FR87">
        <v>5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6.31</v>
      </c>
      <c r="GF87">
        <v>0.013</v>
      </c>
      <c r="GG87">
        <v>2.14445261950712</v>
      </c>
      <c r="GH87">
        <v>0.00524579190152856</v>
      </c>
      <c r="GI87">
        <v>-2.61795653493914e-06</v>
      </c>
      <c r="GJ87">
        <v>1.03317073579164e-09</v>
      </c>
      <c r="GK87">
        <v>0.00834576242792743</v>
      </c>
      <c r="GL87">
        <v>-0.0463878632499735</v>
      </c>
      <c r="GM87">
        <v>0.00360881594666716</v>
      </c>
      <c r="GN87">
        <v>-4.25062852161115e-05</v>
      </c>
      <c r="GO87">
        <v>14</v>
      </c>
      <c r="GP87">
        <v>2225</v>
      </c>
      <c r="GQ87">
        <v>2</v>
      </c>
      <c r="GR87">
        <v>27</v>
      </c>
      <c r="GS87">
        <v>4251.9</v>
      </c>
      <c r="GT87">
        <v>4251.9</v>
      </c>
      <c r="GU87">
        <v>3.00537</v>
      </c>
      <c r="GV87">
        <v>2.31323</v>
      </c>
      <c r="GW87">
        <v>1.99829</v>
      </c>
      <c r="GX87">
        <v>2.771</v>
      </c>
      <c r="GY87">
        <v>2.09351</v>
      </c>
      <c r="GZ87">
        <v>2.36328</v>
      </c>
      <c r="HA87">
        <v>30.2434</v>
      </c>
      <c r="HB87">
        <v>15.7694</v>
      </c>
      <c r="HC87">
        <v>18</v>
      </c>
      <c r="HD87">
        <v>432.997</v>
      </c>
      <c r="HE87">
        <v>631.066</v>
      </c>
      <c r="HF87">
        <v>13.2214</v>
      </c>
      <c r="HG87">
        <v>26.0239</v>
      </c>
      <c r="HH87">
        <v>30.0009</v>
      </c>
      <c r="HI87">
        <v>25.8163</v>
      </c>
      <c r="HJ87">
        <v>25.8063</v>
      </c>
      <c r="HK87">
        <v>60.2577</v>
      </c>
      <c r="HL87">
        <v>46.2543</v>
      </c>
      <c r="HM87">
        <v>0</v>
      </c>
      <c r="HN87">
        <v>13.1897</v>
      </c>
      <c r="HO87">
        <v>1226.35</v>
      </c>
      <c r="HP87">
        <v>11.5834</v>
      </c>
      <c r="HQ87">
        <v>96.7414</v>
      </c>
      <c r="HR87">
        <v>100.263</v>
      </c>
    </row>
    <row r="88" spans="1:226">
      <c r="A88">
        <v>72</v>
      </c>
      <c r="B88">
        <v>1657553239</v>
      </c>
      <c r="C88">
        <v>447</v>
      </c>
      <c r="D88" t="s">
        <v>503</v>
      </c>
      <c r="E88" t="s">
        <v>504</v>
      </c>
      <c r="F88">
        <v>5</v>
      </c>
      <c r="G88" t="s">
        <v>353</v>
      </c>
      <c r="H88" t="s">
        <v>354</v>
      </c>
      <c r="I88">
        <v>1657553231.21429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1224.15701584517</v>
      </c>
      <c r="AK88">
        <v>1197.64212121212</v>
      </c>
      <c r="AL88">
        <v>3.41005954559793</v>
      </c>
      <c r="AM88">
        <v>66.1471175943762</v>
      </c>
      <c r="AN88">
        <f>(AP88 - AO88 + BO88*1E3/(8.314*(BQ88+273.15)) * AR88/BN88 * AQ88) * BN88/(100*BB88) * 1000/(1000 - AP88)</f>
        <v>0</v>
      </c>
      <c r="AO88">
        <v>11.5176948082362</v>
      </c>
      <c r="AP88">
        <v>15.9186527272727</v>
      </c>
      <c r="AQ88">
        <v>-0.000363269402523766</v>
      </c>
      <c r="AR88">
        <v>78.8298210960127</v>
      </c>
      <c r="AS88">
        <v>13</v>
      </c>
      <c r="AT88">
        <v>3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6</v>
      </c>
      <c r="BC88">
        <v>0.5</v>
      </c>
      <c r="BD88" t="s">
        <v>355</v>
      </c>
      <c r="BE88">
        <v>2</v>
      </c>
      <c r="BF88" t="b">
        <v>1</v>
      </c>
      <c r="BG88">
        <v>1657553231.21429</v>
      </c>
      <c r="BH88">
        <v>1154.4925</v>
      </c>
      <c r="BI88">
        <v>1192.59892857143</v>
      </c>
      <c r="BJ88">
        <v>15.9299571428571</v>
      </c>
      <c r="BK88">
        <v>11.5237392857143</v>
      </c>
      <c r="BL88">
        <v>1148.21214285714</v>
      </c>
      <c r="BM88">
        <v>15.917075</v>
      </c>
      <c r="BN88">
        <v>499.993821428571</v>
      </c>
      <c r="BO88">
        <v>67.9921035714286</v>
      </c>
      <c r="BP88">
        <v>0.0146730785714286</v>
      </c>
      <c r="BQ88">
        <v>18.7147857142857</v>
      </c>
      <c r="BR88">
        <v>20.0195785714286</v>
      </c>
      <c r="BS88">
        <v>999.9</v>
      </c>
      <c r="BT88">
        <v>0</v>
      </c>
      <c r="BU88">
        <v>0</v>
      </c>
      <c r="BV88">
        <v>9998.98642857143</v>
      </c>
      <c r="BW88">
        <v>0</v>
      </c>
      <c r="BX88">
        <v>83.9084821428571</v>
      </c>
      <c r="BY88">
        <v>-38.1069357142857</v>
      </c>
      <c r="BZ88">
        <v>1173.18107142857</v>
      </c>
      <c r="CA88">
        <v>1206.5025</v>
      </c>
      <c r="CB88">
        <v>4.40621</v>
      </c>
      <c r="CC88">
        <v>1192.59892857143</v>
      </c>
      <c r="CD88">
        <v>11.5237392857143</v>
      </c>
      <c r="CE88">
        <v>1.08311107142857</v>
      </c>
      <c r="CF88">
        <v>0.78352375</v>
      </c>
      <c r="CG88">
        <v>8.08508428571429</v>
      </c>
      <c r="CH88">
        <v>3.41225357142857</v>
      </c>
      <c r="CI88">
        <v>1999.99785714286</v>
      </c>
      <c r="CJ88">
        <v>0.98000075</v>
      </c>
      <c r="CK88">
        <v>0.0199993</v>
      </c>
      <c r="CL88">
        <v>0</v>
      </c>
      <c r="CM88">
        <v>2.49123928571429</v>
      </c>
      <c r="CN88">
        <v>0</v>
      </c>
      <c r="CO88">
        <v>10912.5607142857</v>
      </c>
      <c r="CP88">
        <v>16705.3928571429</v>
      </c>
      <c r="CQ88">
        <v>43.875</v>
      </c>
      <c r="CR88">
        <v>45.75</v>
      </c>
      <c r="CS88">
        <v>44.99775</v>
      </c>
      <c r="CT88">
        <v>44.464</v>
      </c>
      <c r="CU88">
        <v>42.75</v>
      </c>
      <c r="CV88">
        <v>1959.99785714286</v>
      </c>
      <c r="CW88">
        <v>40</v>
      </c>
      <c r="CX88">
        <v>0</v>
      </c>
      <c r="CY88">
        <v>1651532133.8</v>
      </c>
      <c r="CZ88">
        <v>0</v>
      </c>
      <c r="DA88">
        <v>0</v>
      </c>
      <c r="DB88" t="s">
        <v>356</v>
      </c>
      <c r="DC88">
        <v>1657298120.5</v>
      </c>
      <c r="DD88">
        <v>1657298120.5</v>
      </c>
      <c r="DE88">
        <v>0</v>
      </c>
      <c r="DF88">
        <v>1.391</v>
      </c>
      <c r="DG88">
        <v>0.035</v>
      </c>
      <c r="DH88">
        <v>2.39</v>
      </c>
      <c r="DI88">
        <v>0.104</v>
      </c>
      <c r="DJ88">
        <v>419</v>
      </c>
      <c r="DK88">
        <v>18</v>
      </c>
      <c r="DL88">
        <v>0.11</v>
      </c>
      <c r="DM88">
        <v>0.02</v>
      </c>
      <c r="DN88">
        <v>-37.99957</v>
      </c>
      <c r="DO88">
        <v>-1.17243377110686</v>
      </c>
      <c r="DP88">
        <v>0.212138575228552</v>
      </c>
      <c r="DQ88">
        <v>0</v>
      </c>
      <c r="DR88">
        <v>4.40369275</v>
      </c>
      <c r="DS88">
        <v>0.0639718198874131</v>
      </c>
      <c r="DT88">
        <v>0.00685540953827703</v>
      </c>
      <c r="DU88">
        <v>1</v>
      </c>
      <c r="DV88">
        <v>1</v>
      </c>
      <c r="DW88">
        <v>2</v>
      </c>
      <c r="DX88" t="s">
        <v>367</v>
      </c>
      <c r="DY88">
        <v>2.87306</v>
      </c>
      <c r="DZ88">
        <v>2.63122</v>
      </c>
      <c r="EA88">
        <v>0.141237</v>
      </c>
      <c r="EB88">
        <v>0.14423</v>
      </c>
      <c r="EC88">
        <v>0.0584961</v>
      </c>
      <c r="ED88">
        <v>0.0458131</v>
      </c>
      <c r="EE88">
        <v>24269.8</v>
      </c>
      <c r="EF88">
        <v>21014.3</v>
      </c>
      <c r="EG88">
        <v>25297.3</v>
      </c>
      <c r="EH88">
        <v>23911.8</v>
      </c>
      <c r="EI88">
        <v>40638.2</v>
      </c>
      <c r="EJ88">
        <v>37761.9</v>
      </c>
      <c r="EK88">
        <v>45694.4</v>
      </c>
      <c r="EL88">
        <v>42639.9</v>
      </c>
      <c r="EM88">
        <v>1.81947</v>
      </c>
      <c r="EN88">
        <v>2.1285</v>
      </c>
      <c r="EO88">
        <v>0.0241697</v>
      </c>
      <c r="EP88">
        <v>0</v>
      </c>
      <c r="EQ88">
        <v>19.6193</v>
      </c>
      <c r="ER88">
        <v>999.9</v>
      </c>
      <c r="ES88">
        <v>38.304</v>
      </c>
      <c r="ET88">
        <v>25.982</v>
      </c>
      <c r="EU88">
        <v>18.9886</v>
      </c>
      <c r="EV88">
        <v>51.1438</v>
      </c>
      <c r="EW88">
        <v>30.5649</v>
      </c>
      <c r="EX88">
        <v>2</v>
      </c>
      <c r="EY88">
        <v>-0.0790295</v>
      </c>
      <c r="EZ88">
        <v>6.35113</v>
      </c>
      <c r="FA88">
        <v>20.1305</v>
      </c>
      <c r="FB88">
        <v>5.23676</v>
      </c>
      <c r="FC88">
        <v>11.992</v>
      </c>
      <c r="FD88">
        <v>4.9573</v>
      </c>
      <c r="FE88">
        <v>3.30395</v>
      </c>
      <c r="FF88">
        <v>9999</v>
      </c>
      <c r="FG88">
        <v>9999</v>
      </c>
      <c r="FH88">
        <v>6492.7</v>
      </c>
      <c r="FI88">
        <v>352.3</v>
      </c>
      <c r="FJ88">
        <v>1.86813</v>
      </c>
      <c r="FK88">
        <v>1.86375</v>
      </c>
      <c r="FL88">
        <v>1.87149</v>
      </c>
      <c r="FM88">
        <v>1.86215</v>
      </c>
      <c r="FN88">
        <v>1.86162</v>
      </c>
      <c r="FO88">
        <v>1.86813</v>
      </c>
      <c r="FP88">
        <v>1.85822</v>
      </c>
      <c r="FQ88">
        <v>1.86478</v>
      </c>
      <c r="FR88">
        <v>5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6.36</v>
      </c>
      <c r="GF88">
        <v>0.0124</v>
      </c>
      <c r="GG88">
        <v>2.14445261950712</v>
      </c>
      <c r="GH88">
        <v>0.00524579190152856</v>
      </c>
      <c r="GI88">
        <v>-2.61795653493914e-06</v>
      </c>
      <c r="GJ88">
        <v>1.03317073579164e-09</v>
      </c>
      <c r="GK88">
        <v>0.00834576242792743</v>
      </c>
      <c r="GL88">
        <v>-0.0463878632499735</v>
      </c>
      <c r="GM88">
        <v>0.00360881594666716</v>
      </c>
      <c r="GN88">
        <v>-4.25062852161115e-05</v>
      </c>
      <c r="GO88">
        <v>14</v>
      </c>
      <c r="GP88">
        <v>2225</v>
      </c>
      <c r="GQ88">
        <v>2</v>
      </c>
      <c r="GR88">
        <v>27</v>
      </c>
      <c r="GS88">
        <v>4252</v>
      </c>
      <c r="GT88">
        <v>4252</v>
      </c>
      <c r="GU88">
        <v>3.03589</v>
      </c>
      <c r="GV88">
        <v>2.31689</v>
      </c>
      <c r="GW88">
        <v>1.99829</v>
      </c>
      <c r="GX88">
        <v>2.771</v>
      </c>
      <c r="GY88">
        <v>2.09351</v>
      </c>
      <c r="GZ88">
        <v>2.36816</v>
      </c>
      <c r="HA88">
        <v>30.2434</v>
      </c>
      <c r="HB88">
        <v>15.7606</v>
      </c>
      <c r="HC88">
        <v>18</v>
      </c>
      <c r="HD88">
        <v>432.914</v>
      </c>
      <c r="HE88">
        <v>631.135</v>
      </c>
      <c r="HF88">
        <v>13.199</v>
      </c>
      <c r="HG88">
        <v>26.0324</v>
      </c>
      <c r="HH88">
        <v>30.0011</v>
      </c>
      <c r="HI88">
        <v>25.8241</v>
      </c>
      <c r="HJ88">
        <v>25.8137</v>
      </c>
      <c r="HK88">
        <v>60.8647</v>
      </c>
      <c r="HL88">
        <v>45.98</v>
      </c>
      <c r="HM88">
        <v>0</v>
      </c>
      <c r="HN88">
        <v>13.1718</v>
      </c>
      <c r="HO88">
        <v>1239.83</v>
      </c>
      <c r="HP88">
        <v>11.5834</v>
      </c>
      <c r="HQ88">
        <v>96.7392</v>
      </c>
      <c r="HR88">
        <v>100.262</v>
      </c>
    </row>
    <row r="89" spans="1:226">
      <c r="A89">
        <v>73</v>
      </c>
      <c r="B89">
        <v>1657553244</v>
      </c>
      <c r="C89">
        <v>452</v>
      </c>
      <c r="D89" t="s">
        <v>505</v>
      </c>
      <c r="E89" t="s">
        <v>506</v>
      </c>
      <c r="F89">
        <v>5</v>
      </c>
      <c r="G89" t="s">
        <v>353</v>
      </c>
      <c r="H89" t="s">
        <v>354</v>
      </c>
      <c r="I89">
        <v>1657553236.5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1241.3918892407</v>
      </c>
      <c r="AK89">
        <v>1214.60466666667</v>
      </c>
      <c r="AL89">
        <v>3.34686952048742</v>
      </c>
      <c r="AM89">
        <v>66.1471175943762</v>
      </c>
      <c r="AN89">
        <f>(AP89 - AO89 + BO89*1E3/(8.314*(BQ89+273.15)) * AR89/BN89 * AQ89) * BN89/(100*BB89) * 1000/(1000 - AP89)</f>
        <v>0</v>
      </c>
      <c r="AO89">
        <v>11.5081621155736</v>
      </c>
      <c r="AP89">
        <v>15.9144854545455</v>
      </c>
      <c r="AQ89">
        <v>-0.000427167693969138</v>
      </c>
      <c r="AR89">
        <v>78.8298210960127</v>
      </c>
      <c r="AS89">
        <v>13</v>
      </c>
      <c r="AT89">
        <v>3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6</v>
      </c>
      <c r="BC89">
        <v>0.5</v>
      </c>
      <c r="BD89" t="s">
        <v>355</v>
      </c>
      <c r="BE89">
        <v>2</v>
      </c>
      <c r="BF89" t="b">
        <v>1</v>
      </c>
      <c r="BG89">
        <v>1657553236.5</v>
      </c>
      <c r="BH89">
        <v>1171.98259259259</v>
      </c>
      <c r="BI89">
        <v>1210.2762962963</v>
      </c>
      <c r="BJ89">
        <v>15.9247481481481</v>
      </c>
      <c r="BK89">
        <v>11.516637037037</v>
      </c>
      <c r="BL89">
        <v>1165.64481481481</v>
      </c>
      <c r="BM89">
        <v>15.9120444444444</v>
      </c>
      <c r="BN89">
        <v>500.003185185185</v>
      </c>
      <c r="BO89">
        <v>67.9919407407407</v>
      </c>
      <c r="BP89">
        <v>0.0146840962962963</v>
      </c>
      <c r="BQ89">
        <v>18.7139111111111</v>
      </c>
      <c r="BR89">
        <v>20.0237444444444</v>
      </c>
      <c r="BS89">
        <v>999.9</v>
      </c>
      <c r="BT89">
        <v>0</v>
      </c>
      <c r="BU89">
        <v>0</v>
      </c>
      <c r="BV89">
        <v>10005.9666666667</v>
      </c>
      <c r="BW89">
        <v>0</v>
      </c>
      <c r="BX89">
        <v>83.923337037037</v>
      </c>
      <c r="BY89">
        <v>-38.293262962963</v>
      </c>
      <c r="BZ89">
        <v>1190.94851851852</v>
      </c>
      <c r="CA89">
        <v>1224.37740740741</v>
      </c>
      <c r="CB89">
        <v>4.40811666666667</v>
      </c>
      <c r="CC89">
        <v>1210.2762962963</v>
      </c>
      <c r="CD89">
        <v>11.516637037037</v>
      </c>
      <c r="CE89">
        <v>1.0827537037037</v>
      </c>
      <c r="CF89">
        <v>0.783038111111111</v>
      </c>
      <c r="CG89">
        <v>8.08023777777778</v>
      </c>
      <c r="CH89">
        <v>3.4034737037037</v>
      </c>
      <c r="CI89">
        <v>2000.00407407407</v>
      </c>
      <c r="CJ89">
        <v>0.980001</v>
      </c>
      <c r="CK89">
        <v>0.0199990333333333</v>
      </c>
      <c r="CL89">
        <v>0</v>
      </c>
      <c r="CM89">
        <v>2.4936</v>
      </c>
      <c r="CN89">
        <v>0</v>
      </c>
      <c r="CO89">
        <v>10916.5074074074</v>
      </c>
      <c r="CP89">
        <v>16705.4444444444</v>
      </c>
      <c r="CQ89">
        <v>43.875</v>
      </c>
      <c r="CR89">
        <v>45.7522962962963</v>
      </c>
      <c r="CS89">
        <v>45</v>
      </c>
      <c r="CT89">
        <v>44.4836666666667</v>
      </c>
      <c r="CU89">
        <v>42.7614814814815</v>
      </c>
      <c r="CV89">
        <v>1960.00407407407</v>
      </c>
      <c r="CW89">
        <v>40</v>
      </c>
      <c r="CX89">
        <v>0</v>
      </c>
      <c r="CY89">
        <v>1651532139.2</v>
      </c>
      <c r="CZ89">
        <v>0</v>
      </c>
      <c r="DA89">
        <v>0</v>
      </c>
      <c r="DB89" t="s">
        <v>356</v>
      </c>
      <c r="DC89">
        <v>1657298120.5</v>
      </c>
      <c r="DD89">
        <v>1657298120.5</v>
      </c>
      <c r="DE89">
        <v>0</v>
      </c>
      <c r="DF89">
        <v>1.391</v>
      </c>
      <c r="DG89">
        <v>0.035</v>
      </c>
      <c r="DH89">
        <v>2.39</v>
      </c>
      <c r="DI89">
        <v>0.104</v>
      </c>
      <c r="DJ89">
        <v>419</v>
      </c>
      <c r="DK89">
        <v>18</v>
      </c>
      <c r="DL89">
        <v>0.11</v>
      </c>
      <c r="DM89">
        <v>0.02</v>
      </c>
      <c r="DN89">
        <v>-38.208255</v>
      </c>
      <c r="DO89">
        <v>-2.31501163227008</v>
      </c>
      <c r="DP89">
        <v>0.298736910968498</v>
      </c>
      <c r="DQ89">
        <v>0</v>
      </c>
      <c r="DR89">
        <v>4.405771</v>
      </c>
      <c r="DS89">
        <v>0.016252457786103</v>
      </c>
      <c r="DT89">
        <v>0.0056435683747076</v>
      </c>
      <c r="DU89">
        <v>1</v>
      </c>
      <c r="DV89">
        <v>1</v>
      </c>
      <c r="DW89">
        <v>2</v>
      </c>
      <c r="DX89" t="s">
        <v>367</v>
      </c>
      <c r="DY89">
        <v>2.87288</v>
      </c>
      <c r="DZ89">
        <v>2.63111</v>
      </c>
      <c r="EA89">
        <v>0.142497</v>
      </c>
      <c r="EB89">
        <v>0.145477</v>
      </c>
      <c r="EC89">
        <v>0.0584888</v>
      </c>
      <c r="ED89">
        <v>0.045842</v>
      </c>
      <c r="EE89">
        <v>24233.6</v>
      </c>
      <c r="EF89">
        <v>20983.8</v>
      </c>
      <c r="EG89">
        <v>25296.7</v>
      </c>
      <c r="EH89">
        <v>23911.8</v>
      </c>
      <c r="EI89">
        <v>40638</v>
      </c>
      <c r="EJ89">
        <v>37760.9</v>
      </c>
      <c r="EK89">
        <v>45693.8</v>
      </c>
      <c r="EL89">
        <v>42640.1</v>
      </c>
      <c r="EM89">
        <v>1.81953</v>
      </c>
      <c r="EN89">
        <v>2.12853</v>
      </c>
      <c r="EO89">
        <v>0.0244007</v>
      </c>
      <c r="EP89">
        <v>0</v>
      </c>
      <c r="EQ89">
        <v>19.6177</v>
      </c>
      <c r="ER89">
        <v>999.9</v>
      </c>
      <c r="ES89">
        <v>38.255</v>
      </c>
      <c r="ET89">
        <v>25.962</v>
      </c>
      <c r="EU89">
        <v>18.9406</v>
      </c>
      <c r="EV89">
        <v>51.1538</v>
      </c>
      <c r="EW89">
        <v>30.609</v>
      </c>
      <c r="EX89">
        <v>2</v>
      </c>
      <c r="EY89">
        <v>-0.0781657</v>
      </c>
      <c r="EZ89">
        <v>6.39018</v>
      </c>
      <c r="FA89">
        <v>20.1292</v>
      </c>
      <c r="FB89">
        <v>5.23616</v>
      </c>
      <c r="FC89">
        <v>11.992</v>
      </c>
      <c r="FD89">
        <v>4.9571</v>
      </c>
      <c r="FE89">
        <v>3.30393</v>
      </c>
      <c r="FF89">
        <v>9999</v>
      </c>
      <c r="FG89">
        <v>9999</v>
      </c>
      <c r="FH89">
        <v>6492.9</v>
      </c>
      <c r="FI89">
        <v>352.3</v>
      </c>
      <c r="FJ89">
        <v>1.86813</v>
      </c>
      <c r="FK89">
        <v>1.86374</v>
      </c>
      <c r="FL89">
        <v>1.87149</v>
      </c>
      <c r="FM89">
        <v>1.86218</v>
      </c>
      <c r="FN89">
        <v>1.86162</v>
      </c>
      <c r="FO89">
        <v>1.86812</v>
      </c>
      <c r="FP89">
        <v>1.85822</v>
      </c>
      <c r="FQ89">
        <v>1.86478</v>
      </c>
      <c r="FR89">
        <v>5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6.42</v>
      </c>
      <c r="GF89">
        <v>0.0123</v>
      </c>
      <c r="GG89">
        <v>2.14445261950712</v>
      </c>
      <c r="GH89">
        <v>0.00524579190152856</v>
      </c>
      <c r="GI89">
        <v>-2.61795653493914e-06</v>
      </c>
      <c r="GJ89">
        <v>1.03317073579164e-09</v>
      </c>
      <c r="GK89">
        <v>0.00834576242792743</v>
      </c>
      <c r="GL89">
        <v>-0.0463878632499735</v>
      </c>
      <c r="GM89">
        <v>0.00360881594666716</v>
      </c>
      <c r="GN89">
        <v>-4.25062852161115e-05</v>
      </c>
      <c r="GO89">
        <v>14</v>
      </c>
      <c r="GP89">
        <v>2225</v>
      </c>
      <c r="GQ89">
        <v>2</v>
      </c>
      <c r="GR89">
        <v>27</v>
      </c>
      <c r="GS89">
        <v>4252.1</v>
      </c>
      <c r="GT89">
        <v>4252.1</v>
      </c>
      <c r="GU89">
        <v>3.06885</v>
      </c>
      <c r="GV89">
        <v>2.31323</v>
      </c>
      <c r="GW89">
        <v>1.99829</v>
      </c>
      <c r="GX89">
        <v>2.771</v>
      </c>
      <c r="GY89">
        <v>2.09351</v>
      </c>
      <c r="GZ89">
        <v>2.35718</v>
      </c>
      <c r="HA89">
        <v>30.2649</v>
      </c>
      <c r="HB89">
        <v>15.7694</v>
      </c>
      <c r="HC89">
        <v>18</v>
      </c>
      <c r="HD89">
        <v>432.993</v>
      </c>
      <c r="HE89">
        <v>631.24</v>
      </c>
      <c r="HF89">
        <v>13.1763</v>
      </c>
      <c r="HG89">
        <v>26.0398</v>
      </c>
      <c r="HH89">
        <v>30.0009</v>
      </c>
      <c r="HI89">
        <v>25.8309</v>
      </c>
      <c r="HJ89">
        <v>25.821</v>
      </c>
      <c r="HK89">
        <v>61.5206</v>
      </c>
      <c r="HL89">
        <v>45.98</v>
      </c>
      <c r="HM89">
        <v>0</v>
      </c>
      <c r="HN89">
        <v>13.1452</v>
      </c>
      <c r="HO89">
        <v>1260.04</v>
      </c>
      <c r="HP89">
        <v>11.5834</v>
      </c>
      <c r="HQ89">
        <v>96.7376</v>
      </c>
      <c r="HR89">
        <v>100.262</v>
      </c>
    </row>
    <row r="90" spans="1:226">
      <c r="A90">
        <v>74</v>
      </c>
      <c r="B90">
        <v>1657553249</v>
      </c>
      <c r="C90">
        <v>457</v>
      </c>
      <c r="D90" t="s">
        <v>507</v>
      </c>
      <c r="E90" t="s">
        <v>508</v>
      </c>
      <c r="F90">
        <v>5</v>
      </c>
      <c r="G90" t="s">
        <v>353</v>
      </c>
      <c r="H90" t="s">
        <v>354</v>
      </c>
      <c r="I90">
        <v>1657553241.21429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1258.85165187826</v>
      </c>
      <c r="AK90">
        <v>1231.81096969697</v>
      </c>
      <c r="AL90">
        <v>3.48060991669618</v>
      </c>
      <c r="AM90">
        <v>66.1471175943762</v>
      </c>
      <c r="AN90">
        <f>(AP90 - AO90 + BO90*1E3/(8.314*(BQ90+273.15)) * AR90/BN90 * AQ90) * BN90/(100*BB90) * 1000/(1000 - AP90)</f>
        <v>0</v>
      </c>
      <c r="AO90">
        <v>11.5235823725419</v>
      </c>
      <c r="AP90">
        <v>15.9135672727273</v>
      </c>
      <c r="AQ90">
        <v>-1.86507928370246e-05</v>
      </c>
      <c r="AR90">
        <v>78.8298210960127</v>
      </c>
      <c r="AS90">
        <v>13</v>
      </c>
      <c r="AT90">
        <v>3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6</v>
      </c>
      <c r="BC90">
        <v>0.5</v>
      </c>
      <c r="BD90" t="s">
        <v>355</v>
      </c>
      <c r="BE90">
        <v>2</v>
      </c>
      <c r="BF90" t="b">
        <v>1</v>
      </c>
      <c r="BG90">
        <v>1657553241.21429</v>
      </c>
      <c r="BH90">
        <v>1187.68285714286</v>
      </c>
      <c r="BI90">
        <v>1226.29035714286</v>
      </c>
      <c r="BJ90">
        <v>15.9181821428571</v>
      </c>
      <c r="BK90">
        <v>11.5167142857143</v>
      </c>
      <c r="BL90">
        <v>1181.2925</v>
      </c>
      <c r="BM90">
        <v>15.9057142857143</v>
      </c>
      <c r="BN90">
        <v>500.007642857143</v>
      </c>
      <c r="BO90">
        <v>67.9917714285714</v>
      </c>
      <c r="BP90">
        <v>0.0146306428571429</v>
      </c>
      <c r="BQ90">
        <v>18.7144535714286</v>
      </c>
      <c r="BR90">
        <v>20.0242535714286</v>
      </c>
      <c r="BS90">
        <v>999.9</v>
      </c>
      <c r="BT90">
        <v>0</v>
      </c>
      <c r="BU90">
        <v>0</v>
      </c>
      <c r="BV90">
        <v>10006.0607142857</v>
      </c>
      <c r="BW90">
        <v>0</v>
      </c>
      <c r="BX90">
        <v>83.9280464285714</v>
      </c>
      <c r="BY90">
        <v>-38.6065392857143</v>
      </c>
      <c r="BZ90">
        <v>1206.89428571429</v>
      </c>
      <c r="CA90">
        <v>1240.5775</v>
      </c>
      <c r="CB90">
        <v>4.40147535714286</v>
      </c>
      <c r="CC90">
        <v>1226.29035714286</v>
      </c>
      <c r="CD90">
        <v>11.5167142857143</v>
      </c>
      <c r="CE90">
        <v>1.082305</v>
      </c>
      <c r="CF90">
        <v>0.783041428571428</v>
      </c>
      <c r="CG90">
        <v>8.07413857142857</v>
      </c>
      <c r="CH90">
        <v>3.4035325</v>
      </c>
      <c r="CI90">
        <v>1999.99678571429</v>
      </c>
      <c r="CJ90">
        <v>0.980000964285714</v>
      </c>
      <c r="CK90">
        <v>0.0199990714285714</v>
      </c>
      <c r="CL90">
        <v>0</v>
      </c>
      <c r="CM90">
        <v>2.47806428571429</v>
      </c>
      <c r="CN90">
        <v>0</v>
      </c>
      <c r="CO90">
        <v>10919.9678571429</v>
      </c>
      <c r="CP90">
        <v>16705.3892857143</v>
      </c>
      <c r="CQ90">
        <v>43.8816428571428</v>
      </c>
      <c r="CR90">
        <v>45.7677142857143</v>
      </c>
      <c r="CS90">
        <v>45</v>
      </c>
      <c r="CT90">
        <v>44.49775</v>
      </c>
      <c r="CU90">
        <v>42.7765714285714</v>
      </c>
      <c r="CV90">
        <v>1959.99678571429</v>
      </c>
      <c r="CW90">
        <v>40</v>
      </c>
      <c r="CX90">
        <v>0</v>
      </c>
      <c r="CY90">
        <v>1651532144</v>
      </c>
      <c r="CZ90">
        <v>0</v>
      </c>
      <c r="DA90">
        <v>0</v>
      </c>
      <c r="DB90" t="s">
        <v>356</v>
      </c>
      <c r="DC90">
        <v>1657298120.5</v>
      </c>
      <c r="DD90">
        <v>1657298120.5</v>
      </c>
      <c r="DE90">
        <v>0</v>
      </c>
      <c r="DF90">
        <v>1.391</v>
      </c>
      <c r="DG90">
        <v>0.035</v>
      </c>
      <c r="DH90">
        <v>2.39</v>
      </c>
      <c r="DI90">
        <v>0.104</v>
      </c>
      <c r="DJ90">
        <v>419</v>
      </c>
      <c r="DK90">
        <v>18</v>
      </c>
      <c r="DL90">
        <v>0.11</v>
      </c>
      <c r="DM90">
        <v>0.02</v>
      </c>
      <c r="DN90">
        <v>-38.4171775</v>
      </c>
      <c r="DO90">
        <v>-3.66998836772985</v>
      </c>
      <c r="DP90">
        <v>0.410229111892063</v>
      </c>
      <c r="DQ90">
        <v>0</v>
      </c>
      <c r="DR90">
        <v>4.40433725</v>
      </c>
      <c r="DS90">
        <v>-0.0680284052532966</v>
      </c>
      <c r="DT90">
        <v>0.00806005024410516</v>
      </c>
      <c r="DU90">
        <v>1</v>
      </c>
      <c r="DV90">
        <v>1</v>
      </c>
      <c r="DW90">
        <v>2</v>
      </c>
      <c r="DX90" t="s">
        <v>367</v>
      </c>
      <c r="DY90">
        <v>2.87295</v>
      </c>
      <c r="DZ90">
        <v>2.63105</v>
      </c>
      <c r="EA90">
        <v>0.143759</v>
      </c>
      <c r="EB90">
        <v>0.146725</v>
      </c>
      <c r="EC90">
        <v>0.0584875</v>
      </c>
      <c r="ED90">
        <v>0.0458444</v>
      </c>
      <c r="EE90">
        <v>24197.6</v>
      </c>
      <c r="EF90">
        <v>20952.8</v>
      </c>
      <c r="EG90">
        <v>25296.4</v>
      </c>
      <c r="EH90">
        <v>23911.5</v>
      </c>
      <c r="EI90">
        <v>40637.7</v>
      </c>
      <c r="EJ90">
        <v>37760.6</v>
      </c>
      <c r="EK90">
        <v>45693.3</v>
      </c>
      <c r="EL90">
        <v>42639.8</v>
      </c>
      <c r="EM90">
        <v>1.81928</v>
      </c>
      <c r="EN90">
        <v>2.12835</v>
      </c>
      <c r="EO90">
        <v>0.0242665</v>
      </c>
      <c r="EP90">
        <v>0</v>
      </c>
      <c r="EQ90">
        <v>19.6163</v>
      </c>
      <c r="ER90">
        <v>999.9</v>
      </c>
      <c r="ES90">
        <v>38.231</v>
      </c>
      <c r="ET90">
        <v>25.982</v>
      </c>
      <c r="EU90">
        <v>18.952</v>
      </c>
      <c r="EV90">
        <v>51.1638</v>
      </c>
      <c r="EW90">
        <v>30.5208</v>
      </c>
      <c r="EX90">
        <v>2</v>
      </c>
      <c r="EY90">
        <v>-0.0773323</v>
      </c>
      <c r="EZ90">
        <v>6.45169</v>
      </c>
      <c r="FA90">
        <v>20.1268</v>
      </c>
      <c r="FB90">
        <v>5.23721</v>
      </c>
      <c r="FC90">
        <v>11.992</v>
      </c>
      <c r="FD90">
        <v>4.9574</v>
      </c>
      <c r="FE90">
        <v>3.30395</v>
      </c>
      <c r="FF90">
        <v>9999</v>
      </c>
      <c r="FG90">
        <v>9999</v>
      </c>
      <c r="FH90">
        <v>6492.9</v>
      </c>
      <c r="FI90">
        <v>352.3</v>
      </c>
      <c r="FJ90">
        <v>1.86813</v>
      </c>
      <c r="FK90">
        <v>1.86373</v>
      </c>
      <c r="FL90">
        <v>1.87149</v>
      </c>
      <c r="FM90">
        <v>1.86216</v>
      </c>
      <c r="FN90">
        <v>1.8616</v>
      </c>
      <c r="FO90">
        <v>1.86813</v>
      </c>
      <c r="FP90">
        <v>1.85822</v>
      </c>
      <c r="FQ90">
        <v>1.86478</v>
      </c>
      <c r="FR90">
        <v>5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6.48</v>
      </c>
      <c r="GF90">
        <v>0.0124</v>
      </c>
      <c r="GG90">
        <v>2.14445261950712</v>
      </c>
      <c r="GH90">
        <v>0.00524579190152856</v>
      </c>
      <c r="GI90">
        <v>-2.61795653493914e-06</v>
      </c>
      <c r="GJ90">
        <v>1.03317073579164e-09</v>
      </c>
      <c r="GK90">
        <v>0.00834576242792743</v>
      </c>
      <c r="GL90">
        <v>-0.0463878632499735</v>
      </c>
      <c r="GM90">
        <v>0.00360881594666716</v>
      </c>
      <c r="GN90">
        <v>-4.25062852161115e-05</v>
      </c>
      <c r="GO90">
        <v>14</v>
      </c>
      <c r="GP90">
        <v>2225</v>
      </c>
      <c r="GQ90">
        <v>2</v>
      </c>
      <c r="GR90">
        <v>27</v>
      </c>
      <c r="GS90">
        <v>4252.1</v>
      </c>
      <c r="GT90">
        <v>4252.1</v>
      </c>
      <c r="GU90">
        <v>3.09937</v>
      </c>
      <c r="GV90">
        <v>2.31079</v>
      </c>
      <c r="GW90">
        <v>1.99829</v>
      </c>
      <c r="GX90">
        <v>2.771</v>
      </c>
      <c r="GY90">
        <v>2.09351</v>
      </c>
      <c r="GZ90">
        <v>2.33521</v>
      </c>
      <c r="HA90">
        <v>30.2649</v>
      </c>
      <c r="HB90">
        <v>15.7519</v>
      </c>
      <c r="HC90">
        <v>18</v>
      </c>
      <c r="HD90">
        <v>432.906</v>
      </c>
      <c r="HE90">
        <v>631.187</v>
      </c>
      <c r="HF90">
        <v>13.1498</v>
      </c>
      <c r="HG90">
        <v>26.0478</v>
      </c>
      <c r="HH90">
        <v>30.0009</v>
      </c>
      <c r="HI90">
        <v>25.8383</v>
      </c>
      <c r="HJ90">
        <v>25.8284</v>
      </c>
      <c r="HK90">
        <v>62.1155</v>
      </c>
      <c r="HL90">
        <v>45.98</v>
      </c>
      <c r="HM90">
        <v>0</v>
      </c>
      <c r="HN90">
        <v>13.1182</v>
      </c>
      <c r="HO90">
        <v>1273.44</v>
      </c>
      <c r="HP90">
        <v>11.5834</v>
      </c>
      <c r="HQ90">
        <v>96.7365</v>
      </c>
      <c r="HR90">
        <v>100.261</v>
      </c>
    </row>
    <row r="91" spans="1:226">
      <c r="A91">
        <v>75</v>
      </c>
      <c r="B91">
        <v>1657553254</v>
      </c>
      <c r="C91">
        <v>462</v>
      </c>
      <c r="D91" t="s">
        <v>509</v>
      </c>
      <c r="E91" t="s">
        <v>510</v>
      </c>
      <c r="F91">
        <v>5</v>
      </c>
      <c r="G91" t="s">
        <v>353</v>
      </c>
      <c r="H91" t="s">
        <v>354</v>
      </c>
      <c r="I91">
        <v>1657553246.5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1275.86574596166</v>
      </c>
      <c r="AK91">
        <v>1249.16436363636</v>
      </c>
      <c r="AL91">
        <v>3.46319574410695</v>
      </c>
      <c r="AM91">
        <v>66.1471175943762</v>
      </c>
      <c r="AN91">
        <f>(AP91 - AO91 + BO91*1E3/(8.314*(BQ91+273.15)) * AR91/BN91 * AQ91) * BN91/(100*BB91) * 1000/(1000 - AP91)</f>
        <v>0</v>
      </c>
      <c r="AO91">
        <v>11.5202770816482</v>
      </c>
      <c r="AP91">
        <v>15.9085393939394</v>
      </c>
      <c r="AQ91">
        <v>0.00022493433157768</v>
      </c>
      <c r="AR91">
        <v>78.8298210960127</v>
      </c>
      <c r="AS91">
        <v>13</v>
      </c>
      <c r="AT91">
        <v>3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6</v>
      </c>
      <c r="BC91">
        <v>0.5</v>
      </c>
      <c r="BD91" t="s">
        <v>355</v>
      </c>
      <c r="BE91">
        <v>2</v>
      </c>
      <c r="BF91" t="b">
        <v>1</v>
      </c>
      <c r="BG91">
        <v>1657553246.5</v>
      </c>
      <c r="BH91">
        <v>1205.50666666667</v>
      </c>
      <c r="BI91">
        <v>1244.27666666667</v>
      </c>
      <c r="BJ91">
        <v>15.9132111111111</v>
      </c>
      <c r="BK91">
        <v>11.517462962963</v>
      </c>
      <c r="BL91">
        <v>1199.05555555556</v>
      </c>
      <c r="BM91">
        <v>15.9009111111111</v>
      </c>
      <c r="BN91">
        <v>500.002592592593</v>
      </c>
      <c r="BO91">
        <v>67.9919111111111</v>
      </c>
      <c r="BP91">
        <v>0.0145992</v>
      </c>
      <c r="BQ91">
        <v>18.7105296296296</v>
      </c>
      <c r="BR91">
        <v>20.0223962962963</v>
      </c>
      <c r="BS91">
        <v>999.9</v>
      </c>
      <c r="BT91">
        <v>0</v>
      </c>
      <c r="BU91">
        <v>0</v>
      </c>
      <c r="BV91">
        <v>10006.8185185185</v>
      </c>
      <c r="BW91">
        <v>0</v>
      </c>
      <c r="BX91">
        <v>83.9294666666667</v>
      </c>
      <c r="BY91">
        <v>-38.7696333333333</v>
      </c>
      <c r="BZ91">
        <v>1225</v>
      </c>
      <c r="CA91">
        <v>1258.77555555556</v>
      </c>
      <c r="CB91">
        <v>4.39575074074074</v>
      </c>
      <c r="CC91">
        <v>1244.27666666667</v>
      </c>
      <c r="CD91">
        <v>11.517462962963</v>
      </c>
      <c r="CE91">
        <v>1.08196962962963</v>
      </c>
      <c r="CF91">
        <v>0.783094222222222</v>
      </c>
      <c r="CG91">
        <v>8.06957777777778</v>
      </c>
      <c r="CH91">
        <v>3.40448851851852</v>
      </c>
      <c r="CI91">
        <v>2000.04</v>
      </c>
      <c r="CJ91">
        <v>0.980001111111111</v>
      </c>
      <c r="CK91">
        <v>0.0199989148148148</v>
      </c>
      <c r="CL91">
        <v>0</v>
      </c>
      <c r="CM91">
        <v>2.53377407407407</v>
      </c>
      <c r="CN91">
        <v>0</v>
      </c>
      <c r="CO91">
        <v>10923.9666666667</v>
      </c>
      <c r="CP91">
        <v>16705.762962963</v>
      </c>
      <c r="CQ91">
        <v>43.9002592592593</v>
      </c>
      <c r="CR91">
        <v>45.789037037037</v>
      </c>
      <c r="CS91">
        <v>45</v>
      </c>
      <c r="CT91">
        <v>44.5022962962963</v>
      </c>
      <c r="CU91">
        <v>42.7982222222222</v>
      </c>
      <c r="CV91">
        <v>1960.04</v>
      </c>
      <c r="CW91">
        <v>40</v>
      </c>
      <c r="CX91">
        <v>0</v>
      </c>
      <c r="CY91">
        <v>1651532149.4</v>
      </c>
      <c r="CZ91">
        <v>0</v>
      </c>
      <c r="DA91">
        <v>0</v>
      </c>
      <c r="DB91" t="s">
        <v>356</v>
      </c>
      <c r="DC91">
        <v>1657298120.5</v>
      </c>
      <c r="DD91">
        <v>1657298120.5</v>
      </c>
      <c r="DE91">
        <v>0</v>
      </c>
      <c r="DF91">
        <v>1.391</v>
      </c>
      <c r="DG91">
        <v>0.035</v>
      </c>
      <c r="DH91">
        <v>2.39</v>
      </c>
      <c r="DI91">
        <v>0.104</v>
      </c>
      <c r="DJ91">
        <v>419</v>
      </c>
      <c r="DK91">
        <v>18</v>
      </c>
      <c r="DL91">
        <v>0.11</v>
      </c>
      <c r="DM91">
        <v>0.02</v>
      </c>
      <c r="DN91">
        <v>-38.642605</v>
      </c>
      <c r="DO91">
        <v>-2.28269493433391</v>
      </c>
      <c r="DP91">
        <v>0.358440636612257</v>
      </c>
      <c r="DQ91">
        <v>0</v>
      </c>
      <c r="DR91">
        <v>4.3995265</v>
      </c>
      <c r="DS91">
        <v>-0.0735167729831266</v>
      </c>
      <c r="DT91">
        <v>0.00829559930023137</v>
      </c>
      <c r="DU91">
        <v>1</v>
      </c>
      <c r="DV91">
        <v>1</v>
      </c>
      <c r="DW91">
        <v>2</v>
      </c>
      <c r="DX91" t="s">
        <v>367</v>
      </c>
      <c r="DY91">
        <v>2.87279</v>
      </c>
      <c r="DZ91">
        <v>2.63138</v>
      </c>
      <c r="EA91">
        <v>0.14502</v>
      </c>
      <c r="EB91">
        <v>0.147903</v>
      </c>
      <c r="EC91">
        <v>0.0584698</v>
      </c>
      <c r="ED91">
        <v>0.0458216</v>
      </c>
      <c r="EE91">
        <v>24161.7</v>
      </c>
      <c r="EF91">
        <v>20923.4</v>
      </c>
      <c r="EG91">
        <v>25296.1</v>
      </c>
      <c r="EH91">
        <v>23911</v>
      </c>
      <c r="EI91">
        <v>40637.5</v>
      </c>
      <c r="EJ91">
        <v>37760.6</v>
      </c>
      <c r="EK91">
        <v>45692.2</v>
      </c>
      <c r="EL91">
        <v>42638.9</v>
      </c>
      <c r="EM91">
        <v>1.81903</v>
      </c>
      <c r="EN91">
        <v>2.12832</v>
      </c>
      <c r="EO91">
        <v>0.0239164</v>
      </c>
      <c r="EP91">
        <v>0</v>
      </c>
      <c r="EQ91">
        <v>19.6151</v>
      </c>
      <c r="ER91">
        <v>999.9</v>
      </c>
      <c r="ES91">
        <v>38.182</v>
      </c>
      <c r="ET91">
        <v>25.982</v>
      </c>
      <c r="EU91">
        <v>18.9279</v>
      </c>
      <c r="EV91">
        <v>51.0239</v>
      </c>
      <c r="EW91">
        <v>30.5329</v>
      </c>
      <c r="EX91">
        <v>2</v>
      </c>
      <c r="EY91">
        <v>-0.0764634</v>
      </c>
      <c r="EZ91">
        <v>6.48359</v>
      </c>
      <c r="FA91">
        <v>20.1258</v>
      </c>
      <c r="FB91">
        <v>5.23736</v>
      </c>
      <c r="FC91">
        <v>11.992</v>
      </c>
      <c r="FD91">
        <v>4.9574</v>
      </c>
      <c r="FE91">
        <v>3.304</v>
      </c>
      <c r="FF91">
        <v>9999</v>
      </c>
      <c r="FG91">
        <v>9999</v>
      </c>
      <c r="FH91">
        <v>6493.2</v>
      </c>
      <c r="FI91">
        <v>352.3</v>
      </c>
      <c r="FJ91">
        <v>1.86813</v>
      </c>
      <c r="FK91">
        <v>1.86372</v>
      </c>
      <c r="FL91">
        <v>1.87149</v>
      </c>
      <c r="FM91">
        <v>1.86216</v>
      </c>
      <c r="FN91">
        <v>1.8616</v>
      </c>
      <c r="FO91">
        <v>1.86813</v>
      </c>
      <c r="FP91">
        <v>1.85822</v>
      </c>
      <c r="FQ91">
        <v>1.86478</v>
      </c>
      <c r="FR91">
        <v>5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6.54</v>
      </c>
      <c r="GF91">
        <v>0.0121</v>
      </c>
      <c r="GG91">
        <v>2.14445261950712</v>
      </c>
      <c r="GH91">
        <v>0.00524579190152856</v>
      </c>
      <c r="GI91">
        <v>-2.61795653493914e-06</v>
      </c>
      <c r="GJ91">
        <v>1.03317073579164e-09</v>
      </c>
      <c r="GK91">
        <v>0.00834576242792743</v>
      </c>
      <c r="GL91">
        <v>-0.0463878632499735</v>
      </c>
      <c r="GM91">
        <v>0.00360881594666716</v>
      </c>
      <c r="GN91">
        <v>-4.25062852161115e-05</v>
      </c>
      <c r="GO91">
        <v>14</v>
      </c>
      <c r="GP91">
        <v>2225</v>
      </c>
      <c r="GQ91">
        <v>2</v>
      </c>
      <c r="GR91">
        <v>27</v>
      </c>
      <c r="GS91">
        <v>4252.2</v>
      </c>
      <c r="GT91">
        <v>4252.2</v>
      </c>
      <c r="GU91">
        <v>3.1311</v>
      </c>
      <c r="GV91">
        <v>2.31323</v>
      </c>
      <c r="GW91">
        <v>1.99829</v>
      </c>
      <c r="GX91">
        <v>2.771</v>
      </c>
      <c r="GY91">
        <v>2.09351</v>
      </c>
      <c r="GZ91">
        <v>2.35962</v>
      </c>
      <c r="HA91">
        <v>30.2649</v>
      </c>
      <c r="HB91">
        <v>15.7519</v>
      </c>
      <c r="HC91">
        <v>18</v>
      </c>
      <c r="HD91">
        <v>432.82</v>
      </c>
      <c r="HE91">
        <v>631.25</v>
      </c>
      <c r="HF91">
        <v>13.1198</v>
      </c>
      <c r="HG91">
        <v>26.0554</v>
      </c>
      <c r="HH91">
        <v>30.0009</v>
      </c>
      <c r="HI91">
        <v>25.8457</v>
      </c>
      <c r="HJ91">
        <v>25.8353</v>
      </c>
      <c r="HK91">
        <v>62.7587</v>
      </c>
      <c r="HL91">
        <v>45.98</v>
      </c>
      <c r="HM91">
        <v>0</v>
      </c>
      <c r="HN91">
        <v>13.1049</v>
      </c>
      <c r="HO91">
        <v>1293.7</v>
      </c>
      <c r="HP91">
        <v>11.5834</v>
      </c>
      <c r="HQ91">
        <v>96.7347</v>
      </c>
      <c r="HR91">
        <v>100.259</v>
      </c>
    </row>
    <row r="92" spans="1:226">
      <c r="A92">
        <v>76</v>
      </c>
      <c r="B92">
        <v>1657553259</v>
      </c>
      <c r="C92">
        <v>467</v>
      </c>
      <c r="D92" t="s">
        <v>511</v>
      </c>
      <c r="E92" t="s">
        <v>512</v>
      </c>
      <c r="F92">
        <v>5</v>
      </c>
      <c r="G92" t="s">
        <v>353</v>
      </c>
      <c r="H92" t="s">
        <v>354</v>
      </c>
      <c r="I92">
        <v>1657553251.21429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1292.46573401484</v>
      </c>
      <c r="AK92">
        <v>1265.93260606061</v>
      </c>
      <c r="AL92">
        <v>3.38756593866293</v>
      </c>
      <c r="AM92">
        <v>66.1471175943762</v>
      </c>
      <c r="AN92">
        <f>(AP92 - AO92 + BO92*1E3/(8.314*(BQ92+273.15)) * AR92/BN92 * AQ92) * BN92/(100*BB92) * 1000/(1000 - AP92)</f>
        <v>0</v>
      </c>
      <c r="AO92">
        <v>11.5121344293901</v>
      </c>
      <c r="AP92">
        <v>15.904856969697</v>
      </c>
      <c r="AQ92">
        <v>6.53181852142592e-05</v>
      </c>
      <c r="AR92">
        <v>78.8298210960127</v>
      </c>
      <c r="AS92">
        <v>13</v>
      </c>
      <c r="AT92">
        <v>3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6</v>
      </c>
      <c r="BC92">
        <v>0.5</v>
      </c>
      <c r="BD92" t="s">
        <v>355</v>
      </c>
      <c r="BE92">
        <v>2</v>
      </c>
      <c r="BF92" t="b">
        <v>1</v>
      </c>
      <c r="BG92">
        <v>1657553251.21429</v>
      </c>
      <c r="BH92">
        <v>1221.35035714286</v>
      </c>
      <c r="BI92">
        <v>1260.12535714286</v>
      </c>
      <c r="BJ92">
        <v>15.9105035714286</v>
      </c>
      <c r="BK92">
        <v>11.5174964285714</v>
      </c>
      <c r="BL92">
        <v>1214.84464285714</v>
      </c>
      <c r="BM92">
        <v>15.8983035714286</v>
      </c>
      <c r="BN92">
        <v>500.009357142857</v>
      </c>
      <c r="BO92">
        <v>67.9918785714286</v>
      </c>
      <c r="BP92">
        <v>0.014640025</v>
      </c>
      <c r="BQ92">
        <v>18.7081392857143</v>
      </c>
      <c r="BR92">
        <v>20.0134428571429</v>
      </c>
      <c r="BS92">
        <v>999.9</v>
      </c>
      <c r="BT92">
        <v>0</v>
      </c>
      <c r="BU92">
        <v>0</v>
      </c>
      <c r="BV92">
        <v>10005.8314285714</v>
      </c>
      <c r="BW92">
        <v>0</v>
      </c>
      <c r="BX92">
        <v>83.9332178571428</v>
      </c>
      <c r="BY92">
        <v>-38.774975</v>
      </c>
      <c r="BZ92">
        <v>1241.09678571429</v>
      </c>
      <c r="CA92">
        <v>1274.80928571429</v>
      </c>
      <c r="CB92">
        <v>4.3930075</v>
      </c>
      <c r="CC92">
        <v>1260.12535714286</v>
      </c>
      <c r="CD92">
        <v>11.5174964285714</v>
      </c>
      <c r="CE92">
        <v>1.081785</v>
      </c>
      <c r="CF92">
        <v>0.783096321428571</v>
      </c>
      <c r="CG92">
        <v>8.06706928571428</v>
      </c>
      <c r="CH92">
        <v>3.40452785714286</v>
      </c>
      <c r="CI92">
        <v>2000.02821428571</v>
      </c>
      <c r="CJ92">
        <v>0.980001178571429</v>
      </c>
      <c r="CK92">
        <v>0.0199988428571429</v>
      </c>
      <c r="CL92">
        <v>0</v>
      </c>
      <c r="CM92">
        <v>2.56579642857143</v>
      </c>
      <c r="CN92">
        <v>0</v>
      </c>
      <c r="CO92">
        <v>10925.5214285714</v>
      </c>
      <c r="CP92">
        <v>16705.6642857143</v>
      </c>
      <c r="CQ92">
        <v>43.9192857142857</v>
      </c>
      <c r="CR92">
        <v>45.8075714285714</v>
      </c>
      <c r="CS92">
        <v>45.0199285714286</v>
      </c>
      <c r="CT92">
        <v>44.5088571428571</v>
      </c>
      <c r="CU92">
        <v>42.8075714285714</v>
      </c>
      <c r="CV92">
        <v>1960.02821428571</v>
      </c>
      <c r="CW92">
        <v>40</v>
      </c>
      <c r="CX92">
        <v>0</v>
      </c>
      <c r="CY92">
        <v>1651532154.2</v>
      </c>
      <c r="CZ92">
        <v>0</v>
      </c>
      <c r="DA92">
        <v>0</v>
      </c>
      <c r="DB92" t="s">
        <v>356</v>
      </c>
      <c r="DC92">
        <v>1657298120.5</v>
      </c>
      <c r="DD92">
        <v>1657298120.5</v>
      </c>
      <c r="DE92">
        <v>0</v>
      </c>
      <c r="DF92">
        <v>1.391</v>
      </c>
      <c r="DG92">
        <v>0.035</v>
      </c>
      <c r="DH92">
        <v>2.39</v>
      </c>
      <c r="DI92">
        <v>0.104</v>
      </c>
      <c r="DJ92">
        <v>419</v>
      </c>
      <c r="DK92">
        <v>18</v>
      </c>
      <c r="DL92">
        <v>0.11</v>
      </c>
      <c r="DM92">
        <v>0.02</v>
      </c>
      <c r="DN92">
        <v>-38.6993725</v>
      </c>
      <c r="DO92">
        <v>0.430555722326454</v>
      </c>
      <c r="DP92">
        <v>0.285968867175695</v>
      </c>
      <c r="DQ92">
        <v>0</v>
      </c>
      <c r="DR92">
        <v>4.39617675</v>
      </c>
      <c r="DS92">
        <v>-0.0347609380863082</v>
      </c>
      <c r="DT92">
        <v>0.00587816612027077</v>
      </c>
      <c r="DU92">
        <v>1</v>
      </c>
      <c r="DV92">
        <v>1</v>
      </c>
      <c r="DW92">
        <v>2</v>
      </c>
      <c r="DX92" t="s">
        <v>367</v>
      </c>
      <c r="DY92">
        <v>2.87272</v>
      </c>
      <c r="DZ92">
        <v>2.63109</v>
      </c>
      <c r="EA92">
        <v>0.146234</v>
      </c>
      <c r="EB92">
        <v>0.149144</v>
      </c>
      <c r="EC92">
        <v>0.0584592</v>
      </c>
      <c r="ED92">
        <v>0.0458284</v>
      </c>
      <c r="EE92">
        <v>24126.3</v>
      </c>
      <c r="EF92">
        <v>20892.8</v>
      </c>
      <c r="EG92">
        <v>25295</v>
      </c>
      <c r="EH92">
        <v>23910.9</v>
      </c>
      <c r="EI92">
        <v>40636.7</v>
      </c>
      <c r="EJ92">
        <v>37760.3</v>
      </c>
      <c r="EK92">
        <v>45690.8</v>
      </c>
      <c r="EL92">
        <v>42638.8</v>
      </c>
      <c r="EM92">
        <v>1.81903</v>
      </c>
      <c r="EN92">
        <v>2.12827</v>
      </c>
      <c r="EO92">
        <v>0.0237525</v>
      </c>
      <c r="EP92">
        <v>0</v>
      </c>
      <c r="EQ92">
        <v>19.6138</v>
      </c>
      <c r="ER92">
        <v>999.9</v>
      </c>
      <c r="ES92">
        <v>38.158</v>
      </c>
      <c r="ET92">
        <v>25.982</v>
      </c>
      <c r="EU92">
        <v>18.9159</v>
      </c>
      <c r="EV92">
        <v>51.0039</v>
      </c>
      <c r="EW92">
        <v>30.5288</v>
      </c>
      <c r="EX92">
        <v>2</v>
      </c>
      <c r="EY92">
        <v>-0.0760417</v>
      </c>
      <c r="EZ92">
        <v>6.46129</v>
      </c>
      <c r="FA92">
        <v>20.1267</v>
      </c>
      <c r="FB92">
        <v>5.23736</v>
      </c>
      <c r="FC92">
        <v>11.992</v>
      </c>
      <c r="FD92">
        <v>4.95745</v>
      </c>
      <c r="FE92">
        <v>3.30395</v>
      </c>
      <c r="FF92">
        <v>9999</v>
      </c>
      <c r="FG92">
        <v>9999</v>
      </c>
      <c r="FH92">
        <v>6493.2</v>
      </c>
      <c r="FI92">
        <v>352.3</v>
      </c>
      <c r="FJ92">
        <v>1.86813</v>
      </c>
      <c r="FK92">
        <v>1.86373</v>
      </c>
      <c r="FL92">
        <v>1.87149</v>
      </c>
      <c r="FM92">
        <v>1.86213</v>
      </c>
      <c r="FN92">
        <v>1.86162</v>
      </c>
      <c r="FO92">
        <v>1.86813</v>
      </c>
      <c r="FP92">
        <v>1.85822</v>
      </c>
      <c r="FQ92">
        <v>1.86477</v>
      </c>
      <c r="FR92">
        <v>5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6.6</v>
      </c>
      <c r="GF92">
        <v>0.012</v>
      </c>
      <c r="GG92">
        <v>2.14445261950712</v>
      </c>
      <c r="GH92">
        <v>0.00524579190152856</v>
      </c>
      <c r="GI92">
        <v>-2.61795653493914e-06</v>
      </c>
      <c r="GJ92">
        <v>1.03317073579164e-09</v>
      </c>
      <c r="GK92">
        <v>0.00834576242792743</v>
      </c>
      <c r="GL92">
        <v>-0.0463878632499735</v>
      </c>
      <c r="GM92">
        <v>0.00360881594666716</v>
      </c>
      <c r="GN92">
        <v>-4.25062852161115e-05</v>
      </c>
      <c r="GO92">
        <v>14</v>
      </c>
      <c r="GP92">
        <v>2225</v>
      </c>
      <c r="GQ92">
        <v>2</v>
      </c>
      <c r="GR92">
        <v>27</v>
      </c>
      <c r="GS92">
        <v>4252.3</v>
      </c>
      <c r="GT92">
        <v>4252.3</v>
      </c>
      <c r="GU92">
        <v>3.16162</v>
      </c>
      <c r="GV92">
        <v>2.31079</v>
      </c>
      <c r="GW92">
        <v>1.99829</v>
      </c>
      <c r="GX92">
        <v>2.771</v>
      </c>
      <c r="GY92">
        <v>2.09351</v>
      </c>
      <c r="GZ92">
        <v>2.37915</v>
      </c>
      <c r="HA92">
        <v>30.2864</v>
      </c>
      <c r="HB92">
        <v>15.7606</v>
      </c>
      <c r="HC92">
        <v>18</v>
      </c>
      <c r="HD92">
        <v>432.874</v>
      </c>
      <c r="HE92">
        <v>631.301</v>
      </c>
      <c r="HF92">
        <v>13.1024</v>
      </c>
      <c r="HG92">
        <v>26.0638</v>
      </c>
      <c r="HH92">
        <v>30.0007</v>
      </c>
      <c r="HI92">
        <v>25.8529</v>
      </c>
      <c r="HJ92">
        <v>25.843</v>
      </c>
      <c r="HK92">
        <v>63.3629</v>
      </c>
      <c r="HL92">
        <v>45.6922</v>
      </c>
      <c r="HM92">
        <v>0</v>
      </c>
      <c r="HN92">
        <v>13.1029</v>
      </c>
      <c r="HO92">
        <v>1307.15</v>
      </c>
      <c r="HP92">
        <v>11.5834</v>
      </c>
      <c r="HQ92">
        <v>96.7311</v>
      </c>
      <c r="HR92">
        <v>100.259</v>
      </c>
    </row>
    <row r="93" spans="1:226">
      <c r="A93">
        <v>77</v>
      </c>
      <c r="B93">
        <v>1657553264</v>
      </c>
      <c r="C93">
        <v>472</v>
      </c>
      <c r="D93" t="s">
        <v>513</v>
      </c>
      <c r="E93" t="s">
        <v>514</v>
      </c>
      <c r="F93">
        <v>5</v>
      </c>
      <c r="G93" t="s">
        <v>353</v>
      </c>
      <c r="H93" t="s">
        <v>354</v>
      </c>
      <c r="I93">
        <v>1657553256.5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1309.70531424548</v>
      </c>
      <c r="AK93">
        <v>1283.04612121212</v>
      </c>
      <c r="AL93">
        <v>3.42843119474127</v>
      </c>
      <c r="AM93">
        <v>66.1471175943762</v>
      </c>
      <c r="AN93">
        <f>(AP93 - AO93 + BO93*1E3/(8.314*(BQ93+273.15)) * AR93/BN93 * AQ93) * BN93/(100*BB93) * 1000/(1000 - AP93)</f>
        <v>0</v>
      </c>
      <c r="AO93">
        <v>11.5312909551568</v>
      </c>
      <c r="AP93">
        <v>15.9028448484848</v>
      </c>
      <c r="AQ93">
        <v>-0.00017788129383902</v>
      </c>
      <c r="AR93">
        <v>78.8298210960127</v>
      </c>
      <c r="AS93">
        <v>13</v>
      </c>
      <c r="AT93">
        <v>3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6</v>
      </c>
      <c r="BC93">
        <v>0.5</v>
      </c>
      <c r="BD93" t="s">
        <v>355</v>
      </c>
      <c r="BE93">
        <v>2</v>
      </c>
      <c r="BF93" t="b">
        <v>1</v>
      </c>
      <c r="BG93">
        <v>1657553256.5</v>
      </c>
      <c r="BH93">
        <v>1239.16185185185</v>
      </c>
      <c r="BI93">
        <v>1277.87222222222</v>
      </c>
      <c r="BJ93">
        <v>15.9064074074074</v>
      </c>
      <c r="BK93">
        <v>11.5240851851852</v>
      </c>
      <c r="BL93">
        <v>1232.59407407407</v>
      </c>
      <c r="BM93">
        <v>15.8943518518518</v>
      </c>
      <c r="BN93">
        <v>500.010407407407</v>
      </c>
      <c r="BO93">
        <v>67.9918481481482</v>
      </c>
      <c r="BP93">
        <v>0.014638337037037</v>
      </c>
      <c r="BQ93">
        <v>18.7062</v>
      </c>
      <c r="BR93">
        <v>20.0061222222222</v>
      </c>
      <c r="BS93">
        <v>999.9</v>
      </c>
      <c r="BT93">
        <v>0</v>
      </c>
      <c r="BU93">
        <v>0</v>
      </c>
      <c r="BV93">
        <v>10007.5918518519</v>
      </c>
      <c r="BW93">
        <v>0</v>
      </c>
      <c r="BX93">
        <v>83.9464666666667</v>
      </c>
      <c r="BY93">
        <v>-38.7107962962963</v>
      </c>
      <c r="BZ93">
        <v>1259.19148148148</v>
      </c>
      <c r="CA93">
        <v>1292.77185185185</v>
      </c>
      <c r="CB93">
        <v>4.38232185185185</v>
      </c>
      <c r="CC93">
        <v>1277.87222222222</v>
      </c>
      <c r="CD93">
        <v>11.5240851851852</v>
      </c>
      <c r="CE93">
        <v>1.08150592592593</v>
      </c>
      <c r="CF93">
        <v>0.783543888888889</v>
      </c>
      <c r="CG93">
        <v>8.06327518518519</v>
      </c>
      <c r="CH93">
        <v>3.41260962962963</v>
      </c>
      <c r="CI93">
        <v>2000.0362962963</v>
      </c>
      <c r="CJ93">
        <v>0.980001111111111</v>
      </c>
      <c r="CK93">
        <v>0.0199989148148148</v>
      </c>
      <c r="CL93">
        <v>0</v>
      </c>
      <c r="CM93">
        <v>2.50470740740741</v>
      </c>
      <c r="CN93">
        <v>0</v>
      </c>
      <c r="CO93">
        <v>10925.4259259259</v>
      </c>
      <c r="CP93">
        <v>16705.7259259259</v>
      </c>
      <c r="CQ93">
        <v>43.9347037037037</v>
      </c>
      <c r="CR93">
        <v>45.812</v>
      </c>
      <c r="CS93">
        <v>45.0413333333333</v>
      </c>
      <c r="CT93">
        <v>44.5275555555555</v>
      </c>
      <c r="CU93">
        <v>42.812</v>
      </c>
      <c r="CV93">
        <v>1960.0362962963</v>
      </c>
      <c r="CW93">
        <v>40</v>
      </c>
      <c r="CX93">
        <v>0</v>
      </c>
      <c r="CY93">
        <v>1651532159</v>
      </c>
      <c r="CZ93">
        <v>0</v>
      </c>
      <c r="DA93">
        <v>0</v>
      </c>
      <c r="DB93" t="s">
        <v>356</v>
      </c>
      <c r="DC93">
        <v>1657298120.5</v>
      </c>
      <c r="DD93">
        <v>1657298120.5</v>
      </c>
      <c r="DE93">
        <v>0</v>
      </c>
      <c r="DF93">
        <v>1.391</v>
      </c>
      <c r="DG93">
        <v>0.035</v>
      </c>
      <c r="DH93">
        <v>2.39</v>
      </c>
      <c r="DI93">
        <v>0.104</v>
      </c>
      <c r="DJ93">
        <v>419</v>
      </c>
      <c r="DK93">
        <v>18</v>
      </c>
      <c r="DL93">
        <v>0.11</v>
      </c>
      <c r="DM93">
        <v>0.02</v>
      </c>
      <c r="DN93">
        <v>-38.786705</v>
      </c>
      <c r="DO93">
        <v>0.669629268292696</v>
      </c>
      <c r="DP93">
        <v>0.277283190934828</v>
      </c>
      <c r="DQ93">
        <v>0</v>
      </c>
      <c r="DR93">
        <v>4.384893</v>
      </c>
      <c r="DS93">
        <v>-0.10537981238275</v>
      </c>
      <c r="DT93">
        <v>0.0156913841327017</v>
      </c>
      <c r="DU93">
        <v>0</v>
      </c>
      <c r="DV93">
        <v>0</v>
      </c>
      <c r="DW93">
        <v>2</v>
      </c>
      <c r="DX93" t="s">
        <v>357</v>
      </c>
      <c r="DY93">
        <v>2.87277</v>
      </c>
      <c r="DZ93">
        <v>2.63103</v>
      </c>
      <c r="EA93">
        <v>0.147469</v>
      </c>
      <c r="EB93">
        <v>0.150364</v>
      </c>
      <c r="EC93">
        <v>0.0584569</v>
      </c>
      <c r="ED93">
        <v>0.0459414</v>
      </c>
      <c r="EE93">
        <v>24091.1</v>
      </c>
      <c r="EF93">
        <v>20862.4</v>
      </c>
      <c r="EG93">
        <v>25294.8</v>
      </c>
      <c r="EH93">
        <v>23910.3</v>
      </c>
      <c r="EI93">
        <v>40636.6</v>
      </c>
      <c r="EJ93">
        <v>37755.1</v>
      </c>
      <c r="EK93">
        <v>45690.6</v>
      </c>
      <c r="EL93">
        <v>42638</v>
      </c>
      <c r="EM93">
        <v>1.81905</v>
      </c>
      <c r="EN93">
        <v>2.12805</v>
      </c>
      <c r="EO93">
        <v>0.0233427</v>
      </c>
      <c r="EP93">
        <v>0</v>
      </c>
      <c r="EQ93">
        <v>19.6117</v>
      </c>
      <c r="ER93">
        <v>999.9</v>
      </c>
      <c r="ES93">
        <v>38.133</v>
      </c>
      <c r="ET93">
        <v>25.982</v>
      </c>
      <c r="EU93">
        <v>18.9034</v>
      </c>
      <c r="EV93">
        <v>51.0139</v>
      </c>
      <c r="EW93">
        <v>30.5048</v>
      </c>
      <c r="EX93">
        <v>2</v>
      </c>
      <c r="EY93">
        <v>-0.075719</v>
      </c>
      <c r="EZ93">
        <v>6.42047</v>
      </c>
      <c r="FA93">
        <v>20.1283</v>
      </c>
      <c r="FB93">
        <v>5.23721</v>
      </c>
      <c r="FC93">
        <v>11.992</v>
      </c>
      <c r="FD93">
        <v>4.95735</v>
      </c>
      <c r="FE93">
        <v>3.30395</v>
      </c>
      <c r="FF93">
        <v>9999</v>
      </c>
      <c r="FG93">
        <v>9999</v>
      </c>
      <c r="FH93">
        <v>6493.5</v>
      </c>
      <c r="FI93">
        <v>352.3</v>
      </c>
      <c r="FJ93">
        <v>1.86813</v>
      </c>
      <c r="FK93">
        <v>1.86373</v>
      </c>
      <c r="FL93">
        <v>1.87149</v>
      </c>
      <c r="FM93">
        <v>1.86215</v>
      </c>
      <c r="FN93">
        <v>1.86163</v>
      </c>
      <c r="FO93">
        <v>1.86813</v>
      </c>
      <c r="FP93">
        <v>1.85822</v>
      </c>
      <c r="FQ93">
        <v>1.86478</v>
      </c>
      <c r="FR93">
        <v>5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6.65</v>
      </c>
      <c r="GF93">
        <v>0.0119</v>
      </c>
      <c r="GG93">
        <v>2.14445261950712</v>
      </c>
      <c r="GH93">
        <v>0.00524579190152856</v>
      </c>
      <c r="GI93">
        <v>-2.61795653493914e-06</v>
      </c>
      <c r="GJ93">
        <v>1.03317073579164e-09</v>
      </c>
      <c r="GK93">
        <v>0.00834576242792743</v>
      </c>
      <c r="GL93">
        <v>-0.0463878632499735</v>
      </c>
      <c r="GM93">
        <v>0.00360881594666716</v>
      </c>
      <c r="GN93">
        <v>-4.25062852161115e-05</v>
      </c>
      <c r="GO93">
        <v>14</v>
      </c>
      <c r="GP93">
        <v>2225</v>
      </c>
      <c r="GQ93">
        <v>2</v>
      </c>
      <c r="GR93">
        <v>27</v>
      </c>
      <c r="GS93">
        <v>4252.4</v>
      </c>
      <c r="GT93">
        <v>4252.4</v>
      </c>
      <c r="GU93">
        <v>3.19092</v>
      </c>
      <c r="GV93">
        <v>2.31079</v>
      </c>
      <c r="GW93">
        <v>1.99829</v>
      </c>
      <c r="GX93">
        <v>2.76978</v>
      </c>
      <c r="GY93">
        <v>2.09351</v>
      </c>
      <c r="GZ93">
        <v>2.34009</v>
      </c>
      <c r="HA93">
        <v>30.2864</v>
      </c>
      <c r="HB93">
        <v>15.7519</v>
      </c>
      <c r="HC93">
        <v>18</v>
      </c>
      <c r="HD93">
        <v>432.941</v>
      </c>
      <c r="HE93">
        <v>631.204</v>
      </c>
      <c r="HF93">
        <v>13.0955</v>
      </c>
      <c r="HG93">
        <v>26.0709</v>
      </c>
      <c r="HH93">
        <v>30.0004</v>
      </c>
      <c r="HI93">
        <v>25.86</v>
      </c>
      <c r="HJ93">
        <v>25.8501</v>
      </c>
      <c r="HK93">
        <v>63.9321</v>
      </c>
      <c r="HL93">
        <v>45.6922</v>
      </c>
      <c r="HM93">
        <v>0</v>
      </c>
      <c r="HN93">
        <v>13.0957</v>
      </c>
      <c r="HO93">
        <v>1320.61</v>
      </c>
      <c r="HP93">
        <v>11.5834</v>
      </c>
      <c r="HQ93">
        <v>96.7306</v>
      </c>
      <c r="HR93">
        <v>100.257</v>
      </c>
    </row>
    <row r="94" spans="1:226">
      <c r="A94">
        <v>78</v>
      </c>
      <c r="B94">
        <v>1657553269</v>
      </c>
      <c r="C94">
        <v>477</v>
      </c>
      <c r="D94" t="s">
        <v>515</v>
      </c>
      <c r="E94" t="s">
        <v>516</v>
      </c>
      <c r="F94">
        <v>5</v>
      </c>
      <c r="G94" t="s">
        <v>353</v>
      </c>
      <c r="H94" t="s">
        <v>354</v>
      </c>
      <c r="I94">
        <v>1657553261.21429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1326.89080163649</v>
      </c>
      <c r="AK94">
        <v>1300.23296969697</v>
      </c>
      <c r="AL94">
        <v>3.39168796742132</v>
      </c>
      <c r="AM94">
        <v>66.1471175943762</v>
      </c>
      <c r="AN94">
        <f>(AP94 - AO94 + BO94*1E3/(8.314*(BQ94+273.15)) * AR94/BN94 * AQ94) * BN94/(100*BB94) * 1000/(1000 - AP94)</f>
        <v>0</v>
      </c>
      <c r="AO94">
        <v>11.5531553948201</v>
      </c>
      <c r="AP94">
        <v>15.9092260606061</v>
      </c>
      <c r="AQ94">
        <v>0.000117911400948658</v>
      </c>
      <c r="AR94">
        <v>78.8298210960127</v>
      </c>
      <c r="AS94">
        <v>13</v>
      </c>
      <c r="AT94">
        <v>3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6</v>
      </c>
      <c r="BC94">
        <v>0.5</v>
      </c>
      <c r="BD94" t="s">
        <v>355</v>
      </c>
      <c r="BE94">
        <v>2</v>
      </c>
      <c r="BF94" t="b">
        <v>1</v>
      </c>
      <c r="BG94">
        <v>1657553261.21429</v>
      </c>
      <c r="BH94">
        <v>1255.01321428571</v>
      </c>
      <c r="BI94">
        <v>1293.70642857143</v>
      </c>
      <c r="BJ94">
        <v>15.904725</v>
      </c>
      <c r="BK94">
        <v>11.5344107142857</v>
      </c>
      <c r="BL94">
        <v>1248.38964285714</v>
      </c>
      <c r="BM94">
        <v>15.8927392857143</v>
      </c>
      <c r="BN94">
        <v>500.017428571429</v>
      </c>
      <c r="BO94">
        <v>67.9915821428571</v>
      </c>
      <c r="BP94">
        <v>0.0145816678571429</v>
      </c>
      <c r="BQ94">
        <v>18.7068035714286</v>
      </c>
      <c r="BR94">
        <v>20.00215</v>
      </c>
      <c r="BS94">
        <v>999.9</v>
      </c>
      <c r="BT94">
        <v>0</v>
      </c>
      <c r="BU94">
        <v>0</v>
      </c>
      <c r="BV94">
        <v>10005.6492857143</v>
      </c>
      <c r="BW94">
        <v>0</v>
      </c>
      <c r="BX94">
        <v>83.9401214285714</v>
      </c>
      <c r="BY94">
        <v>-38.6936607142857</v>
      </c>
      <c r="BZ94">
        <v>1275.29714285714</v>
      </c>
      <c r="CA94">
        <v>1308.80357142857</v>
      </c>
      <c r="CB94">
        <v>4.37032107142857</v>
      </c>
      <c r="CC94">
        <v>1293.70642857143</v>
      </c>
      <c r="CD94">
        <v>11.5344107142857</v>
      </c>
      <c r="CE94">
        <v>1.08138714285714</v>
      </c>
      <c r="CF94">
        <v>0.784242607142857</v>
      </c>
      <c r="CG94">
        <v>8.06166464285714</v>
      </c>
      <c r="CH94">
        <v>3.42522714285714</v>
      </c>
      <c r="CI94">
        <v>2000.00071428571</v>
      </c>
      <c r="CJ94">
        <v>0.980001071428571</v>
      </c>
      <c r="CK94">
        <v>0.0199989571428571</v>
      </c>
      <c r="CL94">
        <v>0</v>
      </c>
      <c r="CM94">
        <v>2.47690357142857</v>
      </c>
      <c r="CN94">
        <v>0</v>
      </c>
      <c r="CO94">
        <v>10923.4892857143</v>
      </c>
      <c r="CP94">
        <v>16705.4142857143</v>
      </c>
      <c r="CQ94">
        <v>43.937</v>
      </c>
      <c r="CR94">
        <v>45.812</v>
      </c>
      <c r="CS94">
        <v>45.0597857142857</v>
      </c>
      <c r="CT94">
        <v>44.5465</v>
      </c>
      <c r="CU94">
        <v>42.81425</v>
      </c>
      <c r="CV94">
        <v>1960.00071428571</v>
      </c>
      <c r="CW94">
        <v>40</v>
      </c>
      <c r="CX94">
        <v>0</v>
      </c>
      <c r="CY94">
        <v>1651532163.8</v>
      </c>
      <c r="CZ94">
        <v>0</v>
      </c>
      <c r="DA94">
        <v>0</v>
      </c>
      <c r="DB94" t="s">
        <v>356</v>
      </c>
      <c r="DC94">
        <v>1657298120.5</v>
      </c>
      <c r="DD94">
        <v>1657298120.5</v>
      </c>
      <c r="DE94">
        <v>0</v>
      </c>
      <c r="DF94">
        <v>1.391</v>
      </c>
      <c r="DG94">
        <v>0.035</v>
      </c>
      <c r="DH94">
        <v>2.39</v>
      </c>
      <c r="DI94">
        <v>0.104</v>
      </c>
      <c r="DJ94">
        <v>419</v>
      </c>
      <c r="DK94">
        <v>18</v>
      </c>
      <c r="DL94">
        <v>0.11</v>
      </c>
      <c r="DM94">
        <v>0.02</v>
      </c>
      <c r="DN94">
        <v>-38.7492825</v>
      </c>
      <c r="DO94">
        <v>-0.348228517823571</v>
      </c>
      <c r="DP94">
        <v>0.263996845518559</v>
      </c>
      <c r="DQ94">
        <v>0</v>
      </c>
      <c r="DR94">
        <v>4.3776115</v>
      </c>
      <c r="DS94">
        <v>-0.172772532833024</v>
      </c>
      <c r="DT94">
        <v>0.019685594676057</v>
      </c>
      <c r="DU94">
        <v>0</v>
      </c>
      <c r="DV94">
        <v>0</v>
      </c>
      <c r="DW94">
        <v>2</v>
      </c>
      <c r="DX94" t="s">
        <v>357</v>
      </c>
      <c r="DY94">
        <v>2.87272</v>
      </c>
      <c r="DZ94">
        <v>2.6308</v>
      </c>
      <c r="EA94">
        <v>0.148688</v>
      </c>
      <c r="EB94">
        <v>0.151505</v>
      </c>
      <c r="EC94">
        <v>0.0584714</v>
      </c>
      <c r="ED94">
        <v>0.0459203</v>
      </c>
      <c r="EE94">
        <v>24055.8</v>
      </c>
      <c r="EF94">
        <v>20834.2</v>
      </c>
      <c r="EG94">
        <v>25293.9</v>
      </c>
      <c r="EH94">
        <v>23910.2</v>
      </c>
      <c r="EI94">
        <v>40635</v>
      </c>
      <c r="EJ94">
        <v>37755.8</v>
      </c>
      <c r="EK94">
        <v>45689.5</v>
      </c>
      <c r="EL94">
        <v>42637.8</v>
      </c>
      <c r="EM94">
        <v>1.8191</v>
      </c>
      <c r="EN94">
        <v>2.12795</v>
      </c>
      <c r="EO94">
        <v>0.0239462</v>
      </c>
      <c r="EP94">
        <v>0</v>
      </c>
      <c r="EQ94">
        <v>19.6113</v>
      </c>
      <c r="ER94">
        <v>999.9</v>
      </c>
      <c r="ES94">
        <v>38.078</v>
      </c>
      <c r="ET94">
        <v>25.982</v>
      </c>
      <c r="EU94">
        <v>18.8761</v>
      </c>
      <c r="EV94">
        <v>51.2339</v>
      </c>
      <c r="EW94">
        <v>30.5248</v>
      </c>
      <c r="EX94">
        <v>2</v>
      </c>
      <c r="EY94">
        <v>-0.0751448</v>
      </c>
      <c r="EZ94">
        <v>6.32917</v>
      </c>
      <c r="FA94">
        <v>20.1317</v>
      </c>
      <c r="FB94">
        <v>5.23616</v>
      </c>
      <c r="FC94">
        <v>11.992</v>
      </c>
      <c r="FD94">
        <v>4.95695</v>
      </c>
      <c r="FE94">
        <v>3.304</v>
      </c>
      <c r="FF94">
        <v>9999</v>
      </c>
      <c r="FG94">
        <v>9999</v>
      </c>
      <c r="FH94">
        <v>6493.5</v>
      </c>
      <c r="FI94">
        <v>352.3</v>
      </c>
      <c r="FJ94">
        <v>1.86812</v>
      </c>
      <c r="FK94">
        <v>1.86373</v>
      </c>
      <c r="FL94">
        <v>1.87149</v>
      </c>
      <c r="FM94">
        <v>1.86215</v>
      </c>
      <c r="FN94">
        <v>1.86161</v>
      </c>
      <c r="FO94">
        <v>1.86813</v>
      </c>
      <c r="FP94">
        <v>1.85822</v>
      </c>
      <c r="FQ94">
        <v>1.86478</v>
      </c>
      <c r="FR94">
        <v>5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6.71</v>
      </c>
      <c r="GF94">
        <v>0.0122</v>
      </c>
      <c r="GG94">
        <v>2.14445261950712</v>
      </c>
      <c r="GH94">
        <v>0.00524579190152856</v>
      </c>
      <c r="GI94">
        <v>-2.61795653493914e-06</v>
      </c>
      <c r="GJ94">
        <v>1.03317073579164e-09</v>
      </c>
      <c r="GK94">
        <v>0.00834576242792743</v>
      </c>
      <c r="GL94">
        <v>-0.0463878632499735</v>
      </c>
      <c r="GM94">
        <v>0.00360881594666716</v>
      </c>
      <c r="GN94">
        <v>-4.25062852161115e-05</v>
      </c>
      <c r="GO94">
        <v>14</v>
      </c>
      <c r="GP94">
        <v>2225</v>
      </c>
      <c r="GQ94">
        <v>2</v>
      </c>
      <c r="GR94">
        <v>27</v>
      </c>
      <c r="GS94">
        <v>4252.5</v>
      </c>
      <c r="GT94">
        <v>4252.5</v>
      </c>
      <c r="GU94">
        <v>3.21777</v>
      </c>
      <c r="GV94">
        <v>2.30347</v>
      </c>
      <c r="GW94">
        <v>1.99829</v>
      </c>
      <c r="GX94">
        <v>2.76978</v>
      </c>
      <c r="GY94">
        <v>2.09351</v>
      </c>
      <c r="GZ94">
        <v>2.38892</v>
      </c>
      <c r="HA94">
        <v>30.2864</v>
      </c>
      <c r="HB94">
        <v>15.7694</v>
      </c>
      <c r="HC94">
        <v>18</v>
      </c>
      <c r="HD94">
        <v>433.026</v>
      </c>
      <c r="HE94">
        <v>631.208</v>
      </c>
      <c r="HF94">
        <v>13.092</v>
      </c>
      <c r="HG94">
        <v>26.0791</v>
      </c>
      <c r="HH94">
        <v>30.0006</v>
      </c>
      <c r="HI94">
        <v>25.8674</v>
      </c>
      <c r="HJ94">
        <v>25.8572</v>
      </c>
      <c r="HK94">
        <v>64.5504</v>
      </c>
      <c r="HL94">
        <v>45.6922</v>
      </c>
      <c r="HM94">
        <v>0</v>
      </c>
      <c r="HN94">
        <v>13.1612</v>
      </c>
      <c r="HO94">
        <v>1340.68</v>
      </c>
      <c r="HP94">
        <v>11.5834</v>
      </c>
      <c r="HQ94">
        <v>96.7279</v>
      </c>
      <c r="HR94">
        <v>100.256</v>
      </c>
    </row>
    <row r="95" spans="1:226">
      <c r="A95">
        <v>79</v>
      </c>
      <c r="B95">
        <v>1657553274</v>
      </c>
      <c r="C95">
        <v>482</v>
      </c>
      <c r="D95" t="s">
        <v>517</v>
      </c>
      <c r="E95" t="s">
        <v>518</v>
      </c>
      <c r="F95">
        <v>5</v>
      </c>
      <c r="G95" t="s">
        <v>353</v>
      </c>
      <c r="H95" t="s">
        <v>354</v>
      </c>
      <c r="I95">
        <v>1657553266.5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1342.97415723496</v>
      </c>
      <c r="AK95">
        <v>1316.72878787879</v>
      </c>
      <c r="AL95">
        <v>3.32908934678394</v>
      </c>
      <c r="AM95">
        <v>66.1471175943762</v>
      </c>
      <c r="AN95">
        <f>(AP95 - AO95 + BO95*1E3/(8.314*(BQ95+273.15)) * AR95/BN95 * AQ95) * BN95/(100*BB95) * 1000/(1000 - AP95)</f>
        <v>0</v>
      </c>
      <c r="AO95">
        <v>11.5458829864421</v>
      </c>
      <c r="AP95">
        <v>15.909716969697</v>
      </c>
      <c r="AQ95">
        <v>8.57534386886232e-05</v>
      </c>
      <c r="AR95">
        <v>78.8298210960127</v>
      </c>
      <c r="AS95">
        <v>13</v>
      </c>
      <c r="AT95">
        <v>3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6</v>
      </c>
      <c r="BC95">
        <v>0.5</v>
      </c>
      <c r="BD95" t="s">
        <v>355</v>
      </c>
      <c r="BE95">
        <v>2</v>
      </c>
      <c r="BF95" t="b">
        <v>1</v>
      </c>
      <c r="BG95">
        <v>1657553266.5</v>
      </c>
      <c r="BH95">
        <v>1272.66518518519</v>
      </c>
      <c r="BI95">
        <v>1311.31407407407</v>
      </c>
      <c r="BJ95">
        <v>15.9063407407407</v>
      </c>
      <c r="BK95">
        <v>11.5460222222222</v>
      </c>
      <c r="BL95">
        <v>1265.97925925926</v>
      </c>
      <c r="BM95">
        <v>15.8942962962963</v>
      </c>
      <c r="BN95">
        <v>500.00762962963</v>
      </c>
      <c r="BO95">
        <v>67.9912259259259</v>
      </c>
      <c r="BP95">
        <v>0.0145653259259259</v>
      </c>
      <c r="BQ95">
        <v>18.7078518518519</v>
      </c>
      <c r="BR95">
        <v>20.0043592592593</v>
      </c>
      <c r="BS95">
        <v>999.9</v>
      </c>
      <c r="BT95">
        <v>0</v>
      </c>
      <c r="BU95">
        <v>0</v>
      </c>
      <c r="BV95">
        <v>9995.44555555556</v>
      </c>
      <c r="BW95">
        <v>0</v>
      </c>
      <c r="BX95">
        <v>83.9398222222222</v>
      </c>
      <c r="BY95">
        <v>-38.6482777777778</v>
      </c>
      <c r="BZ95">
        <v>1293.2362962963</v>
      </c>
      <c r="CA95">
        <v>1326.63074074074</v>
      </c>
      <c r="CB95">
        <v>4.36033</v>
      </c>
      <c r="CC95">
        <v>1311.31407407407</v>
      </c>
      <c r="CD95">
        <v>11.5460222222222</v>
      </c>
      <c r="CE95">
        <v>1.08149148148148</v>
      </c>
      <c r="CF95">
        <v>0.785027777777778</v>
      </c>
      <c r="CG95">
        <v>8.06308185185185</v>
      </c>
      <c r="CH95">
        <v>3.43941259259259</v>
      </c>
      <c r="CI95">
        <v>1999.97259259259</v>
      </c>
      <c r="CJ95">
        <v>0.980000888888889</v>
      </c>
      <c r="CK95">
        <v>0.0199991518518519</v>
      </c>
      <c r="CL95">
        <v>0</v>
      </c>
      <c r="CM95">
        <v>2.40958888888889</v>
      </c>
      <c r="CN95">
        <v>0</v>
      </c>
      <c r="CO95">
        <v>10921.362962963</v>
      </c>
      <c r="CP95">
        <v>16705.1777777778</v>
      </c>
      <c r="CQ95">
        <v>43.9416666666666</v>
      </c>
      <c r="CR95">
        <v>45.819</v>
      </c>
      <c r="CS95">
        <v>45.062</v>
      </c>
      <c r="CT95">
        <v>44.5597037037037</v>
      </c>
      <c r="CU95">
        <v>42.8143333333333</v>
      </c>
      <c r="CV95">
        <v>1959.97259259259</v>
      </c>
      <c r="CW95">
        <v>40</v>
      </c>
      <c r="CX95">
        <v>0</v>
      </c>
      <c r="CY95">
        <v>1651532169.2</v>
      </c>
      <c r="CZ95">
        <v>0</v>
      </c>
      <c r="DA95">
        <v>0</v>
      </c>
      <c r="DB95" t="s">
        <v>356</v>
      </c>
      <c r="DC95">
        <v>1657298120.5</v>
      </c>
      <c r="DD95">
        <v>1657298120.5</v>
      </c>
      <c r="DE95">
        <v>0</v>
      </c>
      <c r="DF95">
        <v>1.391</v>
      </c>
      <c r="DG95">
        <v>0.035</v>
      </c>
      <c r="DH95">
        <v>2.39</v>
      </c>
      <c r="DI95">
        <v>0.104</v>
      </c>
      <c r="DJ95">
        <v>419</v>
      </c>
      <c r="DK95">
        <v>18</v>
      </c>
      <c r="DL95">
        <v>0.11</v>
      </c>
      <c r="DM95">
        <v>0.02</v>
      </c>
      <c r="DN95">
        <v>-38.6151625</v>
      </c>
      <c r="DO95">
        <v>0.162172232645494</v>
      </c>
      <c r="DP95">
        <v>0.287681255635035</v>
      </c>
      <c r="DQ95">
        <v>0</v>
      </c>
      <c r="DR95">
        <v>4.37051125</v>
      </c>
      <c r="DS95">
        <v>-0.12550953095685</v>
      </c>
      <c r="DT95">
        <v>0.017782589545325</v>
      </c>
      <c r="DU95">
        <v>0</v>
      </c>
      <c r="DV95">
        <v>0</v>
      </c>
      <c r="DW95">
        <v>2</v>
      </c>
      <c r="DX95" t="s">
        <v>357</v>
      </c>
      <c r="DY95">
        <v>2.87241</v>
      </c>
      <c r="DZ95">
        <v>2.63122</v>
      </c>
      <c r="EA95">
        <v>0.14985</v>
      </c>
      <c r="EB95">
        <v>0.152664</v>
      </c>
      <c r="EC95">
        <v>0.0584752</v>
      </c>
      <c r="ED95">
        <v>0.0458931</v>
      </c>
      <c r="EE95">
        <v>24022.8</v>
      </c>
      <c r="EF95">
        <v>20805.3</v>
      </c>
      <c r="EG95">
        <v>25293.7</v>
      </c>
      <c r="EH95">
        <v>23909.7</v>
      </c>
      <c r="EI95">
        <v>40634.5</v>
      </c>
      <c r="EJ95">
        <v>37756.5</v>
      </c>
      <c r="EK95">
        <v>45689.1</v>
      </c>
      <c r="EL95">
        <v>42637.4</v>
      </c>
      <c r="EM95">
        <v>1.8191</v>
      </c>
      <c r="EN95">
        <v>2.1284</v>
      </c>
      <c r="EO95">
        <v>0.0239834</v>
      </c>
      <c r="EP95">
        <v>0</v>
      </c>
      <c r="EQ95">
        <v>19.6096</v>
      </c>
      <c r="ER95">
        <v>999.9</v>
      </c>
      <c r="ES95">
        <v>38.054</v>
      </c>
      <c r="ET95">
        <v>26.002</v>
      </c>
      <c r="EU95">
        <v>18.8868</v>
      </c>
      <c r="EV95">
        <v>51.3939</v>
      </c>
      <c r="EW95">
        <v>30.5288</v>
      </c>
      <c r="EX95">
        <v>2</v>
      </c>
      <c r="EY95">
        <v>-0.0757012</v>
      </c>
      <c r="EZ95">
        <v>6.15631</v>
      </c>
      <c r="FA95">
        <v>20.1385</v>
      </c>
      <c r="FB95">
        <v>5.23631</v>
      </c>
      <c r="FC95">
        <v>11.992</v>
      </c>
      <c r="FD95">
        <v>4.95725</v>
      </c>
      <c r="FE95">
        <v>3.30395</v>
      </c>
      <c r="FF95">
        <v>9999</v>
      </c>
      <c r="FG95">
        <v>9999</v>
      </c>
      <c r="FH95">
        <v>6493.7</v>
      </c>
      <c r="FI95">
        <v>352.3</v>
      </c>
      <c r="FJ95">
        <v>1.86813</v>
      </c>
      <c r="FK95">
        <v>1.86374</v>
      </c>
      <c r="FL95">
        <v>1.87149</v>
      </c>
      <c r="FM95">
        <v>1.86215</v>
      </c>
      <c r="FN95">
        <v>1.86161</v>
      </c>
      <c r="FO95">
        <v>1.86813</v>
      </c>
      <c r="FP95">
        <v>1.85823</v>
      </c>
      <c r="FQ95">
        <v>1.86478</v>
      </c>
      <c r="FR95">
        <v>5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6.77</v>
      </c>
      <c r="GF95">
        <v>0.0122</v>
      </c>
      <c r="GG95">
        <v>2.14445261950712</v>
      </c>
      <c r="GH95">
        <v>0.00524579190152856</v>
      </c>
      <c r="GI95">
        <v>-2.61795653493914e-06</v>
      </c>
      <c r="GJ95">
        <v>1.03317073579164e-09</v>
      </c>
      <c r="GK95">
        <v>0.00834576242792743</v>
      </c>
      <c r="GL95">
        <v>-0.0463878632499735</v>
      </c>
      <c r="GM95">
        <v>0.00360881594666716</v>
      </c>
      <c r="GN95">
        <v>-4.25062852161115e-05</v>
      </c>
      <c r="GO95">
        <v>14</v>
      </c>
      <c r="GP95">
        <v>2225</v>
      </c>
      <c r="GQ95">
        <v>2</v>
      </c>
      <c r="GR95">
        <v>27</v>
      </c>
      <c r="GS95">
        <v>4252.6</v>
      </c>
      <c r="GT95">
        <v>4252.6</v>
      </c>
      <c r="GU95">
        <v>3.24951</v>
      </c>
      <c r="GV95">
        <v>2.30469</v>
      </c>
      <c r="GW95">
        <v>1.99829</v>
      </c>
      <c r="GX95">
        <v>2.771</v>
      </c>
      <c r="GY95">
        <v>2.09351</v>
      </c>
      <c r="GZ95">
        <v>2.35718</v>
      </c>
      <c r="HA95">
        <v>30.2864</v>
      </c>
      <c r="HB95">
        <v>15.7606</v>
      </c>
      <c r="HC95">
        <v>18</v>
      </c>
      <c r="HD95">
        <v>433.079</v>
      </c>
      <c r="HE95">
        <v>631.658</v>
      </c>
      <c r="HF95">
        <v>13.1363</v>
      </c>
      <c r="HG95">
        <v>26.0869</v>
      </c>
      <c r="HH95">
        <v>29.9999</v>
      </c>
      <c r="HI95">
        <v>25.8746</v>
      </c>
      <c r="HJ95">
        <v>25.8648</v>
      </c>
      <c r="HK95">
        <v>65.1136</v>
      </c>
      <c r="HL95">
        <v>45.6922</v>
      </c>
      <c r="HM95">
        <v>0</v>
      </c>
      <c r="HN95">
        <v>13.1432</v>
      </c>
      <c r="HO95">
        <v>1354.14</v>
      </c>
      <c r="HP95">
        <v>11.5834</v>
      </c>
      <c r="HQ95">
        <v>96.7271</v>
      </c>
      <c r="HR95">
        <v>100.255</v>
      </c>
    </row>
    <row r="96" spans="1:226">
      <c r="A96">
        <v>80</v>
      </c>
      <c r="B96">
        <v>1657553279</v>
      </c>
      <c r="C96">
        <v>487</v>
      </c>
      <c r="D96" t="s">
        <v>519</v>
      </c>
      <c r="E96" t="s">
        <v>520</v>
      </c>
      <c r="F96">
        <v>5</v>
      </c>
      <c r="G96" t="s">
        <v>353</v>
      </c>
      <c r="H96" t="s">
        <v>354</v>
      </c>
      <c r="I96">
        <v>1657553271.21429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1359.44866927632</v>
      </c>
      <c r="AK96">
        <v>1333.10151515152</v>
      </c>
      <c r="AL96">
        <v>3.28949218783068</v>
      </c>
      <c r="AM96">
        <v>66.1471175943762</v>
      </c>
      <c r="AN96">
        <f>(AP96 - AO96 + BO96*1E3/(8.314*(BQ96+273.15)) * AR96/BN96 * AQ96) * BN96/(100*BB96) * 1000/(1000 - AP96)</f>
        <v>0</v>
      </c>
      <c r="AO96">
        <v>11.5374571769728</v>
      </c>
      <c r="AP96">
        <v>15.916903030303</v>
      </c>
      <c r="AQ96">
        <v>0.000174590696862369</v>
      </c>
      <c r="AR96">
        <v>78.8298210960127</v>
      </c>
      <c r="AS96">
        <v>13</v>
      </c>
      <c r="AT96">
        <v>3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6</v>
      </c>
      <c r="BC96">
        <v>0.5</v>
      </c>
      <c r="BD96" t="s">
        <v>355</v>
      </c>
      <c r="BE96">
        <v>2</v>
      </c>
      <c r="BF96" t="b">
        <v>1</v>
      </c>
      <c r="BG96">
        <v>1657553271.21429</v>
      </c>
      <c r="BH96">
        <v>1288.22214285714</v>
      </c>
      <c r="BI96">
        <v>1326.74571428571</v>
      </c>
      <c r="BJ96">
        <v>15.9109821428571</v>
      </c>
      <c r="BK96">
        <v>11.54365</v>
      </c>
      <c r="BL96">
        <v>1281.48035714286</v>
      </c>
      <c r="BM96">
        <v>15.898775</v>
      </c>
      <c r="BN96">
        <v>500.000392857143</v>
      </c>
      <c r="BO96">
        <v>67.991025</v>
      </c>
      <c r="BP96">
        <v>0.0145934178571429</v>
      </c>
      <c r="BQ96">
        <v>18.7064642857143</v>
      </c>
      <c r="BR96">
        <v>20.0030857142857</v>
      </c>
      <c r="BS96">
        <v>999.9</v>
      </c>
      <c r="BT96">
        <v>0</v>
      </c>
      <c r="BU96">
        <v>0</v>
      </c>
      <c r="BV96">
        <v>9993.75</v>
      </c>
      <c r="BW96">
        <v>0</v>
      </c>
      <c r="BX96">
        <v>83.9373428571429</v>
      </c>
      <c r="BY96">
        <v>-38.5237035714286</v>
      </c>
      <c r="BZ96">
        <v>1309.05</v>
      </c>
      <c r="CA96">
        <v>1342.24</v>
      </c>
      <c r="CB96">
        <v>4.36734357142857</v>
      </c>
      <c r="CC96">
        <v>1326.74571428571</v>
      </c>
      <c r="CD96">
        <v>11.54365</v>
      </c>
      <c r="CE96">
        <v>1.08180428571429</v>
      </c>
      <c r="CF96">
        <v>0.784864285714286</v>
      </c>
      <c r="CG96">
        <v>8.06732964285714</v>
      </c>
      <c r="CH96">
        <v>3.4364625</v>
      </c>
      <c r="CI96">
        <v>1999.93535714286</v>
      </c>
      <c r="CJ96">
        <v>0.980000857142857</v>
      </c>
      <c r="CK96">
        <v>0.0199991857142857</v>
      </c>
      <c r="CL96">
        <v>0</v>
      </c>
      <c r="CM96">
        <v>2.45328214285714</v>
      </c>
      <c r="CN96">
        <v>0</v>
      </c>
      <c r="CO96">
        <v>10920.3535714286</v>
      </c>
      <c r="CP96">
        <v>16704.8642857143</v>
      </c>
      <c r="CQ96">
        <v>43.946</v>
      </c>
      <c r="CR96">
        <v>45.821</v>
      </c>
      <c r="CS96">
        <v>45.062</v>
      </c>
      <c r="CT96">
        <v>44.562</v>
      </c>
      <c r="CU96">
        <v>42.8345</v>
      </c>
      <c r="CV96">
        <v>1959.93535714286</v>
      </c>
      <c r="CW96">
        <v>40</v>
      </c>
      <c r="CX96">
        <v>0</v>
      </c>
      <c r="CY96">
        <v>1651532174</v>
      </c>
      <c r="CZ96">
        <v>0</v>
      </c>
      <c r="DA96">
        <v>0</v>
      </c>
      <c r="DB96" t="s">
        <v>356</v>
      </c>
      <c r="DC96">
        <v>1657298120.5</v>
      </c>
      <c r="DD96">
        <v>1657298120.5</v>
      </c>
      <c r="DE96">
        <v>0</v>
      </c>
      <c r="DF96">
        <v>1.391</v>
      </c>
      <c r="DG96">
        <v>0.035</v>
      </c>
      <c r="DH96">
        <v>2.39</v>
      </c>
      <c r="DI96">
        <v>0.104</v>
      </c>
      <c r="DJ96">
        <v>419</v>
      </c>
      <c r="DK96">
        <v>18</v>
      </c>
      <c r="DL96">
        <v>0.11</v>
      </c>
      <c r="DM96">
        <v>0.02</v>
      </c>
      <c r="DN96">
        <v>-38.6336125</v>
      </c>
      <c r="DO96">
        <v>1.87274183864928</v>
      </c>
      <c r="DP96">
        <v>0.253044680034476</v>
      </c>
      <c r="DQ96">
        <v>0</v>
      </c>
      <c r="DR96">
        <v>4.36615625</v>
      </c>
      <c r="DS96">
        <v>0.0342545966228769</v>
      </c>
      <c r="DT96">
        <v>0.013072578301066</v>
      </c>
      <c r="DU96">
        <v>1</v>
      </c>
      <c r="DV96">
        <v>1</v>
      </c>
      <c r="DW96">
        <v>2</v>
      </c>
      <c r="DX96" t="s">
        <v>367</v>
      </c>
      <c r="DY96">
        <v>2.8725</v>
      </c>
      <c r="DZ96">
        <v>2.63121</v>
      </c>
      <c r="EA96">
        <v>0.151006</v>
      </c>
      <c r="EB96">
        <v>0.153779</v>
      </c>
      <c r="EC96">
        <v>0.0584856</v>
      </c>
      <c r="ED96">
        <v>0.0458672</v>
      </c>
      <c r="EE96">
        <v>23989.8</v>
      </c>
      <c r="EF96">
        <v>20777.6</v>
      </c>
      <c r="EG96">
        <v>25293.4</v>
      </c>
      <c r="EH96">
        <v>23909.3</v>
      </c>
      <c r="EI96">
        <v>40633.7</v>
      </c>
      <c r="EJ96">
        <v>37757.2</v>
      </c>
      <c r="EK96">
        <v>45688.7</v>
      </c>
      <c r="EL96">
        <v>42637.1</v>
      </c>
      <c r="EM96">
        <v>1.81905</v>
      </c>
      <c r="EN96">
        <v>2.1281</v>
      </c>
      <c r="EO96">
        <v>0.0231266</v>
      </c>
      <c r="EP96">
        <v>0</v>
      </c>
      <c r="EQ96">
        <v>19.6096</v>
      </c>
      <c r="ER96">
        <v>999.9</v>
      </c>
      <c r="ES96">
        <v>38.005</v>
      </c>
      <c r="ET96">
        <v>26.002</v>
      </c>
      <c r="EU96">
        <v>18.865</v>
      </c>
      <c r="EV96">
        <v>51.2539</v>
      </c>
      <c r="EW96">
        <v>30.5168</v>
      </c>
      <c r="EX96">
        <v>2</v>
      </c>
      <c r="EY96">
        <v>-0.0746977</v>
      </c>
      <c r="EZ96">
        <v>6.29098</v>
      </c>
      <c r="FA96">
        <v>20.1333</v>
      </c>
      <c r="FB96">
        <v>5.23646</v>
      </c>
      <c r="FC96">
        <v>11.992</v>
      </c>
      <c r="FD96">
        <v>4.9573</v>
      </c>
      <c r="FE96">
        <v>3.30395</v>
      </c>
      <c r="FF96">
        <v>9999</v>
      </c>
      <c r="FG96">
        <v>9999</v>
      </c>
      <c r="FH96">
        <v>6493.7</v>
      </c>
      <c r="FI96">
        <v>352.3</v>
      </c>
      <c r="FJ96">
        <v>1.86813</v>
      </c>
      <c r="FK96">
        <v>1.86371</v>
      </c>
      <c r="FL96">
        <v>1.87149</v>
      </c>
      <c r="FM96">
        <v>1.86215</v>
      </c>
      <c r="FN96">
        <v>1.86158</v>
      </c>
      <c r="FO96">
        <v>1.86813</v>
      </c>
      <c r="FP96">
        <v>1.85822</v>
      </c>
      <c r="FQ96">
        <v>1.86478</v>
      </c>
      <c r="FR96">
        <v>5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6.84</v>
      </c>
      <c r="GF96">
        <v>0.0124</v>
      </c>
      <c r="GG96">
        <v>2.14445261950712</v>
      </c>
      <c r="GH96">
        <v>0.00524579190152856</v>
      </c>
      <c r="GI96">
        <v>-2.61795653493914e-06</v>
      </c>
      <c r="GJ96">
        <v>1.03317073579164e-09</v>
      </c>
      <c r="GK96">
        <v>0.00834576242792743</v>
      </c>
      <c r="GL96">
        <v>-0.0463878632499735</v>
      </c>
      <c r="GM96">
        <v>0.00360881594666716</v>
      </c>
      <c r="GN96">
        <v>-4.25062852161115e-05</v>
      </c>
      <c r="GO96">
        <v>14</v>
      </c>
      <c r="GP96">
        <v>2225</v>
      </c>
      <c r="GQ96">
        <v>2</v>
      </c>
      <c r="GR96">
        <v>27</v>
      </c>
      <c r="GS96">
        <v>4252.6</v>
      </c>
      <c r="GT96">
        <v>4252.6</v>
      </c>
      <c r="GU96">
        <v>3.27759</v>
      </c>
      <c r="GV96">
        <v>2.30957</v>
      </c>
      <c r="GW96">
        <v>1.99829</v>
      </c>
      <c r="GX96">
        <v>2.76978</v>
      </c>
      <c r="GY96">
        <v>2.09351</v>
      </c>
      <c r="GZ96">
        <v>2.31323</v>
      </c>
      <c r="HA96">
        <v>30.2864</v>
      </c>
      <c r="HB96">
        <v>15.7519</v>
      </c>
      <c r="HC96">
        <v>18</v>
      </c>
      <c r="HD96">
        <v>433.104</v>
      </c>
      <c r="HE96">
        <v>631.501</v>
      </c>
      <c r="HF96">
        <v>13.15</v>
      </c>
      <c r="HG96">
        <v>26.0946</v>
      </c>
      <c r="HH96">
        <v>30.0008</v>
      </c>
      <c r="HI96">
        <v>25.8816</v>
      </c>
      <c r="HJ96">
        <v>25.8719</v>
      </c>
      <c r="HK96">
        <v>65.7543</v>
      </c>
      <c r="HL96">
        <v>45.6922</v>
      </c>
      <c r="HM96">
        <v>0</v>
      </c>
      <c r="HN96">
        <v>13.1383</v>
      </c>
      <c r="HO96">
        <v>1374.37</v>
      </c>
      <c r="HP96">
        <v>11.5834</v>
      </c>
      <c r="HQ96">
        <v>96.7262</v>
      </c>
      <c r="HR96">
        <v>100.254</v>
      </c>
    </row>
    <row r="97" spans="1:226">
      <c r="A97">
        <v>81</v>
      </c>
      <c r="B97">
        <v>1657553284</v>
      </c>
      <c r="C97">
        <v>492</v>
      </c>
      <c r="D97" t="s">
        <v>521</v>
      </c>
      <c r="E97" t="s">
        <v>522</v>
      </c>
      <c r="F97">
        <v>5</v>
      </c>
      <c r="G97" t="s">
        <v>353</v>
      </c>
      <c r="H97" t="s">
        <v>354</v>
      </c>
      <c r="I97">
        <v>1657553276.5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1376.39295678536</v>
      </c>
      <c r="AK97">
        <v>1349.84478787879</v>
      </c>
      <c r="AL97">
        <v>3.36009928051247</v>
      </c>
      <c r="AM97">
        <v>66.1471175943762</v>
      </c>
      <c r="AN97">
        <f>(AP97 - AO97 + BO97*1E3/(8.314*(BQ97+273.15)) * AR97/BN97 * AQ97) * BN97/(100*BB97) * 1000/(1000 - AP97)</f>
        <v>0</v>
      </c>
      <c r="AO97">
        <v>11.5298015010317</v>
      </c>
      <c r="AP97">
        <v>15.9096636363636</v>
      </c>
      <c r="AQ97">
        <v>-8.74218420817936e-05</v>
      </c>
      <c r="AR97">
        <v>78.8298210960127</v>
      </c>
      <c r="AS97">
        <v>13</v>
      </c>
      <c r="AT97">
        <v>3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6</v>
      </c>
      <c r="BC97">
        <v>0.5</v>
      </c>
      <c r="BD97" t="s">
        <v>355</v>
      </c>
      <c r="BE97">
        <v>2</v>
      </c>
      <c r="BF97" t="b">
        <v>1</v>
      </c>
      <c r="BG97">
        <v>1657553276.5</v>
      </c>
      <c r="BH97">
        <v>1305.45962962963</v>
      </c>
      <c r="BI97">
        <v>1344</v>
      </c>
      <c r="BJ97">
        <v>15.9129555555556</v>
      </c>
      <c r="BK97">
        <v>11.5355592592593</v>
      </c>
      <c r="BL97">
        <v>1298.65518518519</v>
      </c>
      <c r="BM97">
        <v>15.9006703703704</v>
      </c>
      <c r="BN97">
        <v>499.998888888889</v>
      </c>
      <c r="BO97">
        <v>67.9907925925926</v>
      </c>
      <c r="BP97">
        <v>0.0147472740740741</v>
      </c>
      <c r="BQ97">
        <v>18.7072444444444</v>
      </c>
      <c r="BR97">
        <v>20.0066222222222</v>
      </c>
      <c r="BS97">
        <v>999.9</v>
      </c>
      <c r="BT97">
        <v>0</v>
      </c>
      <c r="BU97">
        <v>0</v>
      </c>
      <c r="BV97">
        <v>9994.49259259259</v>
      </c>
      <c r="BW97">
        <v>0</v>
      </c>
      <c r="BX97">
        <v>83.9240074074074</v>
      </c>
      <c r="BY97">
        <v>-38.5400481481482</v>
      </c>
      <c r="BZ97">
        <v>1326.56851851852</v>
      </c>
      <c r="CA97">
        <v>1359.68407407407</v>
      </c>
      <c r="CB97">
        <v>4.37739851851852</v>
      </c>
      <c r="CC97">
        <v>1344</v>
      </c>
      <c r="CD97">
        <v>11.5355592592593</v>
      </c>
      <c r="CE97">
        <v>1.08193444444444</v>
      </c>
      <c r="CF97">
        <v>0.78431162962963</v>
      </c>
      <c r="CG97">
        <v>8.06909666666667</v>
      </c>
      <c r="CH97">
        <v>3.42648592592593</v>
      </c>
      <c r="CI97">
        <v>1999.96555555556</v>
      </c>
      <c r="CJ97">
        <v>0.980001222222222</v>
      </c>
      <c r="CK97">
        <v>0.0199987962962963</v>
      </c>
      <c r="CL97">
        <v>0</v>
      </c>
      <c r="CM97">
        <v>2.52515185185185</v>
      </c>
      <c r="CN97">
        <v>0</v>
      </c>
      <c r="CO97">
        <v>10920.5222222222</v>
      </c>
      <c r="CP97">
        <v>16705.1222222222</v>
      </c>
      <c r="CQ97">
        <v>43.965</v>
      </c>
      <c r="CR97">
        <v>45.8423333333333</v>
      </c>
      <c r="CS97">
        <v>45.069</v>
      </c>
      <c r="CT97">
        <v>44.562</v>
      </c>
      <c r="CU97">
        <v>42.854</v>
      </c>
      <c r="CV97">
        <v>1959.96555555556</v>
      </c>
      <c r="CW97">
        <v>40</v>
      </c>
      <c r="CX97">
        <v>0</v>
      </c>
      <c r="CY97">
        <v>1651532178.8</v>
      </c>
      <c r="CZ97">
        <v>0</v>
      </c>
      <c r="DA97">
        <v>0</v>
      </c>
      <c r="DB97" t="s">
        <v>356</v>
      </c>
      <c r="DC97">
        <v>1657298120.5</v>
      </c>
      <c r="DD97">
        <v>1657298120.5</v>
      </c>
      <c r="DE97">
        <v>0</v>
      </c>
      <c r="DF97">
        <v>1.391</v>
      </c>
      <c r="DG97">
        <v>0.035</v>
      </c>
      <c r="DH97">
        <v>2.39</v>
      </c>
      <c r="DI97">
        <v>0.104</v>
      </c>
      <c r="DJ97">
        <v>419</v>
      </c>
      <c r="DK97">
        <v>18</v>
      </c>
      <c r="DL97">
        <v>0.11</v>
      </c>
      <c r="DM97">
        <v>0.02</v>
      </c>
      <c r="DN97">
        <v>-38.5667675</v>
      </c>
      <c r="DO97">
        <v>0.73533996247665</v>
      </c>
      <c r="DP97">
        <v>0.28008966188303</v>
      </c>
      <c r="DQ97">
        <v>0</v>
      </c>
      <c r="DR97">
        <v>4.36957075</v>
      </c>
      <c r="DS97">
        <v>0.128959812382732</v>
      </c>
      <c r="DT97">
        <v>0.0127243250091116</v>
      </c>
      <c r="DU97">
        <v>0</v>
      </c>
      <c r="DV97">
        <v>0</v>
      </c>
      <c r="DW97">
        <v>2</v>
      </c>
      <c r="DX97" t="s">
        <v>357</v>
      </c>
      <c r="DY97">
        <v>2.8724</v>
      </c>
      <c r="DZ97">
        <v>2.6314</v>
      </c>
      <c r="EA97">
        <v>0.152179</v>
      </c>
      <c r="EB97">
        <v>0.154996</v>
      </c>
      <c r="EC97">
        <v>0.0584645</v>
      </c>
      <c r="ED97">
        <v>0.0458479</v>
      </c>
      <c r="EE97">
        <v>23956.3</v>
      </c>
      <c r="EF97">
        <v>20747.8</v>
      </c>
      <c r="EG97">
        <v>25293</v>
      </c>
      <c r="EH97">
        <v>23909.5</v>
      </c>
      <c r="EI97">
        <v>40634.1</v>
      </c>
      <c r="EJ97">
        <v>37758.4</v>
      </c>
      <c r="EK97">
        <v>45688</v>
      </c>
      <c r="EL97">
        <v>42637.5</v>
      </c>
      <c r="EM97">
        <v>1.8184</v>
      </c>
      <c r="EN97">
        <v>2.12815</v>
      </c>
      <c r="EO97">
        <v>0.0250563</v>
      </c>
      <c r="EP97">
        <v>0</v>
      </c>
      <c r="EQ97">
        <v>19.6113</v>
      </c>
      <c r="ER97">
        <v>999.9</v>
      </c>
      <c r="ES97">
        <v>38.005</v>
      </c>
      <c r="ET97">
        <v>26.002</v>
      </c>
      <c r="EU97">
        <v>18.8639</v>
      </c>
      <c r="EV97">
        <v>51.2939</v>
      </c>
      <c r="EW97">
        <v>30.5208</v>
      </c>
      <c r="EX97">
        <v>2</v>
      </c>
      <c r="EY97">
        <v>-0.073844</v>
      </c>
      <c r="EZ97">
        <v>6.34295</v>
      </c>
      <c r="FA97">
        <v>20.1315</v>
      </c>
      <c r="FB97">
        <v>5.23661</v>
      </c>
      <c r="FC97">
        <v>11.992</v>
      </c>
      <c r="FD97">
        <v>4.95745</v>
      </c>
      <c r="FE97">
        <v>3.30395</v>
      </c>
      <c r="FF97">
        <v>9999</v>
      </c>
      <c r="FG97">
        <v>9999</v>
      </c>
      <c r="FH97">
        <v>6494</v>
      </c>
      <c r="FI97">
        <v>352.3</v>
      </c>
      <c r="FJ97">
        <v>1.86813</v>
      </c>
      <c r="FK97">
        <v>1.86374</v>
      </c>
      <c r="FL97">
        <v>1.87149</v>
      </c>
      <c r="FM97">
        <v>1.86216</v>
      </c>
      <c r="FN97">
        <v>1.8616</v>
      </c>
      <c r="FO97">
        <v>1.86813</v>
      </c>
      <c r="FP97">
        <v>1.85822</v>
      </c>
      <c r="FQ97">
        <v>1.86478</v>
      </c>
      <c r="FR97">
        <v>5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6.89</v>
      </c>
      <c r="GF97">
        <v>0.0121</v>
      </c>
      <c r="GG97">
        <v>2.14445261950712</v>
      </c>
      <c r="GH97">
        <v>0.00524579190152856</v>
      </c>
      <c r="GI97">
        <v>-2.61795653493914e-06</v>
      </c>
      <c r="GJ97">
        <v>1.03317073579164e-09</v>
      </c>
      <c r="GK97">
        <v>0.00834576242792743</v>
      </c>
      <c r="GL97">
        <v>-0.0463878632499735</v>
      </c>
      <c r="GM97">
        <v>0.00360881594666716</v>
      </c>
      <c r="GN97">
        <v>-4.25062852161115e-05</v>
      </c>
      <c r="GO97">
        <v>14</v>
      </c>
      <c r="GP97">
        <v>2225</v>
      </c>
      <c r="GQ97">
        <v>2</v>
      </c>
      <c r="GR97">
        <v>27</v>
      </c>
      <c r="GS97">
        <v>4252.7</v>
      </c>
      <c r="GT97">
        <v>4252.7</v>
      </c>
      <c r="GU97">
        <v>3.31055</v>
      </c>
      <c r="GV97">
        <v>2.30835</v>
      </c>
      <c r="GW97">
        <v>1.99829</v>
      </c>
      <c r="GX97">
        <v>2.771</v>
      </c>
      <c r="GY97">
        <v>2.09351</v>
      </c>
      <c r="GZ97">
        <v>2.37671</v>
      </c>
      <c r="HA97">
        <v>30.3079</v>
      </c>
      <c r="HB97">
        <v>15.7606</v>
      </c>
      <c r="HC97">
        <v>18</v>
      </c>
      <c r="HD97">
        <v>432.791</v>
      </c>
      <c r="HE97">
        <v>631.626</v>
      </c>
      <c r="HF97">
        <v>13.1469</v>
      </c>
      <c r="HG97">
        <v>26.1017</v>
      </c>
      <c r="HH97">
        <v>30.0009</v>
      </c>
      <c r="HI97">
        <v>25.8891</v>
      </c>
      <c r="HJ97">
        <v>25.879</v>
      </c>
      <c r="HK97">
        <v>66.324</v>
      </c>
      <c r="HL97">
        <v>45.6922</v>
      </c>
      <c r="HM97">
        <v>0</v>
      </c>
      <c r="HN97">
        <v>13.1344</v>
      </c>
      <c r="HO97">
        <v>1387.82</v>
      </c>
      <c r="HP97">
        <v>11.5834</v>
      </c>
      <c r="HQ97">
        <v>96.7247</v>
      </c>
      <c r="HR97">
        <v>100.255</v>
      </c>
    </row>
    <row r="98" spans="1:226">
      <c r="A98">
        <v>82</v>
      </c>
      <c r="B98">
        <v>1657553289</v>
      </c>
      <c r="C98">
        <v>497</v>
      </c>
      <c r="D98" t="s">
        <v>523</v>
      </c>
      <c r="E98" t="s">
        <v>524</v>
      </c>
      <c r="F98">
        <v>5</v>
      </c>
      <c r="G98" t="s">
        <v>353</v>
      </c>
      <c r="H98" t="s">
        <v>354</v>
      </c>
      <c r="I98">
        <v>1657553281.21429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1393.40171433562</v>
      </c>
      <c r="AK98">
        <v>1366.95454545455</v>
      </c>
      <c r="AL98">
        <v>3.41522837640412</v>
      </c>
      <c r="AM98">
        <v>66.1471175943762</v>
      </c>
      <c r="AN98">
        <f>(AP98 - AO98 + BO98*1E3/(8.314*(BQ98+273.15)) * AR98/BN98 * AQ98) * BN98/(100*BB98) * 1000/(1000 - AP98)</f>
        <v>0</v>
      </c>
      <c r="AO98">
        <v>11.5235223395974</v>
      </c>
      <c r="AP98">
        <v>15.9050060606061</v>
      </c>
      <c r="AQ98">
        <v>-4.02103772105365e-05</v>
      </c>
      <c r="AR98">
        <v>78.8298210960127</v>
      </c>
      <c r="AS98">
        <v>13</v>
      </c>
      <c r="AT98">
        <v>3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6</v>
      </c>
      <c r="BC98">
        <v>0.5</v>
      </c>
      <c r="BD98" t="s">
        <v>355</v>
      </c>
      <c r="BE98">
        <v>2</v>
      </c>
      <c r="BF98" t="b">
        <v>1</v>
      </c>
      <c r="BG98">
        <v>1657553281.21429</v>
      </c>
      <c r="BH98">
        <v>1320.94857142857</v>
      </c>
      <c r="BI98">
        <v>1359.65928571429</v>
      </c>
      <c r="BJ98">
        <v>15.9114642857143</v>
      </c>
      <c r="BK98">
        <v>11.5285785714286</v>
      </c>
      <c r="BL98">
        <v>1314.08785714286</v>
      </c>
      <c r="BM98">
        <v>15.8992285714286</v>
      </c>
      <c r="BN98">
        <v>499.994107142857</v>
      </c>
      <c r="BO98">
        <v>67.99075</v>
      </c>
      <c r="BP98">
        <v>0.01471125</v>
      </c>
      <c r="BQ98">
        <v>18.7067035714286</v>
      </c>
      <c r="BR98">
        <v>20.0096678571429</v>
      </c>
      <c r="BS98">
        <v>999.9</v>
      </c>
      <c r="BT98">
        <v>0</v>
      </c>
      <c r="BU98">
        <v>0</v>
      </c>
      <c r="BV98">
        <v>10004.9632142857</v>
      </c>
      <c r="BW98">
        <v>0</v>
      </c>
      <c r="BX98">
        <v>83.8888964285714</v>
      </c>
      <c r="BY98">
        <v>-38.7095821428571</v>
      </c>
      <c r="BZ98">
        <v>1342.30678571429</v>
      </c>
      <c r="CA98">
        <v>1375.51607142857</v>
      </c>
      <c r="CB98">
        <v>4.38287964285714</v>
      </c>
      <c r="CC98">
        <v>1359.65928571429</v>
      </c>
      <c r="CD98">
        <v>11.5285785714286</v>
      </c>
      <c r="CE98">
        <v>1.08183214285714</v>
      </c>
      <c r="CF98">
        <v>0.783836535714286</v>
      </c>
      <c r="CG98">
        <v>8.06770214285714</v>
      </c>
      <c r="CH98">
        <v>3.41790535714286</v>
      </c>
      <c r="CI98">
        <v>1999.99821428571</v>
      </c>
      <c r="CJ98">
        <v>0.980001714285714</v>
      </c>
      <c r="CK98">
        <v>0.0199982714285714</v>
      </c>
      <c r="CL98">
        <v>0</v>
      </c>
      <c r="CM98">
        <v>2.54006428571428</v>
      </c>
      <c r="CN98">
        <v>0</v>
      </c>
      <c r="CO98">
        <v>10922.1035714286</v>
      </c>
      <c r="CP98">
        <v>16705.3964285714</v>
      </c>
      <c r="CQ98">
        <v>43.97975</v>
      </c>
      <c r="CR98">
        <v>45.85025</v>
      </c>
      <c r="CS98">
        <v>45.089</v>
      </c>
      <c r="CT98">
        <v>44.56425</v>
      </c>
      <c r="CU98">
        <v>42.87275</v>
      </c>
      <c r="CV98">
        <v>1959.99821428571</v>
      </c>
      <c r="CW98">
        <v>40</v>
      </c>
      <c r="CX98">
        <v>0</v>
      </c>
      <c r="CY98">
        <v>1651532184.2</v>
      </c>
      <c r="CZ98">
        <v>0</v>
      </c>
      <c r="DA98">
        <v>0</v>
      </c>
      <c r="DB98" t="s">
        <v>356</v>
      </c>
      <c r="DC98">
        <v>1657298120.5</v>
      </c>
      <c r="DD98">
        <v>1657298120.5</v>
      </c>
      <c r="DE98">
        <v>0</v>
      </c>
      <c r="DF98">
        <v>1.391</v>
      </c>
      <c r="DG98">
        <v>0.035</v>
      </c>
      <c r="DH98">
        <v>2.39</v>
      </c>
      <c r="DI98">
        <v>0.104</v>
      </c>
      <c r="DJ98">
        <v>419</v>
      </c>
      <c r="DK98">
        <v>18</v>
      </c>
      <c r="DL98">
        <v>0.11</v>
      </c>
      <c r="DM98">
        <v>0.02</v>
      </c>
      <c r="DN98">
        <v>-38.619235</v>
      </c>
      <c r="DO98">
        <v>-2.62633170731704</v>
      </c>
      <c r="DP98">
        <v>0.347983091938387</v>
      </c>
      <c r="DQ98">
        <v>0</v>
      </c>
      <c r="DR98">
        <v>4.37764475</v>
      </c>
      <c r="DS98">
        <v>0.0792912945590804</v>
      </c>
      <c r="DT98">
        <v>0.00853192006159808</v>
      </c>
      <c r="DU98">
        <v>1</v>
      </c>
      <c r="DV98">
        <v>1</v>
      </c>
      <c r="DW98">
        <v>2</v>
      </c>
      <c r="DX98" t="s">
        <v>367</v>
      </c>
      <c r="DY98">
        <v>2.87231</v>
      </c>
      <c r="DZ98">
        <v>2.63109</v>
      </c>
      <c r="EA98">
        <v>0.153368</v>
      </c>
      <c r="EB98">
        <v>0.156112</v>
      </c>
      <c r="EC98">
        <v>0.0584547</v>
      </c>
      <c r="ED98">
        <v>0.0458231</v>
      </c>
      <c r="EE98">
        <v>23922.4</v>
      </c>
      <c r="EF98">
        <v>20719.9</v>
      </c>
      <c r="EG98">
        <v>25292.8</v>
      </c>
      <c r="EH98">
        <v>23908.9</v>
      </c>
      <c r="EI98">
        <v>40634</v>
      </c>
      <c r="EJ98">
        <v>37759</v>
      </c>
      <c r="EK98">
        <v>45687.4</v>
      </c>
      <c r="EL98">
        <v>42637</v>
      </c>
      <c r="EM98">
        <v>1.81837</v>
      </c>
      <c r="EN98">
        <v>2.12805</v>
      </c>
      <c r="EO98">
        <v>0.0245497</v>
      </c>
      <c r="EP98">
        <v>0</v>
      </c>
      <c r="EQ98">
        <v>19.6126</v>
      </c>
      <c r="ER98">
        <v>999.9</v>
      </c>
      <c r="ES98">
        <v>37.981</v>
      </c>
      <c r="ET98">
        <v>26.002</v>
      </c>
      <c r="EU98">
        <v>18.8508</v>
      </c>
      <c r="EV98">
        <v>51.2439</v>
      </c>
      <c r="EW98">
        <v>30.4728</v>
      </c>
      <c r="EX98">
        <v>2</v>
      </c>
      <c r="EY98">
        <v>-0.0730945</v>
      </c>
      <c r="EZ98">
        <v>6.39203</v>
      </c>
      <c r="FA98">
        <v>20.1295</v>
      </c>
      <c r="FB98">
        <v>5.23571</v>
      </c>
      <c r="FC98">
        <v>11.992</v>
      </c>
      <c r="FD98">
        <v>4.95665</v>
      </c>
      <c r="FE98">
        <v>3.3039</v>
      </c>
      <c r="FF98">
        <v>9999</v>
      </c>
      <c r="FG98">
        <v>9999</v>
      </c>
      <c r="FH98">
        <v>6494</v>
      </c>
      <c r="FI98">
        <v>352.3</v>
      </c>
      <c r="FJ98">
        <v>1.86812</v>
      </c>
      <c r="FK98">
        <v>1.86374</v>
      </c>
      <c r="FL98">
        <v>1.87149</v>
      </c>
      <c r="FM98">
        <v>1.86214</v>
      </c>
      <c r="FN98">
        <v>1.86159</v>
      </c>
      <c r="FO98">
        <v>1.86813</v>
      </c>
      <c r="FP98">
        <v>1.85822</v>
      </c>
      <c r="FQ98">
        <v>1.86478</v>
      </c>
      <c r="FR98">
        <v>5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6.96</v>
      </c>
      <c r="GF98">
        <v>0.012</v>
      </c>
      <c r="GG98">
        <v>2.14445261950712</v>
      </c>
      <c r="GH98">
        <v>0.00524579190152856</v>
      </c>
      <c r="GI98">
        <v>-2.61795653493914e-06</v>
      </c>
      <c r="GJ98">
        <v>1.03317073579164e-09</v>
      </c>
      <c r="GK98">
        <v>0.00834576242792743</v>
      </c>
      <c r="GL98">
        <v>-0.0463878632499735</v>
      </c>
      <c r="GM98">
        <v>0.00360881594666716</v>
      </c>
      <c r="GN98">
        <v>-4.25062852161115e-05</v>
      </c>
      <c r="GO98">
        <v>14</v>
      </c>
      <c r="GP98">
        <v>2225</v>
      </c>
      <c r="GQ98">
        <v>2</v>
      </c>
      <c r="GR98">
        <v>27</v>
      </c>
      <c r="GS98">
        <v>4252.8</v>
      </c>
      <c r="GT98">
        <v>4252.8</v>
      </c>
      <c r="GU98">
        <v>3.33862</v>
      </c>
      <c r="GV98">
        <v>2.30225</v>
      </c>
      <c r="GW98">
        <v>1.99829</v>
      </c>
      <c r="GX98">
        <v>2.76978</v>
      </c>
      <c r="GY98">
        <v>2.09351</v>
      </c>
      <c r="GZ98">
        <v>2.36572</v>
      </c>
      <c r="HA98">
        <v>30.3079</v>
      </c>
      <c r="HB98">
        <v>15.7519</v>
      </c>
      <c r="HC98">
        <v>18</v>
      </c>
      <c r="HD98">
        <v>432.831</v>
      </c>
      <c r="HE98">
        <v>631.635</v>
      </c>
      <c r="HF98">
        <v>13.1405</v>
      </c>
      <c r="HG98">
        <v>26.1099</v>
      </c>
      <c r="HH98">
        <v>30.0008</v>
      </c>
      <c r="HI98">
        <v>25.8963</v>
      </c>
      <c r="HJ98">
        <v>25.8866</v>
      </c>
      <c r="HK98">
        <v>66.9648</v>
      </c>
      <c r="HL98">
        <v>45.6922</v>
      </c>
      <c r="HM98">
        <v>0</v>
      </c>
      <c r="HN98">
        <v>13.1148</v>
      </c>
      <c r="HO98">
        <v>1408.01</v>
      </c>
      <c r="HP98">
        <v>11.5834</v>
      </c>
      <c r="HQ98">
        <v>96.7236</v>
      </c>
      <c r="HR98">
        <v>100.253</v>
      </c>
    </row>
    <row r="99" spans="1:226">
      <c r="A99">
        <v>83</v>
      </c>
      <c r="B99">
        <v>1657553294</v>
      </c>
      <c r="C99">
        <v>502</v>
      </c>
      <c r="D99" t="s">
        <v>525</v>
      </c>
      <c r="E99" t="s">
        <v>526</v>
      </c>
      <c r="F99">
        <v>5</v>
      </c>
      <c r="G99" t="s">
        <v>353</v>
      </c>
      <c r="H99" t="s">
        <v>354</v>
      </c>
      <c r="I99">
        <v>1657553286.5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1410.48712841793</v>
      </c>
      <c r="AK99">
        <v>1383.90909090909</v>
      </c>
      <c r="AL99">
        <v>3.4345489165107</v>
      </c>
      <c r="AM99">
        <v>66.1471175943762</v>
      </c>
      <c r="AN99">
        <f>(AP99 - AO99 + BO99*1E3/(8.314*(BQ99+273.15)) * AR99/BN99 * AQ99) * BN99/(100*BB99) * 1000/(1000 - AP99)</f>
        <v>0</v>
      </c>
      <c r="AO99">
        <v>11.5150469989242</v>
      </c>
      <c r="AP99">
        <v>15.8954084848485</v>
      </c>
      <c r="AQ99">
        <v>-6.06165305757149e-06</v>
      </c>
      <c r="AR99">
        <v>78.8298210960127</v>
      </c>
      <c r="AS99">
        <v>13</v>
      </c>
      <c r="AT99">
        <v>3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6</v>
      </c>
      <c r="BC99">
        <v>0.5</v>
      </c>
      <c r="BD99" t="s">
        <v>355</v>
      </c>
      <c r="BE99">
        <v>2</v>
      </c>
      <c r="BF99" t="b">
        <v>1</v>
      </c>
      <c r="BG99">
        <v>1657553286.5</v>
      </c>
      <c r="BH99">
        <v>1338.45851851852</v>
      </c>
      <c r="BI99">
        <v>1377.41555555556</v>
      </c>
      <c r="BJ99">
        <v>15.9063518518519</v>
      </c>
      <c r="BK99">
        <v>11.5206444444444</v>
      </c>
      <c r="BL99">
        <v>1331.53222222222</v>
      </c>
      <c r="BM99">
        <v>15.8943074074074</v>
      </c>
      <c r="BN99">
        <v>500.008074074074</v>
      </c>
      <c r="BO99">
        <v>67.9907037037037</v>
      </c>
      <c r="BP99">
        <v>0.0147782444444444</v>
      </c>
      <c r="BQ99">
        <v>18.7080333333333</v>
      </c>
      <c r="BR99">
        <v>20.016862962963</v>
      </c>
      <c r="BS99">
        <v>999.9</v>
      </c>
      <c r="BT99">
        <v>0</v>
      </c>
      <c r="BU99">
        <v>0</v>
      </c>
      <c r="BV99">
        <v>10007.7222222222</v>
      </c>
      <c r="BW99">
        <v>0</v>
      </c>
      <c r="BX99">
        <v>83.8687666666667</v>
      </c>
      <c r="BY99">
        <v>-38.9553555555556</v>
      </c>
      <c r="BZ99">
        <v>1360.0937037037</v>
      </c>
      <c r="CA99">
        <v>1393.46851851852</v>
      </c>
      <c r="CB99">
        <v>4.38571592592593</v>
      </c>
      <c r="CC99">
        <v>1377.41555555556</v>
      </c>
      <c r="CD99">
        <v>11.5206444444444</v>
      </c>
      <c r="CE99">
        <v>1.08148407407407</v>
      </c>
      <c r="CF99">
        <v>0.783296037037037</v>
      </c>
      <c r="CG99">
        <v>8.06297222222222</v>
      </c>
      <c r="CH99">
        <v>3.40813666666667</v>
      </c>
      <c r="CI99">
        <v>2000.01777777778</v>
      </c>
      <c r="CJ99">
        <v>0.980002</v>
      </c>
      <c r="CK99">
        <v>0.0199979666666667</v>
      </c>
      <c r="CL99">
        <v>0</v>
      </c>
      <c r="CM99">
        <v>2.51311851851852</v>
      </c>
      <c r="CN99">
        <v>0</v>
      </c>
      <c r="CO99">
        <v>10925.3666666667</v>
      </c>
      <c r="CP99">
        <v>16705.5777777778</v>
      </c>
      <c r="CQ99">
        <v>43.9976666666667</v>
      </c>
      <c r="CR99">
        <v>45.868</v>
      </c>
      <c r="CS99">
        <v>45.111</v>
      </c>
      <c r="CT99">
        <v>44.5853333333333</v>
      </c>
      <c r="CU99">
        <v>42.875</v>
      </c>
      <c r="CV99">
        <v>1960.01777777778</v>
      </c>
      <c r="CW99">
        <v>40</v>
      </c>
      <c r="CX99">
        <v>0</v>
      </c>
      <c r="CY99">
        <v>1651532189</v>
      </c>
      <c r="CZ99">
        <v>0</v>
      </c>
      <c r="DA99">
        <v>0</v>
      </c>
      <c r="DB99" t="s">
        <v>356</v>
      </c>
      <c r="DC99">
        <v>1657298120.5</v>
      </c>
      <c r="DD99">
        <v>1657298120.5</v>
      </c>
      <c r="DE99">
        <v>0</v>
      </c>
      <c r="DF99">
        <v>1.391</v>
      </c>
      <c r="DG99">
        <v>0.035</v>
      </c>
      <c r="DH99">
        <v>2.39</v>
      </c>
      <c r="DI99">
        <v>0.104</v>
      </c>
      <c r="DJ99">
        <v>419</v>
      </c>
      <c r="DK99">
        <v>18</v>
      </c>
      <c r="DL99">
        <v>0.11</v>
      </c>
      <c r="DM99">
        <v>0.02</v>
      </c>
      <c r="DN99">
        <v>-38.76208</v>
      </c>
      <c r="DO99">
        <v>-2.27635722326455</v>
      </c>
      <c r="DP99">
        <v>0.361214584561587</v>
      </c>
      <c r="DQ99">
        <v>0</v>
      </c>
      <c r="DR99">
        <v>4.383407</v>
      </c>
      <c r="DS99">
        <v>0.0416485553470844</v>
      </c>
      <c r="DT99">
        <v>0.00491554483246769</v>
      </c>
      <c r="DU99">
        <v>1</v>
      </c>
      <c r="DV99">
        <v>1</v>
      </c>
      <c r="DW99">
        <v>2</v>
      </c>
      <c r="DX99" t="s">
        <v>367</v>
      </c>
      <c r="DY99">
        <v>2.87236</v>
      </c>
      <c r="DZ99">
        <v>2.63125</v>
      </c>
      <c r="EA99">
        <v>0.154539</v>
      </c>
      <c r="EB99">
        <v>0.157315</v>
      </c>
      <c r="EC99">
        <v>0.0584269</v>
      </c>
      <c r="ED99">
        <v>0.0457939</v>
      </c>
      <c r="EE99">
        <v>23888.6</v>
      </c>
      <c r="EF99">
        <v>20689.8</v>
      </c>
      <c r="EG99">
        <v>25292</v>
      </c>
      <c r="EH99">
        <v>23908.3</v>
      </c>
      <c r="EI99">
        <v>40634.3</v>
      </c>
      <c r="EJ99">
        <v>37759.5</v>
      </c>
      <c r="EK99">
        <v>45686.4</v>
      </c>
      <c r="EL99">
        <v>42636.2</v>
      </c>
      <c r="EM99">
        <v>1.81875</v>
      </c>
      <c r="EN99">
        <v>2.12815</v>
      </c>
      <c r="EO99">
        <v>0.0247732</v>
      </c>
      <c r="EP99">
        <v>0</v>
      </c>
      <c r="EQ99">
        <v>19.6147</v>
      </c>
      <c r="ER99">
        <v>999.9</v>
      </c>
      <c r="ES99">
        <v>37.932</v>
      </c>
      <c r="ET99">
        <v>26.022</v>
      </c>
      <c r="EU99">
        <v>18.8494</v>
      </c>
      <c r="EV99">
        <v>51.2539</v>
      </c>
      <c r="EW99">
        <v>30.4808</v>
      </c>
      <c r="EX99">
        <v>2</v>
      </c>
      <c r="EY99">
        <v>-0.0720783</v>
      </c>
      <c r="EZ99">
        <v>6.47239</v>
      </c>
      <c r="FA99">
        <v>20.1267</v>
      </c>
      <c r="FB99">
        <v>5.23721</v>
      </c>
      <c r="FC99">
        <v>11.992</v>
      </c>
      <c r="FD99">
        <v>4.9572</v>
      </c>
      <c r="FE99">
        <v>3.30395</v>
      </c>
      <c r="FF99">
        <v>9999</v>
      </c>
      <c r="FG99">
        <v>9999</v>
      </c>
      <c r="FH99">
        <v>6494</v>
      </c>
      <c r="FI99">
        <v>352.3</v>
      </c>
      <c r="FJ99">
        <v>1.86813</v>
      </c>
      <c r="FK99">
        <v>1.86375</v>
      </c>
      <c r="FL99">
        <v>1.87149</v>
      </c>
      <c r="FM99">
        <v>1.86217</v>
      </c>
      <c r="FN99">
        <v>1.86157</v>
      </c>
      <c r="FO99">
        <v>1.86813</v>
      </c>
      <c r="FP99">
        <v>1.85822</v>
      </c>
      <c r="FQ99">
        <v>1.86478</v>
      </c>
      <c r="FR99">
        <v>5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7.02</v>
      </c>
      <c r="GF99">
        <v>0.0116</v>
      </c>
      <c r="GG99">
        <v>2.14445261950712</v>
      </c>
      <c r="GH99">
        <v>0.00524579190152856</v>
      </c>
      <c r="GI99">
        <v>-2.61795653493914e-06</v>
      </c>
      <c r="GJ99">
        <v>1.03317073579164e-09</v>
      </c>
      <c r="GK99">
        <v>0.00834576242792743</v>
      </c>
      <c r="GL99">
        <v>-0.0463878632499735</v>
      </c>
      <c r="GM99">
        <v>0.00360881594666716</v>
      </c>
      <c r="GN99">
        <v>-4.25062852161115e-05</v>
      </c>
      <c r="GO99">
        <v>14</v>
      </c>
      <c r="GP99">
        <v>2225</v>
      </c>
      <c r="GQ99">
        <v>2</v>
      </c>
      <c r="GR99">
        <v>27</v>
      </c>
      <c r="GS99">
        <v>4252.9</v>
      </c>
      <c r="GT99">
        <v>4252.9</v>
      </c>
      <c r="GU99">
        <v>3.37036</v>
      </c>
      <c r="GV99">
        <v>2.30835</v>
      </c>
      <c r="GW99">
        <v>1.99829</v>
      </c>
      <c r="GX99">
        <v>2.771</v>
      </c>
      <c r="GY99">
        <v>2.09351</v>
      </c>
      <c r="GZ99">
        <v>2.31934</v>
      </c>
      <c r="HA99">
        <v>30.3079</v>
      </c>
      <c r="HB99">
        <v>15.7431</v>
      </c>
      <c r="HC99">
        <v>18</v>
      </c>
      <c r="HD99">
        <v>433.095</v>
      </c>
      <c r="HE99">
        <v>631.799</v>
      </c>
      <c r="HF99">
        <v>13.1231</v>
      </c>
      <c r="HG99">
        <v>26.1171</v>
      </c>
      <c r="HH99">
        <v>30.001</v>
      </c>
      <c r="HI99">
        <v>25.9033</v>
      </c>
      <c r="HJ99">
        <v>25.8936</v>
      </c>
      <c r="HK99">
        <v>67.5335</v>
      </c>
      <c r="HL99">
        <v>45.4145</v>
      </c>
      <c r="HM99">
        <v>0</v>
      </c>
      <c r="HN99">
        <v>13.0922</v>
      </c>
      <c r="HO99">
        <v>1421.48</v>
      </c>
      <c r="HP99">
        <v>11.5834</v>
      </c>
      <c r="HQ99">
        <v>96.7211</v>
      </c>
      <c r="HR99">
        <v>100.251</v>
      </c>
    </row>
    <row r="100" spans="1:226">
      <c r="A100">
        <v>84</v>
      </c>
      <c r="B100">
        <v>1657553299</v>
      </c>
      <c r="C100">
        <v>507</v>
      </c>
      <c r="D100" t="s">
        <v>527</v>
      </c>
      <c r="E100" t="s">
        <v>528</v>
      </c>
      <c r="F100">
        <v>5</v>
      </c>
      <c r="G100" t="s">
        <v>353</v>
      </c>
      <c r="H100" t="s">
        <v>354</v>
      </c>
      <c r="I100">
        <v>1657553291.21429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1427.4342382198</v>
      </c>
      <c r="AK100">
        <v>1400.98321212121</v>
      </c>
      <c r="AL100">
        <v>3.40471631401935</v>
      </c>
      <c r="AM100">
        <v>66.1471175943762</v>
      </c>
      <c r="AN100">
        <f>(AP100 - AO100 + BO100*1E3/(8.314*(BQ100+273.15)) * AR100/BN100 * AQ100) * BN100/(100*BB100) * 1000/(1000 - AP100)</f>
        <v>0</v>
      </c>
      <c r="AO100">
        <v>11.5094423625264</v>
      </c>
      <c r="AP100">
        <v>15.8952587878788</v>
      </c>
      <c r="AQ100">
        <v>5.29775062998636e-06</v>
      </c>
      <c r="AR100">
        <v>78.8298210960127</v>
      </c>
      <c r="AS100">
        <v>13</v>
      </c>
      <c r="AT100">
        <v>3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6</v>
      </c>
      <c r="BC100">
        <v>0.5</v>
      </c>
      <c r="BD100" t="s">
        <v>355</v>
      </c>
      <c r="BE100">
        <v>2</v>
      </c>
      <c r="BF100" t="b">
        <v>1</v>
      </c>
      <c r="BG100">
        <v>1657553291.21429</v>
      </c>
      <c r="BH100">
        <v>1354.25464285714</v>
      </c>
      <c r="BI100">
        <v>1393.29642857143</v>
      </c>
      <c r="BJ100">
        <v>15.9010678571429</v>
      </c>
      <c r="BK100">
        <v>11.5165785714286</v>
      </c>
      <c r="BL100">
        <v>1347.26892857143</v>
      </c>
      <c r="BM100">
        <v>15.8892071428571</v>
      </c>
      <c r="BN100">
        <v>500.00375</v>
      </c>
      <c r="BO100">
        <v>67.9911214285714</v>
      </c>
      <c r="BP100">
        <v>0.0147005714285714</v>
      </c>
      <c r="BQ100">
        <v>18.7086</v>
      </c>
      <c r="BR100">
        <v>20.0218678571429</v>
      </c>
      <c r="BS100">
        <v>999.9</v>
      </c>
      <c r="BT100">
        <v>0</v>
      </c>
      <c r="BU100">
        <v>0</v>
      </c>
      <c r="BV100">
        <v>10008.1857142857</v>
      </c>
      <c r="BW100">
        <v>0</v>
      </c>
      <c r="BX100">
        <v>83.861275</v>
      </c>
      <c r="BY100">
        <v>-39.0403785714286</v>
      </c>
      <c r="BZ100">
        <v>1376.13714285714</v>
      </c>
      <c r="CA100">
        <v>1409.52892857143</v>
      </c>
      <c r="CB100">
        <v>4.38449785714286</v>
      </c>
      <c r="CC100">
        <v>1393.29642857143</v>
      </c>
      <c r="CD100">
        <v>11.5165785714286</v>
      </c>
      <c r="CE100">
        <v>1.08113142857143</v>
      </c>
      <c r="CF100">
        <v>0.783024321428571</v>
      </c>
      <c r="CG100">
        <v>8.05817642857143</v>
      </c>
      <c r="CH100">
        <v>3.40322571428571</v>
      </c>
      <c r="CI100">
        <v>2000.01142857143</v>
      </c>
      <c r="CJ100">
        <v>0.980002142857143</v>
      </c>
      <c r="CK100">
        <v>0.0199978142857143</v>
      </c>
      <c r="CL100">
        <v>0</v>
      </c>
      <c r="CM100">
        <v>2.5025</v>
      </c>
      <c r="CN100">
        <v>0</v>
      </c>
      <c r="CO100">
        <v>10929.4642857143</v>
      </c>
      <c r="CP100">
        <v>16705.5285714286</v>
      </c>
      <c r="CQ100">
        <v>43.99775</v>
      </c>
      <c r="CR100">
        <v>45.86825</v>
      </c>
      <c r="CS100">
        <v>45.125</v>
      </c>
      <c r="CT100">
        <v>44.60475</v>
      </c>
      <c r="CU100">
        <v>42.875</v>
      </c>
      <c r="CV100">
        <v>1960.01142857143</v>
      </c>
      <c r="CW100">
        <v>40</v>
      </c>
      <c r="CX100">
        <v>0</v>
      </c>
      <c r="CY100">
        <v>1651532193.8</v>
      </c>
      <c r="CZ100">
        <v>0</v>
      </c>
      <c r="DA100">
        <v>0</v>
      </c>
      <c r="DB100" t="s">
        <v>356</v>
      </c>
      <c r="DC100">
        <v>1657298120.5</v>
      </c>
      <c r="DD100">
        <v>1657298120.5</v>
      </c>
      <c r="DE100">
        <v>0</v>
      </c>
      <c r="DF100">
        <v>1.391</v>
      </c>
      <c r="DG100">
        <v>0.035</v>
      </c>
      <c r="DH100">
        <v>2.39</v>
      </c>
      <c r="DI100">
        <v>0.104</v>
      </c>
      <c r="DJ100">
        <v>419</v>
      </c>
      <c r="DK100">
        <v>18</v>
      </c>
      <c r="DL100">
        <v>0.11</v>
      </c>
      <c r="DM100">
        <v>0.02</v>
      </c>
      <c r="DN100">
        <v>-38.9672825</v>
      </c>
      <c r="DO100">
        <v>-1.32823902439023</v>
      </c>
      <c r="DP100">
        <v>0.335662243101231</v>
      </c>
      <c r="DQ100">
        <v>0</v>
      </c>
      <c r="DR100">
        <v>4.38443</v>
      </c>
      <c r="DS100">
        <v>-0.00950454033772288</v>
      </c>
      <c r="DT100">
        <v>0.00388497554689864</v>
      </c>
      <c r="DU100">
        <v>1</v>
      </c>
      <c r="DV100">
        <v>1</v>
      </c>
      <c r="DW100">
        <v>2</v>
      </c>
      <c r="DX100" t="s">
        <v>367</v>
      </c>
      <c r="DY100">
        <v>2.87216</v>
      </c>
      <c r="DZ100">
        <v>2.63116</v>
      </c>
      <c r="EA100">
        <v>0.155706</v>
      </c>
      <c r="EB100">
        <v>0.158428</v>
      </c>
      <c r="EC100">
        <v>0.0584196</v>
      </c>
      <c r="ED100">
        <v>0.0458405</v>
      </c>
      <c r="EE100">
        <v>23854.6</v>
      </c>
      <c r="EF100">
        <v>20662.2</v>
      </c>
      <c r="EG100">
        <v>25291</v>
      </c>
      <c r="EH100">
        <v>23907.9</v>
      </c>
      <c r="EI100">
        <v>40633.5</v>
      </c>
      <c r="EJ100">
        <v>37757.2</v>
      </c>
      <c r="EK100">
        <v>45685.1</v>
      </c>
      <c r="EL100">
        <v>42635.7</v>
      </c>
      <c r="EM100">
        <v>1.8184</v>
      </c>
      <c r="EN100">
        <v>2.1277</v>
      </c>
      <c r="EO100">
        <v>0.0240654</v>
      </c>
      <c r="EP100">
        <v>0</v>
      </c>
      <c r="EQ100">
        <v>19.6168</v>
      </c>
      <c r="ER100">
        <v>999.9</v>
      </c>
      <c r="ES100">
        <v>37.907</v>
      </c>
      <c r="ET100">
        <v>26.022</v>
      </c>
      <c r="EU100">
        <v>18.8373</v>
      </c>
      <c r="EV100">
        <v>51.0839</v>
      </c>
      <c r="EW100">
        <v>30.5048</v>
      </c>
      <c r="EX100">
        <v>2</v>
      </c>
      <c r="EY100">
        <v>-0.0712068</v>
      </c>
      <c r="EZ100">
        <v>6.54577</v>
      </c>
      <c r="FA100">
        <v>20.1239</v>
      </c>
      <c r="FB100">
        <v>5.23766</v>
      </c>
      <c r="FC100">
        <v>11.992</v>
      </c>
      <c r="FD100">
        <v>4.95755</v>
      </c>
      <c r="FE100">
        <v>3.304</v>
      </c>
      <c r="FF100">
        <v>9999</v>
      </c>
      <c r="FG100">
        <v>9999</v>
      </c>
      <c r="FH100">
        <v>6494.2</v>
      </c>
      <c r="FI100">
        <v>352.3</v>
      </c>
      <c r="FJ100">
        <v>1.86813</v>
      </c>
      <c r="FK100">
        <v>1.86374</v>
      </c>
      <c r="FL100">
        <v>1.87149</v>
      </c>
      <c r="FM100">
        <v>1.86215</v>
      </c>
      <c r="FN100">
        <v>1.86158</v>
      </c>
      <c r="FO100">
        <v>1.86813</v>
      </c>
      <c r="FP100">
        <v>1.85822</v>
      </c>
      <c r="FQ100">
        <v>1.86478</v>
      </c>
      <c r="FR100">
        <v>5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7.09</v>
      </c>
      <c r="GF100">
        <v>0.0115</v>
      </c>
      <c r="GG100">
        <v>2.14445261950712</v>
      </c>
      <c r="GH100">
        <v>0.00524579190152856</v>
      </c>
      <c r="GI100">
        <v>-2.61795653493914e-06</v>
      </c>
      <c r="GJ100">
        <v>1.03317073579164e-09</v>
      </c>
      <c r="GK100">
        <v>0.00834576242792743</v>
      </c>
      <c r="GL100">
        <v>-0.0463878632499735</v>
      </c>
      <c r="GM100">
        <v>0.00360881594666716</v>
      </c>
      <c r="GN100">
        <v>-4.25062852161115e-05</v>
      </c>
      <c r="GO100">
        <v>14</v>
      </c>
      <c r="GP100">
        <v>2225</v>
      </c>
      <c r="GQ100">
        <v>2</v>
      </c>
      <c r="GR100">
        <v>27</v>
      </c>
      <c r="GS100">
        <v>4253</v>
      </c>
      <c r="GT100">
        <v>4253</v>
      </c>
      <c r="GU100">
        <v>3.39844</v>
      </c>
      <c r="GV100">
        <v>2.30469</v>
      </c>
      <c r="GW100">
        <v>1.99829</v>
      </c>
      <c r="GX100">
        <v>2.76978</v>
      </c>
      <c r="GY100">
        <v>2.09351</v>
      </c>
      <c r="GZ100">
        <v>2.37915</v>
      </c>
      <c r="HA100">
        <v>30.3294</v>
      </c>
      <c r="HB100">
        <v>15.7431</v>
      </c>
      <c r="HC100">
        <v>18</v>
      </c>
      <c r="HD100">
        <v>432.954</v>
      </c>
      <c r="HE100">
        <v>631.523</v>
      </c>
      <c r="HF100">
        <v>13.1004</v>
      </c>
      <c r="HG100">
        <v>26.1247</v>
      </c>
      <c r="HH100">
        <v>30.001</v>
      </c>
      <c r="HI100">
        <v>25.9108</v>
      </c>
      <c r="HJ100">
        <v>25.9007</v>
      </c>
      <c r="HK100">
        <v>68.1671</v>
      </c>
      <c r="HL100">
        <v>45.4145</v>
      </c>
      <c r="HM100">
        <v>0</v>
      </c>
      <c r="HN100">
        <v>13.0681</v>
      </c>
      <c r="HO100">
        <v>1441.66</v>
      </c>
      <c r="HP100">
        <v>11.5834</v>
      </c>
      <c r="HQ100">
        <v>96.7179</v>
      </c>
      <c r="HR100">
        <v>100.25</v>
      </c>
    </row>
    <row r="101" spans="1:226">
      <c r="A101">
        <v>85</v>
      </c>
      <c r="B101">
        <v>1657553304</v>
      </c>
      <c r="C101">
        <v>512</v>
      </c>
      <c r="D101" t="s">
        <v>529</v>
      </c>
      <c r="E101" t="s">
        <v>530</v>
      </c>
      <c r="F101">
        <v>5</v>
      </c>
      <c r="G101" t="s">
        <v>353</v>
      </c>
      <c r="H101" t="s">
        <v>354</v>
      </c>
      <c r="I101">
        <v>1657553296.5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1444.84511616693</v>
      </c>
      <c r="AK101">
        <v>1418.24539393939</v>
      </c>
      <c r="AL101">
        <v>3.48570211588183</v>
      </c>
      <c r="AM101">
        <v>66.1471175943762</v>
      </c>
      <c r="AN101">
        <f>(AP101 - AO101 + BO101*1E3/(8.314*(BQ101+273.15)) * AR101/BN101 * AQ101) * BN101/(100*BB101) * 1000/(1000 - AP101)</f>
        <v>0</v>
      </c>
      <c r="AO101">
        <v>11.5218180772143</v>
      </c>
      <c r="AP101">
        <v>15.8882593939394</v>
      </c>
      <c r="AQ101">
        <v>-6.31576724700928e-05</v>
      </c>
      <c r="AR101">
        <v>78.8298210960127</v>
      </c>
      <c r="AS101">
        <v>13</v>
      </c>
      <c r="AT101">
        <v>3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6</v>
      </c>
      <c r="BC101">
        <v>0.5</v>
      </c>
      <c r="BD101" t="s">
        <v>355</v>
      </c>
      <c r="BE101">
        <v>2</v>
      </c>
      <c r="BF101" t="b">
        <v>1</v>
      </c>
      <c r="BG101">
        <v>1657553296.5</v>
      </c>
      <c r="BH101">
        <v>1371.99925925926</v>
      </c>
      <c r="BI101">
        <v>1411.16962962963</v>
      </c>
      <c r="BJ101">
        <v>15.8946407407407</v>
      </c>
      <c r="BK101">
        <v>11.5158703703704</v>
      </c>
      <c r="BL101">
        <v>1364.94592592593</v>
      </c>
      <c r="BM101">
        <v>15.8830037037037</v>
      </c>
      <c r="BN101">
        <v>500.011</v>
      </c>
      <c r="BO101">
        <v>67.9914259259259</v>
      </c>
      <c r="BP101">
        <v>0.0146991074074074</v>
      </c>
      <c r="BQ101">
        <v>18.7085851851852</v>
      </c>
      <c r="BR101">
        <v>20.0196</v>
      </c>
      <c r="BS101">
        <v>999.9</v>
      </c>
      <c r="BT101">
        <v>0</v>
      </c>
      <c r="BU101">
        <v>0</v>
      </c>
      <c r="BV101">
        <v>10004.9148148148</v>
      </c>
      <c r="BW101">
        <v>0</v>
      </c>
      <c r="BX101">
        <v>83.8721777777778</v>
      </c>
      <c r="BY101">
        <v>-39.1696888888889</v>
      </c>
      <c r="BZ101">
        <v>1394.15925925926</v>
      </c>
      <c r="CA101">
        <v>1427.61</v>
      </c>
      <c r="CB101">
        <v>4.37878296296296</v>
      </c>
      <c r="CC101">
        <v>1411.16962962963</v>
      </c>
      <c r="CD101">
        <v>11.5158703703704</v>
      </c>
      <c r="CE101">
        <v>1.0807</v>
      </c>
      <c r="CF101">
        <v>0.782979851851852</v>
      </c>
      <c r="CG101">
        <v>8.05230407407407</v>
      </c>
      <c r="CH101">
        <v>3.40242222222222</v>
      </c>
      <c r="CI101">
        <v>1999.9962962963</v>
      </c>
      <c r="CJ101">
        <v>0.980002</v>
      </c>
      <c r="CK101">
        <v>0.0199979666666667</v>
      </c>
      <c r="CL101">
        <v>0</v>
      </c>
      <c r="CM101">
        <v>2.51811851851852</v>
      </c>
      <c r="CN101">
        <v>0</v>
      </c>
      <c r="CO101">
        <v>10934.7518518519</v>
      </c>
      <c r="CP101">
        <v>16705.4</v>
      </c>
      <c r="CQ101">
        <v>44</v>
      </c>
      <c r="CR101">
        <v>45.8910740740741</v>
      </c>
      <c r="CS101">
        <v>45.125</v>
      </c>
      <c r="CT101">
        <v>44.625</v>
      </c>
      <c r="CU101">
        <v>42.8795925925926</v>
      </c>
      <c r="CV101">
        <v>1959.9962962963</v>
      </c>
      <c r="CW101">
        <v>40</v>
      </c>
      <c r="CX101">
        <v>0</v>
      </c>
      <c r="CY101">
        <v>1651532199.2</v>
      </c>
      <c r="CZ101">
        <v>0</v>
      </c>
      <c r="DA101">
        <v>0</v>
      </c>
      <c r="DB101" t="s">
        <v>356</v>
      </c>
      <c r="DC101">
        <v>1657298120.5</v>
      </c>
      <c r="DD101">
        <v>1657298120.5</v>
      </c>
      <c r="DE101">
        <v>0</v>
      </c>
      <c r="DF101">
        <v>1.391</v>
      </c>
      <c r="DG101">
        <v>0.035</v>
      </c>
      <c r="DH101">
        <v>2.39</v>
      </c>
      <c r="DI101">
        <v>0.104</v>
      </c>
      <c r="DJ101">
        <v>419</v>
      </c>
      <c r="DK101">
        <v>18</v>
      </c>
      <c r="DL101">
        <v>0.11</v>
      </c>
      <c r="DM101">
        <v>0.02</v>
      </c>
      <c r="DN101">
        <v>-39.0862125</v>
      </c>
      <c r="DO101">
        <v>-0.751478048780435</v>
      </c>
      <c r="DP101">
        <v>0.292996561573254</v>
      </c>
      <c r="DQ101">
        <v>0</v>
      </c>
      <c r="DR101">
        <v>4.38123875</v>
      </c>
      <c r="DS101">
        <v>-0.0603168855534822</v>
      </c>
      <c r="DT101">
        <v>0.0077590212615703</v>
      </c>
      <c r="DU101">
        <v>1</v>
      </c>
      <c r="DV101">
        <v>1</v>
      </c>
      <c r="DW101">
        <v>2</v>
      </c>
      <c r="DX101" t="s">
        <v>367</v>
      </c>
      <c r="DY101">
        <v>2.87213</v>
      </c>
      <c r="DZ101">
        <v>2.63107</v>
      </c>
      <c r="EA101">
        <v>0.156887</v>
      </c>
      <c r="EB101">
        <v>0.159612</v>
      </c>
      <c r="EC101">
        <v>0.0584135</v>
      </c>
      <c r="ED101">
        <v>0.0458239</v>
      </c>
      <c r="EE101">
        <v>23821.2</v>
      </c>
      <c r="EF101">
        <v>20633.1</v>
      </c>
      <c r="EG101">
        <v>25290.9</v>
      </c>
      <c r="EH101">
        <v>23908</v>
      </c>
      <c r="EI101">
        <v>40633.6</v>
      </c>
      <c r="EJ101">
        <v>37757.7</v>
      </c>
      <c r="EK101">
        <v>45684.9</v>
      </c>
      <c r="EL101">
        <v>42635.6</v>
      </c>
      <c r="EM101">
        <v>1.81865</v>
      </c>
      <c r="EN101">
        <v>2.12775</v>
      </c>
      <c r="EO101">
        <v>0.0235289</v>
      </c>
      <c r="EP101">
        <v>0</v>
      </c>
      <c r="EQ101">
        <v>19.6201</v>
      </c>
      <c r="ER101">
        <v>999.9</v>
      </c>
      <c r="ES101">
        <v>37.883</v>
      </c>
      <c r="ET101">
        <v>26.022</v>
      </c>
      <c r="EU101">
        <v>18.8238</v>
      </c>
      <c r="EV101">
        <v>51.0939</v>
      </c>
      <c r="EW101">
        <v>30.4928</v>
      </c>
      <c r="EX101">
        <v>2</v>
      </c>
      <c r="EY101">
        <v>-0.0703913</v>
      </c>
      <c r="EZ101">
        <v>6.5835</v>
      </c>
      <c r="FA101">
        <v>20.1224</v>
      </c>
      <c r="FB101">
        <v>5.23781</v>
      </c>
      <c r="FC101">
        <v>11.992</v>
      </c>
      <c r="FD101">
        <v>4.9573</v>
      </c>
      <c r="FE101">
        <v>3.304</v>
      </c>
      <c r="FF101">
        <v>9999</v>
      </c>
      <c r="FG101">
        <v>9999</v>
      </c>
      <c r="FH101">
        <v>6494.2</v>
      </c>
      <c r="FI101">
        <v>352.3</v>
      </c>
      <c r="FJ101">
        <v>1.86812</v>
      </c>
      <c r="FK101">
        <v>1.86375</v>
      </c>
      <c r="FL101">
        <v>1.87148</v>
      </c>
      <c r="FM101">
        <v>1.86215</v>
      </c>
      <c r="FN101">
        <v>1.86159</v>
      </c>
      <c r="FO101">
        <v>1.86813</v>
      </c>
      <c r="FP101">
        <v>1.85822</v>
      </c>
      <c r="FQ101">
        <v>1.86478</v>
      </c>
      <c r="FR101">
        <v>5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7.15</v>
      </c>
      <c r="GF101">
        <v>0.0115</v>
      </c>
      <c r="GG101">
        <v>2.14445261950712</v>
      </c>
      <c r="GH101">
        <v>0.00524579190152856</v>
      </c>
      <c r="GI101">
        <v>-2.61795653493914e-06</v>
      </c>
      <c r="GJ101">
        <v>1.03317073579164e-09</v>
      </c>
      <c r="GK101">
        <v>0.00834576242792743</v>
      </c>
      <c r="GL101">
        <v>-0.0463878632499735</v>
      </c>
      <c r="GM101">
        <v>0.00360881594666716</v>
      </c>
      <c r="GN101">
        <v>-4.25062852161115e-05</v>
      </c>
      <c r="GO101">
        <v>14</v>
      </c>
      <c r="GP101">
        <v>2225</v>
      </c>
      <c r="GQ101">
        <v>2</v>
      </c>
      <c r="GR101">
        <v>27</v>
      </c>
      <c r="GS101">
        <v>4253.1</v>
      </c>
      <c r="GT101">
        <v>4253.1</v>
      </c>
      <c r="GU101">
        <v>3.43018</v>
      </c>
      <c r="GV101">
        <v>2.30347</v>
      </c>
      <c r="GW101">
        <v>1.99829</v>
      </c>
      <c r="GX101">
        <v>2.771</v>
      </c>
      <c r="GY101">
        <v>2.09351</v>
      </c>
      <c r="GZ101">
        <v>2.34985</v>
      </c>
      <c r="HA101">
        <v>30.3294</v>
      </c>
      <c r="HB101">
        <v>15.7431</v>
      </c>
      <c r="HC101">
        <v>18</v>
      </c>
      <c r="HD101">
        <v>433.149</v>
      </c>
      <c r="HE101">
        <v>631.652</v>
      </c>
      <c r="HF101">
        <v>13.0734</v>
      </c>
      <c r="HG101">
        <v>26.132</v>
      </c>
      <c r="HH101">
        <v>30.0009</v>
      </c>
      <c r="HI101">
        <v>25.918</v>
      </c>
      <c r="HJ101">
        <v>25.9084</v>
      </c>
      <c r="HK101">
        <v>68.7318</v>
      </c>
      <c r="HL101">
        <v>45.4145</v>
      </c>
      <c r="HM101">
        <v>0</v>
      </c>
      <c r="HN101">
        <v>13.0559</v>
      </c>
      <c r="HO101">
        <v>1455.04</v>
      </c>
      <c r="HP101">
        <v>11.5834</v>
      </c>
      <c r="HQ101">
        <v>96.7176</v>
      </c>
      <c r="HR101">
        <v>100.25</v>
      </c>
    </row>
    <row r="102" spans="1:226">
      <c r="A102">
        <v>86</v>
      </c>
      <c r="B102">
        <v>1657553308.5</v>
      </c>
      <c r="C102">
        <v>516.5</v>
      </c>
      <c r="D102" t="s">
        <v>531</v>
      </c>
      <c r="E102" t="s">
        <v>532</v>
      </c>
      <c r="F102">
        <v>5</v>
      </c>
      <c r="G102" t="s">
        <v>353</v>
      </c>
      <c r="H102" t="s">
        <v>354</v>
      </c>
      <c r="I102">
        <v>1657553300.94444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1460.07064170849</v>
      </c>
      <c r="AK102">
        <v>1433.51163636364</v>
      </c>
      <c r="AL102">
        <v>3.36149930464126</v>
      </c>
      <c r="AM102">
        <v>66.1471175943762</v>
      </c>
      <c r="AN102">
        <f>(AP102 - AO102 + BO102*1E3/(8.314*(BQ102+273.15)) * AR102/BN102 * AQ102) * BN102/(100*BB102) * 1000/(1000 - AP102)</f>
        <v>0</v>
      </c>
      <c r="AO102">
        <v>11.5170242040272</v>
      </c>
      <c r="AP102">
        <v>15.8872793939394</v>
      </c>
      <c r="AQ102">
        <v>5.30049705614321e-05</v>
      </c>
      <c r="AR102">
        <v>78.8298210960127</v>
      </c>
      <c r="AS102">
        <v>13</v>
      </c>
      <c r="AT102">
        <v>3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6</v>
      </c>
      <c r="BC102">
        <v>0.5</v>
      </c>
      <c r="BD102" t="s">
        <v>355</v>
      </c>
      <c r="BE102">
        <v>2</v>
      </c>
      <c r="BF102" t="b">
        <v>1</v>
      </c>
      <c r="BG102">
        <v>1657553300.94444</v>
      </c>
      <c r="BH102">
        <v>1387.01259259259</v>
      </c>
      <c r="BI102">
        <v>1426.16222222222</v>
      </c>
      <c r="BJ102">
        <v>15.891337037037</v>
      </c>
      <c r="BK102">
        <v>11.5163592592593</v>
      </c>
      <c r="BL102">
        <v>1379.90111111111</v>
      </c>
      <c r="BM102">
        <v>15.8798074074074</v>
      </c>
      <c r="BN102">
        <v>500.00762962963</v>
      </c>
      <c r="BO102">
        <v>67.992</v>
      </c>
      <c r="BP102">
        <v>0.0146316962962963</v>
      </c>
      <c r="BQ102">
        <v>18.7066814814815</v>
      </c>
      <c r="BR102">
        <v>20.014962962963</v>
      </c>
      <c r="BS102">
        <v>999.9</v>
      </c>
      <c r="BT102">
        <v>0</v>
      </c>
      <c r="BU102">
        <v>0</v>
      </c>
      <c r="BV102">
        <v>10002.8222222222</v>
      </c>
      <c r="BW102">
        <v>0</v>
      </c>
      <c r="BX102">
        <v>83.8690888888889</v>
      </c>
      <c r="BY102">
        <v>-39.1496296296296</v>
      </c>
      <c r="BZ102">
        <v>1409.40962962963</v>
      </c>
      <c r="CA102">
        <v>1442.77777777778</v>
      </c>
      <c r="CB102">
        <v>4.37498518518519</v>
      </c>
      <c r="CC102">
        <v>1426.16222222222</v>
      </c>
      <c r="CD102">
        <v>11.5163592592593</v>
      </c>
      <c r="CE102">
        <v>1.08048444444444</v>
      </c>
      <c r="CF102">
        <v>0.783020185185185</v>
      </c>
      <c r="CG102">
        <v>8.04937481481481</v>
      </c>
      <c r="CH102">
        <v>3.40315222222222</v>
      </c>
      <c r="CI102">
        <v>2000.01296296296</v>
      </c>
      <c r="CJ102">
        <v>0.980002222222222</v>
      </c>
      <c r="CK102">
        <v>0.0199977296296296</v>
      </c>
      <c r="CL102">
        <v>0</v>
      </c>
      <c r="CM102">
        <v>2.56850740740741</v>
      </c>
      <c r="CN102">
        <v>0</v>
      </c>
      <c r="CO102">
        <v>10938.9148148148</v>
      </c>
      <c r="CP102">
        <v>16705.5333333333</v>
      </c>
      <c r="CQ102">
        <v>44.0045925925926</v>
      </c>
      <c r="CR102">
        <v>45.9048518518518</v>
      </c>
      <c r="CS102">
        <v>45.125</v>
      </c>
      <c r="CT102">
        <v>44.625</v>
      </c>
      <c r="CU102">
        <v>42.8933703703704</v>
      </c>
      <c r="CV102">
        <v>1960.01296296296</v>
      </c>
      <c r="CW102">
        <v>39.9996296296296</v>
      </c>
      <c r="CX102">
        <v>0</v>
      </c>
      <c r="CY102">
        <v>1651532203.4</v>
      </c>
      <c r="CZ102">
        <v>0</v>
      </c>
      <c r="DA102">
        <v>0</v>
      </c>
      <c r="DB102" t="s">
        <v>356</v>
      </c>
      <c r="DC102">
        <v>1657298120.5</v>
      </c>
      <c r="DD102">
        <v>1657298120.5</v>
      </c>
      <c r="DE102">
        <v>0</v>
      </c>
      <c r="DF102">
        <v>1.391</v>
      </c>
      <c r="DG102">
        <v>0.035</v>
      </c>
      <c r="DH102">
        <v>2.39</v>
      </c>
      <c r="DI102">
        <v>0.104</v>
      </c>
      <c r="DJ102">
        <v>419</v>
      </c>
      <c r="DK102">
        <v>18</v>
      </c>
      <c r="DL102">
        <v>0.11</v>
      </c>
      <c r="DM102">
        <v>0.02</v>
      </c>
      <c r="DN102">
        <v>-39.1115775</v>
      </c>
      <c r="DO102">
        <v>-0.964218011256933</v>
      </c>
      <c r="DP102">
        <v>0.295420359392764</v>
      </c>
      <c r="DQ102">
        <v>0</v>
      </c>
      <c r="DR102">
        <v>4.37865425</v>
      </c>
      <c r="DS102">
        <v>-0.0651060787992654</v>
      </c>
      <c r="DT102">
        <v>0.00806355811273782</v>
      </c>
      <c r="DU102">
        <v>1</v>
      </c>
      <c r="DV102">
        <v>1</v>
      </c>
      <c r="DW102">
        <v>2</v>
      </c>
      <c r="DX102" t="s">
        <v>367</v>
      </c>
      <c r="DY102">
        <v>2.87216</v>
      </c>
      <c r="DZ102">
        <v>2.63111</v>
      </c>
      <c r="EA102">
        <v>0.157919</v>
      </c>
      <c r="EB102">
        <v>0.16057</v>
      </c>
      <c r="EC102">
        <v>0.0584018</v>
      </c>
      <c r="ED102">
        <v>0.0458036</v>
      </c>
      <c r="EE102">
        <v>23791.6</v>
      </c>
      <c r="EF102">
        <v>20609.4</v>
      </c>
      <c r="EG102">
        <v>25290.5</v>
      </c>
      <c r="EH102">
        <v>23907.7</v>
      </c>
      <c r="EI102">
        <v>40633.7</v>
      </c>
      <c r="EJ102">
        <v>37758</v>
      </c>
      <c r="EK102">
        <v>45684.4</v>
      </c>
      <c r="EL102">
        <v>42635</v>
      </c>
      <c r="EM102">
        <v>1.81845</v>
      </c>
      <c r="EN102">
        <v>2.1276</v>
      </c>
      <c r="EO102">
        <v>0.0238717</v>
      </c>
      <c r="EP102">
        <v>0</v>
      </c>
      <c r="EQ102">
        <v>19.6234</v>
      </c>
      <c r="ER102">
        <v>999.9</v>
      </c>
      <c r="ES102">
        <v>37.859</v>
      </c>
      <c r="ET102">
        <v>26.032</v>
      </c>
      <c r="EU102">
        <v>18.825</v>
      </c>
      <c r="EV102">
        <v>51.1139</v>
      </c>
      <c r="EW102">
        <v>30.4407</v>
      </c>
      <c r="EX102">
        <v>2</v>
      </c>
      <c r="EY102">
        <v>-0.0699898</v>
      </c>
      <c r="EZ102">
        <v>6.58252</v>
      </c>
      <c r="FA102">
        <v>20.1226</v>
      </c>
      <c r="FB102">
        <v>5.23661</v>
      </c>
      <c r="FC102">
        <v>11.992</v>
      </c>
      <c r="FD102">
        <v>4.9574</v>
      </c>
      <c r="FE102">
        <v>3.30398</v>
      </c>
      <c r="FF102">
        <v>9999</v>
      </c>
      <c r="FG102">
        <v>9999</v>
      </c>
      <c r="FH102">
        <v>6494.5</v>
      </c>
      <c r="FI102">
        <v>352.3</v>
      </c>
      <c r="FJ102">
        <v>1.86813</v>
      </c>
      <c r="FK102">
        <v>1.86377</v>
      </c>
      <c r="FL102">
        <v>1.87149</v>
      </c>
      <c r="FM102">
        <v>1.86216</v>
      </c>
      <c r="FN102">
        <v>1.86159</v>
      </c>
      <c r="FO102">
        <v>1.86813</v>
      </c>
      <c r="FP102">
        <v>1.85822</v>
      </c>
      <c r="FQ102">
        <v>1.86478</v>
      </c>
      <c r="FR102">
        <v>5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7.22</v>
      </c>
      <c r="GF102">
        <v>0.0113</v>
      </c>
      <c r="GG102">
        <v>2.14445261950712</v>
      </c>
      <c r="GH102">
        <v>0.00524579190152856</v>
      </c>
      <c r="GI102">
        <v>-2.61795653493914e-06</v>
      </c>
      <c r="GJ102">
        <v>1.03317073579164e-09</v>
      </c>
      <c r="GK102">
        <v>0.00834576242792743</v>
      </c>
      <c r="GL102">
        <v>-0.0463878632499735</v>
      </c>
      <c r="GM102">
        <v>0.00360881594666716</v>
      </c>
      <c r="GN102">
        <v>-4.25062852161115e-05</v>
      </c>
      <c r="GO102">
        <v>14</v>
      </c>
      <c r="GP102">
        <v>2225</v>
      </c>
      <c r="GQ102">
        <v>2</v>
      </c>
      <c r="GR102">
        <v>27</v>
      </c>
      <c r="GS102">
        <v>4253.1</v>
      </c>
      <c r="GT102">
        <v>4253.1</v>
      </c>
      <c r="GU102">
        <v>3.45825</v>
      </c>
      <c r="GV102">
        <v>2.30835</v>
      </c>
      <c r="GW102">
        <v>1.99829</v>
      </c>
      <c r="GX102">
        <v>2.76978</v>
      </c>
      <c r="GY102">
        <v>2.09351</v>
      </c>
      <c r="GZ102">
        <v>2.3291</v>
      </c>
      <c r="HA102">
        <v>30.3294</v>
      </c>
      <c r="HB102">
        <v>15.7344</v>
      </c>
      <c r="HC102">
        <v>18</v>
      </c>
      <c r="HD102">
        <v>433.083</v>
      </c>
      <c r="HE102">
        <v>631.611</v>
      </c>
      <c r="HF102">
        <v>13.0577</v>
      </c>
      <c r="HG102">
        <v>26.1392</v>
      </c>
      <c r="HH102">
        <v>30.0007</v>
      </c>
      <c r="HI102">
        <v>25.9242</v>
      </c>
      <c r="HJ102">
        <v>25.915</v>
      </c>
      <c r="HK102">
        <v>69.2969</v>
      </c>
      <c r="HL102">
        <v>45.1373</v>
      </c>
      <c r="HM102">
        <v>0</v>
      </c>
      <c r="HN102">
        <v>13.0469</v>
      </c>
      <c r="HO102">
        <v>1475.18</v>
      </c>
      <c r="HP102">
        <v>11.5834</v>
      </c>
      <c r="HQ102">
        <v>96.7163</v>
      </c>
      <c r="HR102">
        <v>100.248</v>
      </c>
    </row>
    <row r="103" spans="1:226">
      <c r="A103">
        <v>87</v>
      </c>
      <c r="B103">
        <v>1657553314</v>
      </c>
      <c r="C103">
        <v>522</v>
      </c>
      <c r="D103" t="s">
        <v>533</v>
      </c>
      <c r="E103" t="s">
        <v>534</v>
      </c>
      <c r="F103">
        <v>5</v>
      </c>
      <c r="G103" t="s">
        <v>353</v>
      </c>
      <c r="H103" t="s">
        <v>354</v>
      </c>
      <c r="I103">
        <v>1657553306.23214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1478.29302205475</v>
      </c>
      <c r="AK103">
        <v>1452.01345454545</v>
      </c>
      <c r="AL103">
        <v>3.37227375225145</v>
      </c>
      <c r="AM103">
        <v>66.1471175943762</v>
      </c>
      <c r="AN103">
        <f>(AP103 - AO103 + BO103*1E3/(8.314*(BQ103+273.15)) * AR103/BN103 * AQ103) * BN103/(100*BB103) * 1000/(1000 - AP103)</f>
        <v>0</v>
      </c>
      <c r="AO103">
        <v>11.511252251476</v>
      </c>
      <c r="AP103">
        <v>15.8794127272727</v>
      </c>
      <c r="AQ103">
        <v>-7.86045537053913e-05</v>
      </c>
      <c r="AR103">
        <v>78.8298210960127</v>
      </c>
      <c r="AS103">
        <v>13</v>
      </c>
      <c r="AT103">
        <v>3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6</v>
      </c>
      <c r="BC103">
        <v>0.5</v>
      </c>
      <c r="BD103" t="s">
        <v>355</v>
      </c>
      <c r="BE103">
        <v>2</v>
      </c>
      <c r="BF103" t="b">
        <v>1</v>
      </c>
      <c r="BG103">
        <v>1657553306.23214</v>
      </c>
      <c r="BH103">
        <v>1404.74857142857</v>
      </c>
      <c r="BI103">
        <v>1443.84142857143</v>
      </c>
      <c r="BJ103">
        <v>15.8860571428571</v>
      </c>
      <c r="BK103">
        <v>11.5192928571429</v>
      </c>
      <c r="BL103">
        <v>1397.56678571429</v>
      </c>
      <c r="BM103">
        <v>15.8747142857143</v>
      </c>
      <c r="BN103">
        <v>500.006178571429</v>
      </c>
      <c r="BO103">
        <v>67.9923821428571</v>
      </c>
      <c r="BP103">
        <v>0.0146518428571429</v>
      </c>
      <c r="BQ103">
        <v>18.7060035714286</v>
      </c>
      <c r="BR103">
        <v>20.0158571428571</v>
      </c>
      <c r="BS103">
        <v>999.9</v>
      </c>
      <c r="BT103">
        <v>0</v>
      </c>
      <c r="BU103">
        <v>0</v>
      </c>
      <c r="BV103">
        <v>10000.5528571429</v>
      </c>
      <c r="BW103">
        <v>0</v>
      </c>
      <c r="BX103">
        <v>83.8951678571429</v>
      </c>
      <c r="BY103">
        <v>-39.0927392857143</v>
      </c>
      <c r="BZ103">
        <v>1427.42392857143</v>
      </c>
      <c r="CA103">
        <v>1460.66678571429</v>
      </c>
      <c r="CB103">
        <v>4.36677357142857</v>
      </c>
      <c r="CC103">
        <v>1443.84142857143</v>
      </c>
      <c r="CD103">
        <v>11.5192928571429</v>
      </c>
      <c r="CE103">
        <v>1.08013178571429</v>
      </c>
      <c r="CF103">
        <v>0.783223964285714</v>
      </c>
      <c r="CG103">
        <v>8.0445725</v>
      </c>
      <c r="CH103">
        <v>3.406835</v>
      </c>
      <c r="CI103">
        <v>2000.01714285714</v>
      </c>
      <c r="CJ103">
        <v>0.98000225</v>
      </c>
      <c r="CK103">
        <v>0.0199977</v>
      </c>
      <c r="CL103">
        <v>0</v>
      </c>
      <c r="CM103">
        <v>2.55975</v>
      </c>
      <c r="CN103">
        <v>0</v>
      </c>
      <c r="CO103">
        <v>10941.9392857143</v>
      </c>
      <c r="CP103">
        <v>16705.5607142857</v>
      </c>
      <c r="CQ103">
        <v>44.0199285714286</v>
      </c>
      <c r="CR103">
        <v>45.9259285714285</v>
      </c>
      <c r="CS103">
        <v>45.1294285714286</v>
      </c>
      <c r="CT103">
        <v>44.6294285714286</v>
      </c>
      <c r="CU103">
        <v>42.9104285714286</v>
      </c>
      <c r="CV103">
        <v>1960.0175</v>
      </c>
      <c r="CW103">
        <v>39.9978571428571</v>
      </c>
      <c r="CX103">
        <v>0</v>
      </c>
      <c r="CY103">
        <v>1651532208.8</v>
      </c>
      <c r="CZ103">
        <v>0</v>
      </c>
      <c r="DA103">
        <v>0</v>
      </c>
      <c r="DB103" t="s">
        <v>356</v>
      </c>
      <c r="DC103">
        <v>1657298120.5</v>
      </c>
      <c r="DD103">
        <v>1657298120.5</v>
      </c>
      <c r="DE103">
        <v>0</v>
      </c>
      <c r="DF103">
        <v>1.391</v>
      </c>
      <c r="DG103">
        <v>0.035</v>
      </c>
      <c r="DH103">
        <v>2.39</v>
      </c>
      <c r="DI103">
        <v>0.104</v>
      </c>
      <c r="DJ103">
        <v>419</v>
      </c>
      <c r="DK103">
        <v>18</v>
      </c>
      <c r="DL103">
        <v>0.11</v>
      </c>
      <c r="DM103">
        <v>0.02</v>
      </c>
      <c r="DN103">
        <v>-39.0800375</v>
      </c>
      <c r="DO103">
        <v>0.669168855534745</v>
      </c>
      <c r="DP103">
        <v>0.329329995359897</v>
      </c>
      <c r="DQ103">
        <v>0</v>
      </c>
      <c r="DR103">
        <v>4.370531</v>
      </c>
      <c r="DS103">
        <v>-0.0794316697936145</v>
      </c>
      <c r="DT103">
        <v>0.0110545933439453</v>
      </c>
      <c r="DU103">
        <v>1</v>
      </c>
      <c r="DV103">
        <v>1</v>
      </c>
      <c r="DW103">
        <v>2</v>
      </c>
      <c r="DX103" t="s">
        <v>367</v>
      </c>
      <c r="DY103">
        <v>2.87194</v>
      </c>
      <c r="DZ103">
        <v>2.63119</v>
      </c>
      <c r="EA103">
        <v>0.159167</v>
      </c>
      <c r="EB103">
        <v>0.161864</v>
      </c>
      <c r="EC103">
        <v>0.0583887</v>
      </c>
      <c r="ED103">
        <v>0.0459216</v>
      </c>
      <c r="EE103">
        <v>23756.2</v>
      </c>
      <c r="EF103">
        <v>20577.5</v>
      </c>
      <c r="EG103">
        <v>25290.4</v>
      </c>
      <c r="EH103">
        <v>23907.6</v>
      </c>
      <c r="EI103">
        <v>40634</v>
      </c>
      <c r="EJ103">
        <v>37753.2</v>
      </c>
      <c r="EK103">
        <v>45684.1</v>
      </c>
      <c r="EL103">
        <v>42634.9</v>
      </c>
      <c r="EM103">
        <v>1.8183</v>
      </c>
      <c r="EN103">
        <v>2.12777</v>
      </c>
      <c r="EO103">
        <v>0.0232086</v>
      </c>
      <c r="EP103">
        <v>0</v>
      </c>
      <c r="EQ103">
        <v>19.6281</v>
      </c>
      <c r="ER103">
        <v>999.9</v>
      </c>
      <c r="ES103">
        <v>37.81</v>
      </c>
      <c r="ET103">
        <v>26.032</v>
      </c>
      <c r="EU103">
        <v>18.8019</v>
      </c>
      <c r="EV103">
        <v>51.1439</v>
      </c>
      <c r="EW103">
        <v>30.4167</v>
      </c>
      <c r="EX103">
        <v>2</v>
      </c>
      <c r="EY103">
        <v>-0.0694614</v>
      </c>
      <c r="EZ103">
        <v>6.5915</v>
      </c>
      <c r="FA103">
        <v>20.1222</v>
      </c>
      <c r="FB103">
        <v>5.23781</v>
      </c>
      <c r="FC103">
        <v>11.992</v>
      </c>
      <c r="FD103">
        <v>4.9574</v>
      </c>
      <c r="FE103">
        <v>3.304</v>
      </c>
      <c r="FF103">
        <v>9999</v>
      </c>
      <c r="FG103">
        <v>9999</v>
      </c>
      <c r="FH103">
        <v>6494.5</v>
      </c>
      <c r="FI103">
        <v>352.3</v>
      </c>
      <c r="FJ103">
        <v>1.86812</v>
      </c>
      <c r="FK103">
        <v>1.86375</v>
      </c>
      <c r="FL103">
        <v>1.87147</v>
      </c>
      <c r="FM103">
        <v>1.86217</v>
      </c>
      <c r="FN103">
        <v>1.86157</v>
      </c>
      <c r="FO103">
        <v>1.86813</v>
      </c>
      <c r="FP103">
        <v>1.85822</v>
      </c>
      <c r="FQ103">
        <v>1.86478</v>
      </c>
      <c r="FR103">
        <v>5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7.28</v>
      </c>
      <c r="GF103">
        <v>0.0111</v>
      </c>
      <c r="GG103">
        <v>2.14445261950712</v>
      </c>
      <c r="GH103">
        <v>0.00524579190152856</v>
      </c>
      <c r="GI103">
        <v>-2.61795653493914e-06</v>
      </c>
      <c r="GJ103">
        <v>1.03317073579164e-09</v>
      </c>
      <c r="GK103">
        <v>0.00834576242792743</v>
      </c>
      <c r="GL103">
        <v>-0.0463878632499735</v>
      </c>
      <c r="GM103">
        <v>0.00360881594666716</v>
      </c>
      <c r="GN103">
        <v>-4.25062852161115e-05</v>
      </c>
      <c r="GO103">
        <v>14</v>
      </c>
      <c r="GP103">
        <v>2225</v>
      </c>
      <c r="GQ103">
        <v>2</v>
      </c>
      <c r="GR103">
        <v>27</v>
      </c>
      <c r="GS103">
        <v>4253.2</v>
      </c>
      <c r="GT103">
        <v>4253.2</v>
      </c>
      <c r="GU103">
        <v>3.48877</v>
      </c>
      <c r="GV103">
        <v>2.30591</v>
      </c>
      <c r="GW103">
        <v>1.99829</v>
      </c>
      <c r="GX103">
        <v>2.771</v>
      </c>
      <c r="GY103">
        <v>2.09351</v>
      </c>
      <c r="GZ103">
        <v>2.3877</v>
      </c>
      <c r="HA103">
        <v>30.3509</v>
      </c>
      <c r="HB103">
        <v>15.7431</v>
      </c>
      <c r="HC103">
        <v>18</v>
      </c>
      <c r="HD103">
        <v>433.06</v>
      </c>
      <c r="HE103">
        <v>631.853</v>
      </c>
      <c r="HF103">
        <v>13.0438</v>
      </c>
      <c r="HG103">
        <v>26.148</v>
      </c>
      <c r="HH103">
        <v>30.0005</v>
      </c>
      <c r="HI103">
        <v>25.9326</v>
      </c>
      <c r="HJ103">
        <v>25.9236</v>
      </c>
      <c r="HK103">
        <v>69.9126</v>
      </c>
      <c r="HL103">
        <v>45.1373</v>
      </c>
      <c r="HM103">
        <v>0</v>
      </c>
      <c r="HN103">
        <v>13.0209</v>
      </c>
      <c r="HO103">
        <v>1488.69</v>
      </c>
      <c r="HP103">
        <v>11.5835</v>
      </c>
      <c r="HQ103">
        <v>96.7157</v>
      </c>
      <c r="HR103">
        <v>100.248</v>
      </c>
    </row>
    <row r="104" spans="1:226">
      <c r="A104">
        <v>88</v>
      </c>
      <c r="B104">
        <v>1657553318.5</v>
      </c>
      <c r="C104">
        <v>526.5</v>
      </c>
      <c r="D104" t="s">
        <v>535</v>
      </c>
      <c r="E104" t="s">
        <v>536</v>
      </c>
      <c r="F104">
        <v>5</v>
      </c>
      <c r="G104" t="s">
        <v>353</v>
      </c>
      <c r="H104" t="s">
        <v>354</v>
      </c>
      <c r="I104">
        <v>1657553310.67857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1494.25116370567</v>
      </c>
      <c r="AK104">
        <v>1467.72563636364</v>
      </c>
      <c r="AL104">
        <v>3.46416029489164</v>
      </c>
      <c r="AM104">
        <v>66.1471175943762</v>
      </c>
      <c r="AN104">
        <f>(AP104 - AO104 + BO104*1E3/(8.314*(BQ104+273.15)) * AR104/BN104 * AQ104) * BN104/(100*BB104) * 1000/(1000 - AP104)</f>
        <v>0</v>
      </c>
      <c r="AO104">
        <v>11.5550593409852</v>
      </c>
      <c r="AP104">
        <v>15.8915581818182</v>
      </c>
      <c r="AQ104">
        <v>6.04016300976893e-05</v>
      </c>
      <c r="AR104">
        <v>78.8298210960127</v>
      </c>
      <c r="AS104">
        <v>13</v>
      </c>
      <c r="AT104">
        <v>3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6</v>
      </c>
      <c r="BC104">
        <v>0.5</v>
      </c>
      <c r="BD104" t="s">
        <v>355</v>
      </c>
      <c r="BE104">
        <v>2</v>
      </c>
      <c r="BF104" t="b">
        <v>1</v>
      </c>
      <c r="BG104">
        <v>1657553310.67857</v>
      </c>
      <c r="BH104">
        <v>1419.71178571429</v>
      </c>
      <c r="BI104">
        <v>1458.82714285714</v>
      </c>
      <c r="BJ104">
        <v>15.8853321428571</v>
      </c>
      <c r="BK104">
        <v>11.5298714285714</v>
      </c>
      <c r="BL104">
        <v>1412.46964285714</v>
      </c>
      <c r="BM104">
        <v>15.8740214285714</v>
      </c>
      <c r="BN104">
        <v>500.01425</v>
      </c>
      <c r="BO104">
        <v>67.9926892857143</v>
      </c>
      <c r="BP104">
        <v>0.0147073392857143</v>
      </c>
      <c r="BQ104">
        <v>18.7041607142857</v>
      </c>
      <c r="BR104">
        <v>20.0156285714286</v>
      </c>
      <c r="BS104">
        <v>999.9</v>
      </c>
      <c r="BT104">
        <v>0</v>
      </c>
      <c r="BU104">
        <v>0</v>
      </c>
      <c r="BV104">
        <v>9998.01</v>
      </c>
      <c r="BW104">
        <v>0</v>
      </c>
      <c r="BX104">
        <v>83.9045178571428</v>
      </c>
      <c r="BY104">
        <v>-39.1153</v>
      </c>
      <c r="BZ104">
        <v>1442.6275</v>
      </c>
      <c r="CA104">
        <v>1475.84321428571</v>
      </c>
      <c r="CB104">
        <v>4.35546964285714</v>
      </c>
      <c r="CC104">
        <v>1458.82714285714</v>
      </c>
      <c r="CD104">
        <v>11.5298714285714</v>
      </c>
      <c r="CE104">
        <v>1.0800875</v>
      </c>
      <c r="CF104">
        <v>0.783946785714286</v>
      </c>
      <c r="CG104">
        <v>8.04396678571429</v>
      </c>
      <c r="CH104">
        <v>3.41988214285714</v>
      </c>
      <c r="CI104">
        <v>2000.0025</v>
      </c>
      <c r="CJ104">
        <v>0.980002142857143</v>
      </c>
      <c r="CK104">
        <v>0.0199978142857143</v>
      </c>
      <c r="CL104">
        <v>0</v>
      </c>
      <c r="CM104">
        <v>2.56094642857143</v>
      </c>
      <c r="CN104">
        <v>0</v>
      </c>
      <c r="CO104">
        <v>10942.8607142857</v>
      </c>
      <c r="CP104">
        <v>16705.4428571429</v>
      </c>
      <c r="CQ104">
        <v>44.0376428571428</v>
      </c>
      <c r="CR104">
        <v>45.9325714285714</v>
      </c>
      <c r="CS104">
        <v>45.1382857142857</v>
      </c>
      <c r="CT104">
        <v>44.6294285714286</v>
      </c>
      <c r="CU104">
        <v>42.9237142857143</v>
      </c>
      <c r="CV104">
        <v>1960.00285714286</v>
      </c>
      <c r="CW104">
        <v>39.9975</v>
      </c>
      <c r="CX104">
        <v>0</v>
      </c>
      <c r="CY104">
        <v>1651532213.6</v>
      </c>
      <c r="CZ104">
        <v>0</v>
      </c>
      <c r="DA104">
        <v>0</v>
      </c>
      <c r="DB104" t="s">
        <v>356</v>
      </c>
      <c r="DC104">
        <v>1657298120.5</v>
      </c>
      <c r="DD104">
        <v>1657298120.5</v>
      </c>
      <c r="DE104">
        <v>0</v>
      </c>
      <c r="DF104">
        <v>1.391</v>
      </c>
      <c r="DG104">
        <v>0.035</v>
      </c>
      <c r="DH104">
        <v>2.39</v>
      </c>
      <c r="DI104">
        <v>0.104</v>
      </c>
      <c r="DJ104">
        <v>419</v>
      </c>
      <c r="DK104">
        <v>18</v>
      </c>
      <c r="DL104">
        <v>0.11</v>
      </c>
      <c r="DM104">
        <v>0.02</v>
      </c>
      <c r="DN104">
        <v>-39.124405</v>
      </c>
      <c r="DO104">
        <v>-0.572823264540342</v>
      </c>
      <c r="DP104">
        <v>0.35365568633206</v>
      </c>
      <c r="DQ104">
        <v>0</v>
      </c>
      <c r="DR104">
        <v>4.35963825</v>
      </c>
      <c r="DS104">
        <v>-0.147071482176373</v>
      </c>
      <c r="DT104">
        <v>0.0181753602285485</v>
      </c>
      <c r="DU104">
        <v>0</v>
      </c>
      <c r="DV104">
        <v>0</v>
      </c>
      <c r="DW104">
        <v>2</v>
      </c>
      <c r="DX104" t="s">
        <v>357</v>
      </c>
      <c r="DY104">
        <v>2.87213</v>
      </c>
      <c r="DZ104">
        <v>2.63113</v>
      </c>
      <c r="EA104">
        <v>0.160202</v>
      </c>
      <c r="EB104">
        <v>0.16284</v>
      </c>
      <c r="EC104">
        <v>0.0584184</v>
      </c>
      <c r="ED104">
        <v>0.0459428</v>
      </c>
      <c r="EE104">
        <v>23726.4</v>
      </c>
      <c r="EF104">
        <v>20553</v>
      </c>
      <c r="EG104">
        <v>25289.8</v>
      </c>
      <c r="EH104">
        <v>23907</v>
      </c>
      <c r="EI104">
        <v>40632</v>
      </c>
      <c r="EJ104">
        <v>37751.8</v>
      </c>
      <c r="EK104">
        <v>45683.2</v>
      </c>
      <c r="EL104">
        <v>42634.2</v>
      </c>
      <c r="EM104">
        <v>1.81837</v>
      </c>
      <c r="EN104">
        <v>2.12755</v>
      </c>
      <c r="EO104">
        <v>0.022836</v>
      </c>
      <c r="EP104">
        <v>0</v>
      </c>
      <c r="EQ104">
        <v>19.6325</v>
      </c>
      <c r="ER104">
        <v>999.9</v>
      </c>
      <c r="ES104">
        <v>37.785</v>
      </c>
      <c r="ET104">
        <v>26.032</v>
      </c>
      <c r="EU104">
        <v>18.7867</v>
      </c>
      <c r="EV104">
        <v>51.4039</v>
      </c>
      <c r="EW104">
        <v>30.3405</v>
      </c>
      <c r="EX104">
        <v>2</v>
      </c>
      <c r="EY104">
        <v>-0.0685671</v>
      </c>
      <c r="EZ104">
        <v>6.64446</v>
      </c>
      <c r="FA104">
        <v>20.1201</v>
      </c>
      <c r="FB104">
        <v>5.23721</v>
      </c>
      <c r="FC104">
        <v>11.992</v>
      </c>
      <c r="FD104">
        <v>4.9573</v>
      </c>
      <c r="FE104">
        <v>3.304</v>
      </c>
      <c r="FF104">
        <v>9999</v>
      </c>
      <c r="FG104">
        <v>9999</v>
      </c>
      <c r="FH104">
        <v>6494.8</v>
      </c>
      <c r="FI104">
        <v>352.3</v>
      </c>
      <c r="FJ104">
        <v>1.86813</v>
      </c>
      <c r="FK104">
        <v>1.86377</v>
      </c>
      <c r="FL104">
        <v>1.87149</v>
      </c>
      <c r="FM104">
        <v>1.86216</v>
      </c>
      <c r="FN104">
        <v>1.86157</v>
      </c>
      <c r="FO104">
        <v>1.86813</v>
      </c>
      <c r="FP104">
        <v>1.85822</v>
      </c>
      <c r="FQ104">
        <v>1.86478</v>
      </c>
      <c r="FR104">
        <v>5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7.35</v>
      </c>
      <c r="GF104">
        <v>0.0116</v>
      </c>
      <c r="GG104">
        <v>2.14445261950712</v>
      </c>
      <c r="GH104">
        <v>0.00524579190152856</v>
      </c>
      <c r="GI104">
        <v>-2.61795653493914e-06</v>
      </c>
      <c r="GJ104">
        <v>1.03317073579164e-09</v>
      </c>
      <c r="GK104">
        <v>0.00834576242792743</v>
      </c>
      <c r="GL104">
        <v>-0.0463878632499735</v>
      </c>
      <c r="GM104">
        <v>0.00360881594666716</v>
      </c>
      <c r="GN104">
        <v>-4.25062852161115e-05</v>
      </c>
      <c r="GO104">
        <v>14</v>
      </c>
      <c r="GP104">
        <v>2225</v>
      </c>
      <c r="GQ104">
        <v>2</v>
      </c>
      <c r="GR104">
        <v>27</v>
      </c>
      <c r="GS104">
        <v>4253.3</v>
      </c>
      <c r="GT104">
        <v>4253.3</v>
      </c>
      <c r="GU104">
        <v>3.51685</v>
      </c>
      <c r="GV104">
        <v>2.30103</v>
      </c>
      <c r="GW104">
        <v>1.99829</v>
      </c>
      <c r="GX104">
        <v>2.771</v>
      </c>
      <c r="GY104">
        <v>2.09351</v>
      </c>
      <c r="GZ104">
        <v>2.35474</v>
      </c>
      <c r="HA104">
        <v>30.3509</v>
      </c>
      <c r="HB104">
        <v>15.7431</v>
      </c>
      <c r="HC104">
        <v>18</v>
      </c>
      <c r="HD104">
        <v>433.155</v>
      </c>
      <c r="HE104">
        <v>631.746</v>
      </c>
      <c r="HF104">
        <v>13.0261</v>
      </c>
      <c r="HG104">
        <v>26.1549</v>
      </c>
      <c r="HH104">
        <v>30.0009</v>
      </c>
      <c r="HI104">
        <v>25.9396</v>
      </c>
      <c r="HJ104">
        <v>25.9299</v>
      </c>
      <c r="HK104">
        <v>70.49</v>
      </c>
      <c r="HL104">
        <v>45.1373</v>
      </c>
      <c r="HM104">
        <v>0</v>
      </c>
      <c r="HN104">
        <v>13.0094</v>
      </c>
      <c r="HO104">
        <v>1508.75</v>
      </c>
      <c r="HP104">
        <v>11.5835</v>
      </c>
      <c r="HQ104">
        <v>96.7137</v>
      </c>
      <c r="HR104">
        <v>100.246</v>
      </c>
    </row>
    <row r="105" spans="1:226">
      <c r="A105">
        <v>89</v>
      </c>
      <c r="B105">
        <v>1657553324</v>
      </c>
      <c r="C105">
        <v>532</v>
      </c>
      <c r="D105" t="s">
        <v>537</v>
      </c>
      <c r="E105" t="s">
        <v>538</v>
      </c>
      <c r="F105">
        <v>5</v>
      </c>
      <c r="G105" t="s">
        <v>353</v>
      </c>
      <c r="H105" t="s">
        <v>354</v>
      </c>
      <c r="I105">
        <v>1657553316.25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1512.79507683472</v>
      </c>
      <c r="AK105">
        <v>1486.39296969697</v>
      </c>
      <c r="AL105">
        <v>3.4334453786855</v>
      </c>
      <c r="AM105">
        <v>66.1471175943762</v>
      </c>
      <c r="AN105">
        <f>(AP105 - AO105 + BO105*1E3/(8.314*(BQ105+273.15)) * AR105/BN105 * AQ105) * BN105/(100*BB105) * 1000/(1000 - AP105)</f>
        <v>0</v>
      </c>
      <c r="AO105">
        <v>11.5570015379132</v>
      </c>
      <c r="AP105">
        <v>15.89412</v>
      </c>
      <c r="AQ105">
        <v>-2.94787056083139e-06</v>
      </c>
      <c r="AR105">
        <v>78.8298210960127</v>
      </c>
      <c r="AS105">
        <v>13</v>
      </c>
      <c r="AT105">
        <v>3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6</v>
      </c>
      <c r="BC105">
        <v>0.5</v>
      </c>
      <c r="BD105" t="s">
        <v>355</v>
      </c>
      <c r="BE105">
        <v>2</v>
      </c>
      <c r="BF105" t="b">
        <v>1</v>
      </c>
      <c r="BG105">
        <v>1657553316.25</v>
      </c>
      <c r="BH105">
        <v>1438.3675</v>
      </c>
      <c r="BI105">
        <v>1477.56</v>
      </c>
      <c r="BJ105">
        <v>15.8871964285714</v>
      </c>
      <c r="BK105">
        <v>11.5443571428571</v>
      </c>
      <c r="BL105">
        <v>1431.04892857143</v>
      </c>
      <c r="BM105">
        <v>15.8758142857143</v>
      </c>
      <c r="BN105">
        <v>500.007178571428</v>
      </c>
      <c r="BO105">
        <v>67.9926785714286</v>
      </c>
      <c r="BP105">
        <v>0.0147860571428571</v>
      </c>
      <c r="BQ105">
        <v>18.7049464285714</v>
      </c>
      <c r="BR105">
        <v>20.0155035714286</v>
      </c>
      <c r="BS105">
        <v>999.9</v>
      </c>
      <c r="BT105">
        <v>0</v>
      </c>
      <c r="BU105">
        <v>0</v>
      </c>
      <c r="BV105">
        <v>9986.74107142857</v>
      </c>
      <c r="BW105">
        <v>0</v>
      </c>
      <c r="BX105">
        <v>83.8899035714286</v>
      </c>
      <c r="BY105">
        <v>-39.1921785714286</v>
      </c>
      <c r="BZ105">
        <v>1461.5875</v>
      </c>
      <c r="CA105">
        <v>1494.81571428571</v>
      </c>
      <c r="CB105">
        <v>4.34284428571429</v>
      </c>
      <c r="CC105">
        <v>1477.56</v>
      </c>
      <c r="CD105">
        <v>11.5443571428571</v>
      </c>
      <c r="CE105">
        <v>1.08021321428571</v>
      </c>
      <c r="CF105">
        <v>0.784931178571429</v>
      </c>
      <c r="CG105">
        <v>8.04568142857143</v>
      </c>
      <c r="CH105">
        <v>3.43765785714286</v>
      </c>
      <c r="CI105">
        <v>2000.01392857143</v>
      </c>
      <c r="CJ105">
        <v>0.980002357142857</v>
      </c>
      <c r="CK105">
        <v>0.0199975857142857</v>
      </c>
      <c r="CL105">
        <v>0</v>
      </c>
      <c r="CM105">
        <v>2.47826785714286</v>
      </c>
      <c r="CN105">
        <v>0</v>
      </c>
      <c r="CO105">
        <v>10942.3535714286</v>
      </c>
      <c r="CP105">
        <v>16705.55</v>
      </c>
      <c r="CQ105">
        <v>44.0553571428571</v>
      </c>
      <c r="CR105">
        <v>45.937</v>
      </c>
      <c r="CS105">
        <v>45.1604285714286</v>
      </c>
      <c r="CT105">
        <v>44.6515714285714</v>
      </c>
      <c r="CU105">
        <v>42.9325714285714</v>
      </c>
      <c r="CV105">
        <v>1960.01714285714</v>
      </c>
      <c r="CW105">
        <v>39.9942857142857</v>
      </c>
      <c r="CX105">
        <v>0</v>
      </c>
      <c r="CY105">
        <v>1651532219</v>
      </c>
      <c r="CZ105">
        <v>0</v>
      </c>
      <c r="DA105">
        <v>0</v>
      </c>
      <c r="DB105" t="s">
        <v>356</v>
      </c>
      <c r="DC105">
        <v>1657298120.5</v>
      </c>
      <c r="DD105">
        <v>1657298120.5</v>
      </c>
      <c r="DE105">
        <v>0</v>
      </c>
      <c r="DF105">
        <v>1.391</v>
      </c>
      <c r="DG105">
        <v>0.035</v>
      </c>
      <c r="DH105">
        <v>2.39</v>
      </c>
      <c r="DI105">
        <v>0.104</v>
      </c>
      <c r="DJ105">
        <v>419</v>
      </c>
      <c r="DK105">
        <v>18</v>
      </c>
      <c r="DL105">
        <v>0.11</v>
      </c>
      <c r="DM105">
        <v>0.02</v>
      </c>
      <c r="DN105">
        <v>-39.14563</v>
      </c>
      <c r="DO105">
        <v>-1.53899437148211</v>
      </c>
      <c r="DP105">
        <v>0.366180799742422</v>
      </c>
      <c r="DQ105">
        <v>0</v>
      </c>
      <c r="DR105">
        <v>4.35040925</v>
      </c>
      <c r="DS105">
        <v>-0.159756135084431</v>
      </c>
      <c r="DT105">
        <v>0.018879209383274</v>
      </c>
      <c r="DU105">
        <v>0</v>
      </c>
      <c r="DV105">
        <v>0</v>
      </c>
      <c r="DW105">
        <v>2</v>
      </c>
      <c r="DX105" t="s">
        <v>357</v>
      </c>
      <c r="DY105">
        <v>2.87166</v>
      </c>
      <c r="DZ105">
        <v>2.63134</v>
      </c>
      <c r="EA105">
        <v>0.161447</v>
      </c>
      <c r="EB105">
        <v>0.164115</v>
      </c>
      <c r="EC105">
        <v>0.0584208</v>
      </c>
      <c r="ED105">
        <v>0.0459275</v>
      </c>
      <c r="EE105">
        <v>23690.6</v>
      </c>
      <c r="EF105">
        <v>20521.3</v>
      </c>
      <c r="EG105">
        <v>25289.1</v>
      </c>
      <c r="EH105">
        <v>23906.6</v>
      </c>
      <c r="EI105">
        <v>40630.6</v>
      </c>
      <c r="EJ105">
        <v>37751.7</v>
      </c>
      <c r="EK105">
        <v>45681.9</v>
      </c>
      <c r="EL105">
        <v>42633.4</v>
      </c>
      <c r="EM105">
        <v>1.8178</v>
      </c>
      <c r="EN105">
        <v>2.1277</v>
      </c>
      <c r="EO105">
        <v>0.0228882</v>
      </c>
      <c r="EP105">
        <v>0</v>
      </c>
      <c r="EQ105">
        <v>19.6382</v>
      </c>
      <c r="ER105">
        <v>999.9</v>
      </c>
      <c r="ES105">
        <v>37.761</v>
      </c>
      <c r="ET105">
        <v>26.052</v>
      </c>
      <c r="EU105">
        <v>18.7969</v>
      </c>
      <c r="EV105">
        <v>51.4339</v>
      </c>
      <c r="EW105">
        <v>30.4928</v>
      </c>
      <c r="EX105">
        <v>2</v>
      </c>
      <c r="EY105">
        <v>-0.0679472</v>
      </c>
      <c r="EZ105">
        <v>6.63993</v>
      </c>
      <c r="FA105">
        <v>20.1205</v>
      </c>
      <c r="FB105">
        <v>5.23826</v>
      </c>
      <c r="FC105">
        <v>11.992</v>
      </c>
      <c r="FD105">
        <v>4.9574</v>
      </c>
      <c r="FE105">
        <v>3.30395</v>
      </c>
      <c r="FF105">
        <v>9999</v>
      </c>
      <c r="FG105">
        <v>9999</v>
      </c>
      <c r="FH105">
        <v>6494.8</v>
      </c>
      <c r="FI105">
        <v>352.3</v>
      </c>
      <c r="FJ105">
        <v>1.86813</v>
      </c>
      <c r="FK105">
        <v>1.86375</v>
      </c>
      <c r="FL105">
        <v>1.87148</v>
      </c>
      <c r="FM105">
        <v>1.86216</v>
      </c>
      <c r="FN105">
        <v>1.86158</v>
      </c>
      <c r="FO105">
        <v>1.86813</v>
      </c>
      <c r="FP105">
        <v>1.85822</v>
      </c>
      <c r="FQ105">
        <v>1.86478</v>
      </c>
      <c r="FR105">
        <v>5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7.42</v>
      </c>
      <c r="GF105">
        <v>0.0116</v>
      </c>
      <c r="GG105">
        <v>2.14445261950712</v>
      </c>
      <c r="GH105">
        <v>0.00524579190152856</v>
      </c>
      <c r="GI105">
        <v>-2.61795653493914e-06</v>
      </c>
      <c r="GJ105">
        <v>1.03317073579164e-09</v>
      </c>
      <c r="GK105">
        <v>0.00834576242792743</v>
      </c>
      <c r="GL105">
        <v>-0.0463878632499735</v>
      </c>
      <c r="GM105">
        <v>0.00360881594666716</v>
      </c>
      <c r="GN105">
        <v>-4.25062852161115e-05</v>
      </c>
      <c r="GO105">
        <v>14</v>
      </c>
      <c r="GP105">
        <v>2225</v>
      </c>
      <c r="GQ105">
        <v>2</v>
      </c>
      <c r="GR105">
        <v>27</v>
      </c>
      <c r="GS105">
        <v>4253.4</v>
      </c>
      <c r="GT105">
        <v>4253.4</v>
      </c>
      <c r="GU105">
        <v>3.54736</v>
      </c>
      <c r="GV105">
        <v>2.30591</v>
      </c>
      <c r="GW105">
        <v>1.99829</v>
      </c>
      <c r="GX105">
        <v>2.76978</v>
      </c>
      <c r="GY105">
        <v>2.09351</v>
      </c>
      <c r="GZ105">
        <v>2.32544</v>
      </c>
      <c r="HA105">
        <v>30.3509</v>
      </c>
      <c r="HB105">
        <v>15.7344</v>
      </c>
      <c r="HC105">
        <v>18</v>
      </c>
      <c r="HD105">
        <v>432.89</v>
      </c>
      <c r="HE105">
        <v>631.961</v>
      </c>
      <c r="HF105">
        <v>13.0083</v>
      </c>
      <c r="HG105">
        <v>26.1629</v>
      </c>
      <c r="HH105">
        <v>30.0007</v>
      </c>
      <c r="HI105">
        <v>25.9477</v>
      </c>
      <c r="HJ105">
        <v>25.9378</v>
      </c>
      <c r="HK105">
        <v>71.0849</v>
      </c>
      <c r="HL105">
        <v>45.1373</v>
      </c>
      <c r="HM105">
        <v>0</v>
      </c>
      <c r="HN105">
        <v>13.001</v>
      </c>
      <c r="HO105">
        <v>1522.22</v>
      </c>
      <c r="HP105">
        <v>11.5835</v>
      </c>
      <c r="HQ105">
        <v>96.711</v>
      </c>
      <c r="HR105">
        <v>100.244</v>
      </c>
    </row>
    <row r="106" spans="1:226">
      <c r="A106">
        <v>90</v>
      </c>
      <c r="B106">
        <v>1657553329</v>
      </c>
      <c r="C106">
        <v>537</v>
      </c>
      <c r="D106" t="s">
        <v>539</v>
      </c>
      <c r="E106" t="s">
        <v>540</v>
      </c>
      <c r="F106">
        <v>5</v>
      </c>
      <c r="G106" t="s">
        <v>353</v>
      </c>
      <c r="H106" t="s">
        <v>354</v>
      </c>
      <c r="I106">
        <v>1657553321.51852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1530.26316952263</v>
      </c>
      <c r="AK106">
        <v>1503.82933333333</v>
      </c>
      <c r="AL106">
        <v>3.46070072516465</v>
      </c>
      <c r="AM106">
        <v>66.1471175943762</v>
      </c>
      <c r="AN106">
        <f>(AP106 - AO106 + BO106*1E3/(8.314*(BQ106+273.15)) * AR106/BN106 * AQ106) * BN106/(100*BB106) * 1000/(1000 - AP106)</f>
        <v>0</v>
      </c>
      <c r="AO106">
        <v>11.5530699631389</v>
      </c>
      <c r="AP106">
        <v>15.8930666666667</v>
      </c>
      <c r="AQ106">
        <v>2.15745452026336e-05</v>
      </c>
      <c r="AR106">
        <v>78.8298210960127</v>
      </c>
      <c r="AS106">
        <v>13</v>
      </c>
      <c r="AT106">
        <v>3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6</v>
      </c>
      <c r="BC106">
        <v>0.5</v>
      </c>
      <c r="BD106" t="s">
        <v>355</v>
      </c>
      <c r="BE106">
        <v>2</v>
      </c>
      <c r="BF106" t="b">
        <v>1</v>
      </c>
      <c r="BG106">
        <v>1657553321.51852</v>
      </c>
      <c r="BH106">
        <v>1456.20037037037</v>
      </c>
      <c r="BI106">
        <v>1495.5662962963</v>
      </c>
      <c r="BJ106">
        <v>15.8923666666667</v>
      </c>
      <c r="BK106">
        <v>11.5551888888889</v>
      </c>
      <c r="BL106">
        <v>1448.80777777778</v>
      </c>
      <c r="BM106">
        <v>15.8807962962963</v>
      </c>
      <c r="BN106">
        <v>500.000037037037</v>
      </c>
      <c r="BO106">
        <v>67.9923111111111</v>
      </c>
      <c r="BP106">
        <v>0.0148237555555556</v>
      </c>
      <c r="BQ106">
        <v>18.7028148148148</v>
      </c>
      <c r="BR106">
        <v>20.0126259259259</v>
      </c>
      <c r="BS106">
        <v>999.9</v>
      </c>
      <c r="BT106">
        <v>0</v>
      </c>
      <c r="BU106">
        <v>0</v>
      </c>
      <c r="BV106">
        <v>9989.46925925926</v>
      </c>
      <c r="BW106">
        <v>0</v>
      </c>
      <c r="BX106">
        <v>83.8622814814815</v>
      </c>
      <c r="BY106">
        <v>-39.3661333333333</v>
      </c>
      <c r="BZ106">
        <v>1479.71703703704</v>
      </c>
      <c r="CA106">
        <v>1513.04925925926</v>
      </c>
      <c r="CB106">
        <v>4.33717555555555</v>
      </c>
      <c r="CC106">
        <v>1495.5662962963</v>
      </c>
      <c r="CD106">
        <v>11.5551888888889</v>
      </c>
      <c r="CE106">
        <v>1.08055851851852</v>
      </c>
      <c r="CF106">
        <v>0.78566362962963</v>
      </c>
      <c r="CG106">
        <v>8.0503837037037</v>
      </c>
      <c r="CH106">
        <v>3.45088518518519</v>
      </c>
      <c r="CI106">
        <v>1999.98962962963</v>
      </c>
      <c r="CJ106">
        <v>0.980002333333333</v>
      </c>
      <c r="CK106">
        <v>0.0199976111111111</v>
      </c>
      <c r="CL106">
        <v>0</v>
      </c>
      <c r="CM106">
        <v>2.49633703703704</v>
      </c>
      <c r="CN106">
        <v>0</v>
      </c>
      <c r="CO106">
        <v>10940.8037037037</v>
      </c>
      <c r="CP106">
        <v>16705.3518518519</v>
      </c>
      <c r="CQ106">
        <v>44.062</v>
      </c>
      <c r="CR106">
        <v>45.944</v>
      </c>
      <c r="CS106">
        <v>45.1778148148148</v>
      </c>
      <c r="CT106">
        <v>44.6686296296296</v>
      </c>
      <c r="CU106">
        <v>42.937</v>
      </c>
      <c r="CV106">
        <v>1959.99592592593</v>
      </c>
      <c r="CW106">
        <v>39.9925925925926</v>
      </c>
      <c r="CX106">
        <v>0</v>
      </c>
      <c r="CY106">
        <v>1651532223.8</v>
      </c>
      <c r="CZ106">
        <v>0</v>
      </c>
      <c r="DA106">
        <v>0</v>
      </c>
      <c r="DB106" t="s">
        <v>356</v>
      </c>
      <c r="DC106">
        <v>1657298120.5</v>
      </c>
      <c r="DD106">
        <v>1657298120.5</v>
      </c>
      <c r="DE106">
        <v>0</v>
      </c>
      <c r="DF106">
        <v>1.391</v>
      </c>
      <c r="DG106">
        <v>0.035</v>
      </c>
      <c r="DH106">
        <v>2.39</v>
      </c>
      <c r="DI106">
        <v>0.104</v>
      </c>
      <c r="DJ106">
        <v>419</v>
      </c>
      <c r="DK106">
        <v>18</v>
      </c>
      <c r="DL106">
        <v>0.11</v>
      </c>
      <c r="DM106">
        <v>0.02</v>
      </c>
      <c r="DN106">
        <v>-39.2390675</v>
      </c>
      <c r="DO106">
        <v>-2.75209643527201</v>
      </c>
      <c r="DP106">
        <v>0.40571029342839</v>
      </c>
      <c r="DQ106">
        <v>0</v>
      </c>
      <c r="DR106">
        <v>4.34385125</v>
      </c>
      <c r="DS106">
        <v>-0.0759558348968239</v>
      </c>
      <c r="DT106">
        <v>0.0142461467048989</v>
      </c>
      <c r="DU106">
        <v>1</v>
      </c>
      <c r="DV106">
        <v>1</v>
      </c>
      <c r="DW106">
        <v>2</v>
      </c>
      <c r="DX106" t="s">
        <v>367</v>
      </c>
      <c r="DY106">
        <v>2.87177</v>
      </c>
      <c r="DZ106">
        <v>2.63108</v>
      </c>
      <c r="EA106">
        <v>0.162588</v>
      </c>
      <c r="EB106">
        <v>0.165184</v>
      </c>
      <c r="EC106">
        <v>0.0584101</v>
      </c>
      <c r="ED106">
        <v>0.0459126</v>
      </c>
      <c r="EE106">
        <v>23657.8</v>
      </c>
      <c r="EF106">
        <v>20495.2</v>
      </c>
      <c r="EG106">
        <v>25288.5</v>
      </c>
      <c r="EH106">
        <v>23906.8</v>
      </c>
      <c r="EI106">
        <v>40630.3</v>
      </c>
      <c r="EJ106">
        <v>37752.5</v>
      </c>
      <c r="EK106">
        <v>45680.9</v>
      </c>
      <c r="EL106">
        <v>42633.6</v>
      </c>
      <c r="EM106">
        <v>1.81763</v>
      </c>
      <c r="EN106">
        <v>2.12735</v>
      </c>
      <c r="EO106">
        <v>0.0223294</v>
      </c>
      <c r="EP106">
        <v>0</v>
      </c>
      <c r="EQ106">
        <v>19.6433</v>
      </c>
      <c r="ER106">
        <v>999.9</v>
      </c>
      <c r="ES106">
        <v>37.737</v>
      </c>
      <c r="ET106">
        <v>26.052</v>
      </c>
      <c r="EU106">
        <v>18.7857</v>
      </c>
      <c r="EV106">
        <v>51.4439</v>
      </c>
      <c r="EW106">
        <v>30.4808</v>
      </c>
      <c r="EX106">
        <v>2</v>
      </c>
      <c r="EY106">
        <v>-0.0675254</v>
      </c>
      <c r="EZ106">
        <v>6.65318</v>
      </c>
      <c r="FA106">
        <v>20.1201</v>
      </c>
      <c r="FB106">
        <v>5.23706</v>
      </c>
      <c r="FC106">
        <v>11.992</v>
      </c>
      <c r="FD106">
        <v>4.957</v>
      </c>
      <c r="FE106">
        <v>3.3039</v>
      </c>
      <c r="FF106">
        <v>9999</v>
      </c>
      <c r="FG106">
        <v>9999</v>
      </c>
      <c r="FH106">
        <v>6495</v>
      </c>
      <c r="FI106">
        <v>352.3</v>
      </c>
      <c r="FJ106">
        <v>1.86813</v>
      </c>
      <c r="FK106">
        <v>1.86375</v>
      </c>
      <c r="FL106">
        <v>1.87149</v>
      </c>
      <c r="FM106">
        <v>1.86214</v>
      </c>
      <c r="FN106">
        <v>1.8616</v>
      </c>
      <c r="FO106">
        <v>1.86813</v>
      </c>
      <c r="FP106">
        <v>1.85822</v>
      </c>
      <c r="FQ106">
        <v>1.86478</v>
      </c>
      <c r="FR106">
        <v>5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7.5</v>
      </c>
      <c r="GF106">
        <v>0.0115</v>
      </c>
      <c r="GG106">
        <v>2.14445261950712</v>
      </c>
      <c r="GH106">
        <v>0.00524579190152856</v>
      </c>
      <c r="GI106">
        <v>-2.61795653493914e-06</v>
      </c>
      <c r="GJ106">
        <v>1.03317073579164e-09</v>
      </c>
      <c r="GK106">
        <v>0.00834576242792743</v>
      </c>
      <c r="GL106">
        <v>-0.0463878632499735</v>
      </c>
      <c r="GM106">
        <v>0.00360881594666716</v>
      </c>
      <c r="GN106">
        <v>-4.25062852161115e-05</v>
      </c>
      <c r="GO106">
        <v>14</v>
      </c>
      <c r="GP106">
        <v>2225</v>
      </c>
      <c r="GQ106">
        <v>2</v>
      </c>
      <c r="GR106">
        <v>27</v>
      </c>
      <c r="GS106">
        <v>4253.5</v>
      </c>
      <c r="GT106">
        <v>4253.5</v>
      </c>
      <c r="GU106">
        <v>3.57544</v>
      </c>
      <c r="GV106">
        <v>2.30469</v>
      </c>
      <c r="GW106">
        <v>1.99829</v>
      </c>
      <c r="GX106">
        <v>2.76978</v>
      </c>
      <c r="GY106">
        <v>2.09351</v>
      </c>
      <c r="GZ106">
        <v>2.32666</v>
      </c>
      <c r="HA106">
        <v>30.3724</v>
      </c>
      <c r="HB106">
        <v>15.7256</v>
      </c>
      <c r="HC106">
        <v>18</v>
      </c>
      <c r="HD106">
        <v>432.844</v>
      </c>
      <c r="HE106">
        <v>631.77</v>
      </c>
      <c r="HF106">
        <v>12.9992</v>
      </c>
      <c r="HG106">
        <v>26.17</v>
      </c>
      <c r="HH106">
        <v>30.0006</v>
      </c>
      <c r="HI106">
        <v>25.9549</v>
      </c>
      <c r="HJ106">
        <v>25.9454</v>
      </c>
      <c r="HK106">
        <v>71.6601</v>
      </c>
      <c r="HL106">
        <v>45.1373</v>
      </c>
      <c r="HM106">
        <v>0</v>
      </c>
      <c r="HN106">
        <v>12.9827</v>
      </c>
      <c r="HO106">
        <v>1542.31</v>
      </c>
      <c r="HP106">
        <v>11.5835</v>
      </c>
      <c r="HQ106">
        <v>96.7089</v>
      </c>
      <c r="HR106">
        <v>100.245</v>
      </c>
    </row>
    <row r="107" spans="1:226">
      <c r="A107">
        <v>91</v>
      </c>
      <c r="B107">
        <v>1657553334</v>
      </c>
      <c r="C107">
        <v>542</v>
      </c>
      <c r="D107" t="s">
        <v>541</v>
      </c>
      <c r="E107" t="s">
        <v>542</v>
      </c>
      <c r="F107">
        <v>5</v>
      </c>
      <c r="G107" t="s">
        <v>353</v>
      </c>
      <c r="H107" t="s">
        <v>354</v>
      </c>
      <c r="I107">
        <v>1657553326.23214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1546.66585149833</v>
      </c>
      <c r="AK107">
        <v>1520.28272727273</v>
      </c>
      <c r="AL107">
        <v>3.25192199895173</v>
      </c>
      <c r="AM107">
        <v>66.1471175943762</v>
      </c>
      <c r="AN107">
        <f>(AP107 - AO107 + BO107*1E3/(8.314*(BQ107+273.15)) * AR107/BN107 * AQ107) * BN107/(100*BB107) * 1000/(1000 - AP107)</f>
        <v>0</v>
      </c>
      <c r="AO107">
        <v>11.5470800423207</v>
      </c>
      <c r="AP107">
        <v>15.8931448484848</v>
      </c>
      <c r="AQ107">
        <v>5.06266272587013e-06</v>
      </c>
      <c r="AR107">
        <v>78.8298210960127</v>
      </c>
      <c r="AS107">
        <v>13</v>
      </c>
      <c r="AT107">
        <v>3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6</v>
      </c>
      <c r="BC107">
        <v>0.5</v>
      </c>
      <c r="BD107" t="s">
        <v>355</v>
      </c>
      <c r="BE107">
        <v>2</v>
      </c>
      <c r="BF107" t="b">
        <v>1</v>
      </c>
      <c r="BG107">
        <v>1657553326.23214</v>
      </c>
      <c r="BH107">
        <v>1472.04785714286</v>
      </c>
      <c r="BI107">
        <v>1511.34464285714</v>
      </c>
      <c r="BJ107">
        <v>15.8935321428571</v>
      </c>
      <c r="BK107">
        <v>11.551225</v>
      </c>
      <c r="BL107">
        <v>1464.58857142857</v>
      </c>
      <c r="BM107">
        <v>15.8819214285714</v>
      </c>
      <c r="BN107">
        <v>499.99525</v>
      </c>
      <c r="BO107">
        <v>67.9922428571429</v>
      </c>
      <c r="BP107">
        <v>0.014771</v>
      </c>
      <c r="BQ107">
        <v>18.7019285714286</v>
      </c>
      <c r="BR107">
        <v>20.0129392857143</v>
      </c>
      <c r="BS107">
        <v>999.9</v>
      </c>
      <c r="BT107">
        <v>0</v>
      </c>
      <c r="BU107">
        <v>0</v>
      </c>
      <c r="BV107">
        <v>9994.05964285714</v>
      </c>
      <c r="BW107">
        <v>0</v>
      </c>
      <c r="BX107">
        <v>83.8535642857143</v>
      </c>
      <c r="BY107">
        <v>-39.2975178571429</v>
      </c>
      <c r="BZ107">
        <v>1495.82214285714</v>
      </c>
      <c r="CA107">
        <v>1529.00642857143</v>
      </c>
      <c r="CB107">
        <v>4.34230785714286</v>
      </c>
      <c r="CC107">
        <v>1511.34464285714</v>
      </c>
      <c r="CD107">
        <v>11.551225</v>
      </c>
      <c r="CE107">
        <v>1.08063571428571</v>
      </c>
      <c r="CF107">
        <v>0.7853935</v>
      </c>
      <c r="CG107">
        <v>8.05145107142857</v>
      </c>
      <c r="CH107">
        <v>3.44601285714286</v>
      </c>
      <c r="CI107">
        <v>2000.00357142857</v>
      </c>
      <c r="CJ107">
        <v>0.980002678571429</v>
      </c>
      <c r="CK107">
        <v>0.0199972428571429</v>
      </c>
      <c r="CL107">
        <v>0</v>
      </c>
      <c r="CM107">
        <v>2.50838571428571</v>
      </c>
      <c r="CN107">
        <v>0</v>
      </c>
      <c r="CO107">
        <v>10939.8678571429</v>
      </c>
      <c r="CP107">
        <v>16705.4642857143</v>
      </c>
      <c r="CQ107">
        <v>44.062</v>
      </c>
      <c r="CR107">
        <v>45.9595</v>
      </c>
      <c r="CS107">
        <v>45.187</v>
      </c>
      <c r="CT107">
        <v>44.687</v>
      </c>
      <c r="CU107">
        <v>42.937</v>
      </c>
      <c r="CV107">
        <v>1960.01285714286</v>
      </c>
      <c r="CW107">
        <v>39.99</v>
      </c>
      <c r="CX107">
        <v>0</v>
      </c>
      <c r="CY107">
        <v>1651532229.2</v>
      </c>
      <c r="CZ107">
        <v>0</v>
      </c>
      <c r="DA107">
        <v>0</v>
      </c>
      <c r="DB107" t="s">
        <v>356</v>
      </c>
      <c r="DC107">
        <v>1657298120.5</v>
      </c>
      <c r="DD107">
        <v>1657298120.5</v>
      </c>
      <c r="DE107">
        <v>0</v>
      </c>
      <c r="DF107">
        <v>1.391</v>
      </c>
      <c r="DG107">
        <v>0.035</v>
      </c>
      <c r="DH107">
        <v>2.39</v>
      </c>
      <c r="DI107">
        <v>0.104</v>
      </c>
      <c r="DJ107">
        <v>419</v>
      </c>
      <c r="DK107">
        <v>18</v>
      </c>
      <c r="DL107">
        <v>0.11</v>
      </c>
      <c r="DM107">
        <v>0.02</v>
      </c>
      <c r="DN107">
        <v>-39.3110475</v>
      </c>
      <c r="DO107">
        <v>0.605827767354679</v>
      </c>
      <c r="DP107">
        <v>0.297624331152125</v>
      </c>
      <c r="DQ107">
        <v>0</v>
      </c>
      <c r="DR107">
        <v>4.338468</v>
      </c>
      <c r="DS107">
        <v>0.0528439024390247</v>
      </c>
      <c r="DT107">
        <v>0.00596056423503684</v>
      </c>
      <c r="DU107">
        <v>1</v>
      </c>
      <c r="DV107">
        <v>1</v>
      </c>
      <c r="DW107">
        <v>2</v>
      </c>
      <c r="DX107" t="s">
        <v>367</v>
      </c>
      <c r="DY107">
        <v>2.87174</v>
      </c>
      <c r="DZ107">
        <v>2.63139</v>
      </c>
      <c r="EA107">
        <v>0.163666</v>
      </c>
      <c r="EB107">
        <v>0.166255</v>
      </c>
      <c r="EC107">
        <v>0.0584108</v>
      </c>
      <c r="ED107">
        <v>0.0458949</v>
      </c>
      <c r="EE107">
        <v>23626.6</v>
      </c>
      <c r="EF107">
        <v>20468.7</v>
      </c>
      <c r="EG107">
        <v>25287.8</v>
      </c>
      <c r="EH107">
        <v>23906.5</v>
      </c>
      <c r="EI107">
        <v>40629.7</v>
      </c>
      <c r="EJ107">
        <v>37753.1</v>
      </c>
      <c r="EK107">
        <v>45680.2</v>
      </c>
      <c r="EL107">
        <v>42633.5</v>
      </c>
      <c r="EM107">
        <v>1.81775</v>
      </c>
      <c r="EN107">
        <v>2.1274</v>
      </c>
      <c r="EO107">
        <v>0.0215322</v>
      </c>
      <c r="EP107">
        <v>0</v>
      </c>
      <c r="EQ107">
        <v>19.6488</v>
      </c>
      <c r="ER107">
        <v>999.9</v>
      </c>
      <c r="ES107">
        <v>37.688</v>
      </c>
      <c r="ET107">
        <v>26.062</v>
      </c>
      <c r="EU107">
        <v>18.7725</v>
      </c>
      <c r="EV107">
        <v>51.3339</v>
      </c>
      <c r="EW107">
        <v>30.4808</v>
      </c>
      <c r="EX107">
        <v>2</v>
      </c>
      <c r="EY107">
        <v>-0.0665752</v>
      </c>
      <c r="EZ107">
        <v>6.69936</v>
      </c>
      <c r="FA107">
        <v>20.1183</v>
      </c>
      <c r="FB107">
        <v>5.23736</v>
      </c>
      <c r="FC107">
        <v>11.992</v>
      </c>
      <c r="FD107">
        <v>4.9573</v>
      </c>
      <c r="FE107">
        <v>3.30398</v>
      </c>
      <c r="FF107">
        <v>9999</v>
      </c>
      <c r="FG107">
        <v>9999</v>
      </c>
      <c r="FH107">
        <v>6495</v>
      </c>
      <c r="FI107">
        <v>352.3</v>
      </c>
      <c r="FJ107">
        <v>1.86813</v>
      </c>
      <c r="FK107">
        <v>1.86375</v>
      </c>
      <c r="FL107">
        <v>1.87148</v>
      </c>
      <c r="FM107">
        <v>1.86216</v>
      </c>
      <c r="FN107">
        <v>1.86162</v>
      </c>
      <c r="FO107">
        <v>1.86813</v>
      </c>
      <c r="FP107">
        <v>1.85822</v>
      </c>
      <c r="FQ107">
        <v>1.86478</v>
      </c>
      <c r="FR107">
        <v>5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7.57</v>
      </c>
      <c r="GF107">
        <v>0.0115</v>
      </c>
      <c r="GG107">
        <v>2.14445261950712</v>
      </c>
      <c r="GH107">
        <v>0.00524579190152856</v>
      </c>
      <c r="GI107">
        <v>-2.61795653493914e-06</v>
      </c>
      <c r="GJ107">
        <v>1.03317073579164e-09</v>
      </c>
      <c r="GK107">
        <v>0.00834576242792743</v>
      </c>
      <c r="GL107">
        <v>-0.0463878632499735</v>
      </c>
      <c r="GM107">
        <v>0.00360881594666716</v>
      </c>
      <c r="GN107">
        <v>-4.25062852161115e-05</v>
      </c>
      <c r="GO107">
        <v>14</v>
      </c>
      <c r="GP107">
        <v>2225</v>
      </c>
      <c r="GQ107">
        <v>2</v>
      </c>
      <c r="GR107">
        <v>27</v>
      </c>
      <c r="GS107">
        <v>4253.6</v>
      </c>
      <c r="GT107">
        <v>4253.6</v>
      </c>
      <c r="GU107">
        <v>3.60352</v>
      </c>
      <c r="GV107">
        <v>2.30103</v>
      </c>
      <c r="GW107">
        <v>1.99829</v>
      </c>
      <c r="GX107">
        <v>2.76978</v>
      </c>
      <c r="GY107">
        <v>2.09351</v>
      </c>
      <c r="GZ107">
        <v>2.3877</v>
      </c>
      <c r="HA107">
        <v>30.3724</v>
      </c>
      <c r="HB107">
        <v>15.7344</v>
      </c>
      <c r="HC107">
        <v>18</v>
      </c>
      <c r="HD107">
        <v>432.967</v>
      </c>
      <c r="HE107">
        <v>631.894</v>
      </c>
      <c r="HF107">
        <v>12.9855</v>
      </c>
      <c r="HG107">
        <v>26.1783</v>
      </c>
      <c r="HH107">
        <v>30.0008</v>
      </c>
      <c r="HI107">
        <v>25.9619</v>
      </c>
      <c r="HJ107">
        <v>25.9525</v>
      </c>
      <c r="HK107">
        <v>72.1946</v>
      </c>
      <c r="HL107">
        <v>45.1373</v>
      </c>
      <c r="HM107">
        <v>0</v>
      </c>
      <c r="HN107">
        <v>12.9697</v>
      </c>
      <c r="HO107">
        <v>1555.73</v>
      </c>
      <c r="HP107">
        <v>11.5835</v>
      </c>
      <c r="HQ107">
        <v>96.7071</v>
      </c>
      <c r="HR107">
        <v>100.244</v>
      </c>
    </row>
    <row r="108" spans="1:226">
      <c r="A108">
        <v>92</v>
      </c>
      <c r="B108">
        <v>1657553339</v>
      </c>
      <c r="C108">
        <v>547</v>
      </c>
      <c r="D108" t="s">
        <v>543</v>
      </c>
      <c r="E108" t="s">
        <v>544</v>
      </c>
      <c r="F108">
        <v>5</v>
      </c>
      <c r="G108" t="s">
        <v>353</v>
      </c>
      <c r="H108" t="s">
        <v>354</v>
      </c>
      <c r="I108">
        <v>1657553331.5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1562.86723668214</v>
      </c>
      <c r="AK108">
        <v>1536.62842424242</v>
      </c>
      <c r="AL108">
        <v>3.22478582882963</v>
      </c>
      <c r="AM108">
        <v>66.1471175943762</v>
      </c>
      <c r="AN108">
        <f>(AP108 - AO108 + BO108*1E3/(8.314*(BQ108+273.15)) * AR108/BN108 * AQ108) * BN108/(100*BB108) * 1000/(1000 - AP108)</f>
        <v>0</v>
      </c>
      <c r="AO108">
        <v>11.5422693861974</v>
      </c>
      <c r="AP108">
        <v>15.8830387878788</v>
      </c>
      <c r="AQ108">
        <v>-6.1542400812935e-05</v>
      </c>
      <c r="AR108">
        <v>78.8298210960127</v>
      </c>
      <c r="AS108">
        <v>13</v>
      </c>
      <c r="AT108">
        <v>3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6</v>
      </c>
      <c r="BC108">
        <v>0.5</v>
      </c>
      <c r="BD108" t="s">
        <v>355</v>
      </c>
      <c r="BE108">
        <v>2</v>
      </c>
      <c r="BF108" t="b">
        <v>1</v>
      </c>
      <c r="BG108">
        <v>1657553331.5</v>
      </c>
      <c r="BH108">
        <v>1489.5737037037</v>
      </c>
      <c r="BI108">
        <v>1528.75962962963</v>
      </c>
      <c r="BJ108">
        <v>15.8906111111111</v>
      </c>
      <c r="BK108">
        <v>11.5461407407407</v>
      </c>
      <c r="BL108">
        <v>1482.04074074074</v>
      </c>
      <c r="BM108">
        <v>15.8791037037037</v>
      </c>
      <c r="BN108">
        <v>499.999148148148</v>
      </c>
      <c r="BO108">
        <v>67.9926037037037</v>
      </c>
      <c r="BP108">
        <v>0.0147678925925926</v>
      </c>
      <c r="BQ108">
        <v>18.7005814814815</v>
      </c>
      <c r="BR108">
        <v>20.0126333333333</v>
      </c>
      <c r="BS108">
        <v>999.9</v>
      </c>
      <c r="BT108">
        <v>0</v>
      </c>
      <c r="BU108">
        <v>0</v>
      </c>
      <c r="BV108">
        <v>10008.6074074074</v>
      </c>
      <c r="BW108">
        <v>0</v>
      </c>
      <c r="BX108">
        <v>83.8705222222222</v>
      </c>
      <c r="BY108">
        <v>-39.1867925925926</v>
      </c>
      <c r="BZ108">
        <v>1513.62666666667</v>
      </c>
      <c r="CA108">
        <v>1546.61814814815</v>
      </c>
      <c r="CB108">
        <v>4.34447037037037</v>
      </c>
      <c r="CC108">
        <v>1528.75962962963</v>
      </c>
      <c r="CD108">
        <v>11.5461407407407</v>
      </c>
      <c r="CE108">
        <v>1.08044407407407</v>
      </c>
      <c r="CF108">
        <v>0.785052185185185</v>
      </c>
      <c r="CG108">
        <v>8.04882777777778</v>
      </c>
      <c r="CH108">
        <v>3.43985444444444</v>
      </c>
      <c r="CI108">
        <v>1999.97</v>
      </c>
      <c r="CJ108">
        <v>0.980002444444445</v>
      </c>
      <c r="CK108">
        <v>0.0199974925925926</v>
      </c>
      <c r="CL108">
        <v>0</v>
      </c>
      <c r="CM108">
        <v>2.51834444444444</v>
      </c>
      <c r="CN108">
        <v>0</v>
      </c>
      <c r="CO108">
        <v>10938.8851851852</v>
      </c>
      <c r="CP108">
        <v>16705.1777777778</v>
      </c>
      <c r="CQ108">
        <v>44.0666666666666</v>
      </c>
      <c r="CR108">
        <v>45.9813333333333</v>
      </c>
      <c r="CS108">
        <v>45.194</v>
      </c>
      <c r="CT108">
        <v>44.687</v>
      </c>
      <c r="CU108">
        <v>42.9486666666667</v>
      </c>
      <c r="CV108">
        <v>1959.98</v>
      </c>
      <c r="CW108">
        <v>39.99</v>
      </c>
      <c r="CX108">
        <v>0</v>
      </c>
      <c r="CY108">
        <v>1651532234</v>
      </c>
      <c r="CZ108">
        <v>0</v>
      </c>
      <c r="DA108">
        <v>0</v>
      </c>
      <c r="DB108" t="s">
        <v>356</v>
      </c>
      <c r="DC108">
        <v>1657298120.5</v>
      </c>
      <c r="DD108">
        <v>1657298120.5</v>
      </c>
      <c r="DE108">
        <v>0</v>
      </c>
      <c r="DF108">
        <v>1.391</v>
      </c>
      <c r="DG108">
        <v>0.035</v>
      </c>
      <c r="DH108">
        <v>2.39</v>
      </c>
      <c r="DI108">
        <v>0.104</v>
      </c>
      <c r="DJ108">
        <v>419</v>
      </c>
      <c r="DK108">
        <v>18</v>
      </c>
      <c r="DL108">
        <v>0.11</v>
      </c>
      <c r="DM108">
        <v>0.02</v>
      </c>
      <c r="DN108">
        <v>-39.226255</v>
      </c>
      <c r="DO108">
        <v>1.48221613508453</v>
      </c>
      <c r="DP108">
        <v>0.294276097355868</v>
      </c>
      <c r="DQ108">
        <v>0</v>
      </c>
      <c r="DR108">
        <v>4.343071</v>
      </c>
      <c r="DS108">
        <v>0.0264733958724106</v>
      </c>
      <c r="DT108">
        <v>0.00315874563711611</v>
      </c>
      <c r="DU108">
        <v>1</v>
      </c>
      <c r="DV108">
        <v>1</v>
      </c>
      <c r="DW108">
        <v>2</v>
      </c>
      <c r="DX108" t="s">
        <v>367</v>
      </c>
      <c r="DY108">
        <v>2.87172</v>
      </c>
      <c r="DZ108">
        <v>2.6314</v>
      </c>
      <c r="EA108">
        <v>0.164723</v>
      </c>
      <c r="EB108">
        <v>0.16728</v>
      </c>
      <c r="EC108">
        <v>0.0583848</v>
      </c>
      <c r="ED108">
        <v>0.0458797</v>
      </c>
      <c r="EE108">
        <v>23596</v>
      </c>
      <c r="EF108">
        <v>20443.1</v>
      </c>
      <c r="EG108">
        <v>25287</v>
      </c>
      <c r="EH108">
        <v>23906</v>
      </c>
      <c r="EI108">
        <v>40629.5</v>
      </c>
      <c r="EJ108">
        <v>37753</v>
      </c>
      <c r="EK108">
        <v>45678.8</v>
      </c>
      <c r="EL108">
        <v>42632.7</v>
      </c>
      <c r="EM108">
        <v>1.81765</v>
      </c>
      <c r="EN108">
        <v>2.12727</v>
      </c>
      <c r="EO108">
        <v>0.0214204</v>
      </c>
      <c r="EP108">
        <v>0</v>
      </c>
      <c r="EQ108">
        <v>19.6544</v>
      </c>
      <c r="ER108">
        <v>999.9</v>
      </c>
      <c r="ES108">
        <v>37.657</v>
      </c>
      <c r="ET108">
        <v>26.073</v>
      </c>
      <c r="EU108">
        <v>18.768</v>
      </c>
      <c r="EV108">
        <v>51.2239</v>
      </c>
      <c r="EW108">
        <v>30.4688</v>
      </c>
      <c r="EX108">
        <v>2</v>
      </c>
      <c r="EY108">
        <v>-0.0658384</v>
      </c>
      <c r="EZ108">
        <v>6.7224</v>
      </c>
      <c r="FA108">
        <v>20.1175</v>
      </c>
      <c r="FB108">
        <v>5.23781</v>
      </c>
      <c r="FC108">
        <v>11.992</v>
      </c>
      <c r="FD108">
        <v>4.95725</v>
      </c>
      <c r="FE108">
        <v>3.30398</v>
      </c>
      <c r="FF108">
        <v>9999</v>
      </c>
      <c r="FG108">
        <v>9999</v>
      </c>
      <c r="FH108">
        <v>6495.3</v>
      </c>
      <c r="FI108">
        <v>352.3</v>
      </c>
      <c r="FJ108">
        <v>1.86813</v>
      </c>
      <c r="FK108">
        <v>1.86376</v>
      </c>
      <c r="FL108">
        <v>1.87149</v>
      </c>
      <c r="FM108">
        <v>1.86216</v>
      </c>
      <c r="FN108">
        <v>1.8616</v>
      </c>
      <c r="FO108">
        <v>1.86813</v>
      </c>
      <c r="FP108">
        <v>1.85822</v>
      </c>
      <c r="FQ108">
        <v>1.86478</v>
      </c>
      <c r="FR108">
        <v>5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7.63</v>
      </c>
      <c r="GF108">
        <v>0.0112</v>
      </c>
      <c r="GG108">
        <v>2.14445261950712</v>
      </c>
      <c r="GH108">
        <v>0.00524579190152856</v>
      </c>
      <c r="GI108">
        <v>-2.61795653493914e-06</v>
      </c>
      <c r="GJ108">
        <v>1.03317073579164e-09</v>
      </c>
      <c r="GK108">
        <v>0.00834576242792743</v>
      </c>
      <c r="GL108">
        <v>-0.0463878632499735</v>
      </c>
      <c r="GM108">
        <v>0.00360881594666716</v>
      </c>
      <c r="GN108">
        <v>-4.25062852161115e-05</v>
      </c>
      <c r="GO108">
        <v>14</v>
      </c>
      <c r="GP108">
        <v>2225</v>
      </c>
      <c r="GQ108">
        <v>2</v>
      </c>
      <c r="GR108">
        <v>27</v>
      </c>
      <c r="GS108">
        <v>4253.6</v>
      </c>
      <c r="GT108">
        <v>4253.6</v>
      </c>
      <c r="GU108">
        <v>3.63159</v>
      </c>
      <c r="GV108">
        <v>2.2998</v>
      </c>
      <c r="GW108">
        <v>1.99829</v>
      </c>
      <c r="GX108">
        <v>2.76978</v>
      </c>
      <c r="GY108">
        <v>2.09351</v>
      </c>
      <c r="GZ108">
        <v>2.36328</v>
      </c>
      <c r="HA108">
        <v>30.3939</v>
      </c>
      <c r="HB108">
        <v>15.7344</v>
      </c>
      <c r="HC108">
        <v>18</v>
      </c>
      <c r="HD108">
        <v>432.965</v>
      </c>
      <c r="HE108">
        <v>631.876</v>
      </c>
      <c r="HF108">
        <v>12.9723</v>
      </c>
      <c r="HG108">
        <v>26.1852</v>
      </c>
      <c r="HH108">
        <v>30.0008</v>
      </c>
      <c r="HI108">
        <v>25.9692</v>
      </c>
      <c r="HJ108">
        <v>25.9594</v>
      </c>
      <c r="HK108">
        <v>72.7834</v>
      </c>
      <c r="HL108">
        <v>45.1373</v>
      </c>
      <c r="HM108">
        <v>0</v>
      </c>
      <c r="HN108">
        <v>12.9627</v>
      </c>
      <c r="HO108">
        <v>1576.05</v>
      </c>
      <c r="HP108">
        <v>11.5835</v>
      </c>
      <c r="HQ108">
        <v>96.704</v>
      </c>
      <c r="HR108">
        <v>100.242</v>
      </c>
    </row>
    <row r="109" spans="1:226">
      <c r="A109">
        <v>93</v>
      </c>
      <c r="B109">
        <v>1657553344</v>
      </c>
      <c r="C109">
        <v>552</v>
      </c>
      <c r="D109" t="s">
        <v>545</v>
      </c>
      <c r="E109" t="s">
        <v>546</v>
      </c>
      <c r="F109">
        <v>5</v>
      </c>
      <c r="G109" t="s">
        <v>353</v>
      </c>
      <c r="H109" t="s">
        <v>354</v>
      </c>
      <c r="I109">
        <v>1657553336.21429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1579.39919907731</v>
      </c>
      <c r="AK109">
        <v>1552.95945454545</v>
      </c>
      <c r="AL109">
        <v>3.26463404856287</v>
      </c>
      <c r="AM109">
        <v>66.1471175943762</v>
      </c>
      <c r="AN109">
        <f>(AP109 - AO109 + BO109*1E3/(8.314*(BQ109+273.15)) * AR109/BN109 * AQ109) * BN109/(100*BB109) * 1000/(1000 - AP109)</f>
        <v>0</v>
      </c>
      <c r="AO109">
        <v>11.5362175282114</v>
      </c>
      <c r="AP109">
        <v>15.8765696969697</v>
      </c>
      <c r="AQ109">
        <v>2.04668287930374e-06</v>
      </c>
      <c r="AR109">
        <v>78.8298210960127</v>
      </c>
      <c r="AS109">
        <v>13</v>
      </c>
      <c r="AT109">
        <v>3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6</v>
      </c>
      <c r="BC109">
        <v>0.5</v>
      </c>
      <c r="BD109" t="s">
        <v>355</v>
      </c>
      <c r="BE109">
        <v>2</v>
      </c>
      <c r="BF109" t="b">
        <v>1</v>
      </c>
      <c r="BG109">
        <v>1657553336.21429</v>
      </c>
      <c r="BH109">
        <v>1504.90214285714</v>
      </c>
      <c r="BI109">
        <v>1544.06821428571</v>
      </c>
      <c r="BJ109">
        <v>15.8859607142857</v>
      </c>
      <c r="BK109">
        <v>11.5407214285714</v>
      </c>
      <c r="BL109">
        <v>1497.30392857143</v>
      </c>
      <c r="BM109">
        <v>15.8746214285714</v>
      </c>
      <c r="BN109">
        <v>500.003928571429</v>
      </c>
      <c r="BO109">
        <v>67.9926892857143</v>
      </c>
      <c r="BP109">
        <v>0.0148089</v>
      </c>
      <c r="BQ109">
        <v>18.6987321428571</v>
      </c>
      <c r="BR109">
        <v>20.0099035714286</v>
      </c>
      <c r="BS109">
        <v>999.9</v>
      </c>
      <c r="BT109">
        <v>0</v>
      </c>
      <c r="BU109">
        <v>0</v>
      </c>
      <c r="BV109">
        <v>10009.0785714286</v>
      </c>
      <c r="BW109">
        <v>0</v>
      </c>
      <c r="BX109">
        <v>83.9013214285714</v>
      </c>
      <c r="BY109">
        <v>-39.1665428571429</v>
      </c>
      <c r="BZ109">
        <v>1529.19464285714</v>
      </c>
      <c r="CA109">
        <v>1562.09642857143</v>
      </c>
      <c r="CB109">
        <v>4.34524571428571</v>
      </c>
      <c r="CC109">
        <v>1544.06821428571</v>
      </c>
      <c r="CD109">
        <v>11.5407214285714</v>
      </c>
      <c r="CE109">
        <v>1.08012964285714</v>
      </c>
      <c r="CF109">
        <v>0.784684678571429</v>
      </c>
      <c r="CG109">
        <v>8.0445475</v>
      </c>
      <c r="CH109">
        <v>3.43322178571429</v>
      </c>
      <c r="CI109">
        <v>1999.98714285714</v>
      </c>
      <c r="CJ109">
        <v>0.980002678571429</v>
      </c>
      <c r="CK109">
        <v>0.0199972428571429</v>
      </c>
      <c r="CL109">
        <v>0</v>
      </c>
      <c r="CM109">
        <v>2.47611785714286</v>
      </c>
      <c r="CN109">
        <v>0</v>
      </c>
      <c r="CO109">
        <v>10940.1142857143</v>
      </c>
      <c r="CP109">
        <v>16705.3178571429</v>
      </c>
      <c r="CQ109">
        <v>44.08225</v>
      </c>
      <c r="CR109">
        <v>45.9955</v>
      </c>
      <c r="CS109">
        <v>45.2005</v>
      </c>
      <c r="CT109">
        <v>44.687</v>
      </c>
      <c r="CU109">
        <v>42.964</v>
      </c>
      <c r="CV109">
        <v>1959.99714285714</v>
      </c>
      <c r="CW109">
        <v>39.99</v>
      </c>
      <c r="CX109">
        <v>0</v>
      </c>
      <c r="CY109">
        <v>1651532238.8</v>
      </c>
      <c r="CZ109">
        <v>0</v>
      </c>
      <c r="DA109">
        <v>0</v>
      </c>
      <c r="DB109" t="s">
        <v>356</v>
      </c>
      <c r="DC109">
        <v>1657298120.5</v>
      </c>
      <c r="DD109">
        <v>1657298120.5</v>
      </c>
      <c r="DE109">
        <v>0</v>
      </c>
      <c r="DF109">
        <v>1.391</v>
      </c>
      <c r="DG109">
        <v>0.035</v>
      </c>
      <c r="DH109">
        <v>2.39</v>
      </c>
      <c r="DI109">
        <v>0.104</v>
      </c>
      <c r="DJ109">
        <v>419</v>
      </c>
      <c r="DK109">
        <v>18</v>
      </c>
      <c r="DL109">
        <v>0.11</v>
      </c>
      <c r="DM109">
        <v>0.02</v>
      </c>
      <c r="DN109">
        <v>-39.226895</v>
      </c>
      <c r="DO109">
        <v>1.40960375234529</v>
      </c>
      <c r="DP109">
        <v>0.295928373893076</v>
      </c>
      <c r="DQ109">
        <v>0</v>
      </c>
      <c r="DR109">
        <v>4.3443825</v>
      </c>
      <c r="DS109">
        <v>0.0141633771106858</v>
      </c>
      <c r="DT109">
        <v>0.0023386970197099</v>
      </c>
      <c r="DU109">
        <v>1</v>
      </c>
      <c r="DV109">
        <v>1</v>
      </c>
      <c r="DW109">
        <v>2</v>
      </c>
      <c r="DX109" t="s">
        <v>367</v>
      </c>
      <c r="DY109">
        <v>2.87152</v>
      </c>
      <c r="DZ109">
        <v>2.63152</v>
      </c>
      <c r="EA109">
        <v>0.165783</v>
      </c>
      <c r="EB109">
        <v>0.168394</v>
      </c>
      <c r="EC109">
        <v>0.0583669</v>
      </c>
      <c r="ED109">
        <v>0.0458603</v>
      </c>
      <c r="EE109">
        <v>23565.9</v>
      </c>
      <c r="EF109">
        <v>20415.3</v>
      </c>
      <c r="EG109">
        <v>25286.9</v>
      </c>
      <c r="EH109">
        <v>23905.6</v>
      </c>
      <c r="EI109">
        <v>40630</v>
      </c>
      <c r="EJ109">
        <v>37753</v>
      </c>
      <c r="EK109">
        <v>45678.4</v>
      </c>
      <c r="EL109">
        <v>42631.9</v>
      </c>
      <c r="EM109">
        <v>1.81772</v>
      </c>
      <c r="EN109">
        <v>2.1273</v>
      </c>
      <c r="EO109">
        <v>0.0204742</v>
      </c>
      <c r="EP109">
        <v>0</v>
      </c>
      <c r="EQ109">
        <v>19.6602</v>
      </c>
      <c r="ER109">
        <v>999.9</v>
      </c>
      <c r="ES109">
        <v>37.633</v>
      </c>
      <c r="ET109">
        <v>26.073</v>
      </c>
      <c r="EU109">
        <v>18.7568</v>
      </c>
      <c r="EV109">
        <v>51.1139</v>
      </c>
      <c r="EW109">
        <v>30.4968</v>
      </c>
      <c r="EX109">
        <v>2</v>
      </c>
      <c r="EY109">
        <v>-0.0652083</v>
      </c>
      <c r="EZ109">
        <v>6.72169</v>
      </c>
      <c r="FA109">
        <v>20.1176</v>
      </c>
      <c r="FB109">
        <v>5.23915</v>
      </c>
      <c r="FC109">
        <v>11.992</v>
      </c>
      <c r="FD109">
        <v>4.95745</v>
      </c>
      <c r="FE109">
        <v>3.304</v>
      </c>
      <c r="FF109">
        <v>9999</v>
      </c>
      <c r="FG109">
        <v>9999</v>
      </c>
      <c r="FH109">
        <v>6495.3</v>
      </c>
      <c r="FI109">
        <v>352.3</v>
      </c>
      <c r="FJ109">
        <v>1.86812</v>
      </c>
      <c r="FK109">
        <v>1.86375</v>
      </c>
      <c r="FL109">
        <v>1.87149</v>
      </c>
      <c r="FM109">
        <v>1.86214</v>
      </c>
      <c r="FN109">
        <v>1.86158</v>
      </c>
      <c r="FO109">
        <v>1.86813</v>
      </c>
      <c r="FP109">
        <v>1.85822</v>
      </c>
      <c r="FQ109">
        <v>1.86478</v>
      </c>
      <c r="FR109">
        <v>5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7.71</v>
      </c>
      <c r="GF109">
        <v>0.011</v>
      </c>
      <c r="GG109">
        <v>2.14445261950712</v>
      </c>
      <c r="GH109">
        <v>0.00524579190152856</v>
      </c>
      <c r="GI109">
        <v>-2.61795653493914e-06</v>
      </c>
      <c r="GJ109">
        <v>1.03317073579164e-09</v>
      </c>
      <c r="GK109">
        <v>0.00834576242792743</v>
      </c>
      <c r="GL109">
        <v>-0.0463878632499735</v>
      </c>
      <c r="GM109">
        <v>0.00360881594666716</v>
      </c>
      <c r="GN109">
        <v>-4.25062852161115e-05</v>
      </c>
      <c r="GO109">
        <v>14</v>
      </c>
      <c r="GP109">
        <v>2225</v>
      </c>
      <c r="GQ109">
        <v>2</v>
      </c>
      <c r="GR109">
        <v>27</v>
      </c>
      <c r="GS109">
        <v>4253.7</v>
      </c>
      <c r="GT109">
        <v>4253.7</v>
      </c>
      <c r="GU109">
        <v>3.66089</v>
      </c>
      <c r="GV109">
        <v>2.30225</v>
      </c>
      <c r="GW109">
        <v>1.99829</v>
      </c>
      <c r="GX109">
        <v>2.76978</v>
      </c>
      <c r="GY109">
        <v>2.09351</v>
      </c>
      <c r="GZ109">
        <v>2.32544</v>
      </c>
      <c r="HA109">
        <v>30.3724</v>
      </c>
      <c r="HB109">
        <v>15.7256</v>
      </c>
      <c r="HC109">
        <v>18</v>
      </c>
      <c r="HD109">
        <v>433.067</v>
      </c>
      <c r="HE109">
        <v>631.994</v>
      </c>
      <c r="HF109">
        <v>12.9617</v>
      </c>
      <c r="HG109">
        <v>26.1938</v>
      </c>
      <c r="HH109">
        <v>30.0007</v>
      </c>
      <c r="HI109">
        <v>25.9772</v>
      </c>
      <c r="HJ109">
        <v>25.9678</v>
      </c>
      <c r="HK109">
        <v>73.3351</v>
      </c>
      <c r="HL109">
        <v>45.1373</v>
      </c>
      <c r="HM109">
        <v>0</v>
      </c>
      <c r="HN109">
        <v>12.9524</v>
      </c>
      <c r="HO109">
        <v>1589.5</v>
      </c>
      <c r="HP109">
        <v>11.5839</v>
      </c>
      <c r="HQ109">
        <v>96.7033</v>
      </c>
      <c r="HR109">
        <v>100.241</v>
      </c>
    </row>
    <row r="110" spans="1:226">
      <c r="A110">
        <v>94</v>
      </c>
      <c r="B110">
        <v>1657553349</v>
      </c>
      <c r="C110">
        <v>557</v>
      </c>
      <c r="D110" t="s">
        <v>547</v>
      </c>
      <c r="E110" t="s">
        <v>548</v>
      </c>
      <c r="F110">
        <v>5</v>
      </c>
      <c r="G110" t="s">
        <v>353</v>
      </c>
      <c r="H110" t="s">
        <v>354</v>
      </c>
      <c r="I110">
        <v>1657553341.5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1596.70982587624</v>
      </c>
      <c r="AK110">
        <v>1570.13387878788</v>
      </c>
      <c r="AL110">
        <v>3.45488794755037</v>
      </c>
      <c r="AM110">
        <v>66.1471175943762</v>
      </c>
      <c r="AN110">
        <f>(AP110 - AO110 + BO110*1E3/(8.314*(BQ110+273.15)) * AR110/BN110 * AQ110) * BN110/(100*BB110) * 1000/(1000 - AP110)</f>
        <v>0</v>
      </c>
      <c r="AO110">
        <v>11.5302581878507</v>
      </c>
      <c r="AP110">
        <v>15.8694412121212</v>
      </c>
      <c r="AQ110">
        <v>-3.03905255700859e-05</v>
      </c>
      <c r="AR110">
        <v>78.8298210960127</v>
      </c>
      <c r="AS110">
        <v>13</v>
      </c>
      <c r="AT110">
        <v>3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6</v>
      </c>
      <c r="BC110">
        <v>0.5</v>
      </c>
      <c r="BD110" t="s">
        <v>355</v>
      </c>
      <c r="BE110">
        <v>2</v>
      </c>
      <c r="BF110" t="b">
        <v>1</v>
      </c>
      <c r="BG110">
        <v>1657553341.5</v>
      </c>
      <c r="BH110">
        <v>1522.05407407407</v>
      </c>
      <c r="BI110">
        <v>1561.51851851852</v>
      </c>
      <c r="BJ110">
        <v>15.8796444444444</v>
      </c>
      <c r="BK110">
        <v>11.5347888888889</v>
      </c>
      <c r="BL110">
        <v>1514.38074074074</v>
      </c>
      <c r="BM110">
        <v>15.8685148148148</v>
      </c>
      <c r="BN110">
        <v>500.011148148148</v>
      </c>
      <c r="BO110">
        <v>67.9930518518518</v>
      </c>
      <c r="BP110">
        <v>0.0148635592592593</v>
      </c>
      <c r="BQ110">
        <v>18.6957296296296</v>
      </c>
      <c r="BR110">
        <v>20.0029296296296</v>
      </c>
      <c r="BS110">
        <v>999.9</v>
      </c>
      <c r="BT110">
        <v>0</v>
      </c>
      <c r="BU110">
        <v>0</v>
      </c>
      <c r="BV110">
        <v>10012.4074074074</v>
      </c>
      <c r="BW110">
        <v>0</v>
      </c>
      <c r="BX110">
        <v>83.9198851851852</v>
      </c>
      <c r="BY110">
        <v>-39.4644185185185</v>
      </c>
      <c r="BZ110">
        <v>1546.6137037037</v>
      </c>
      <c r="CA110">
        <v>1579.74037037037</v>
      </c>
      <c r="CB110">
        <v>4.34485555555556</v>
      </c>
      <c r="CC110">
        <v>1561.51851851852</v>
      </c>
      <c r="CD110">
        <v>11.5347888888889</v>
      </c>
      <c r="CE110">
        <v>1.07970555555556</v>
      </c>
      <c r="CF110">
        <v>0.784285481481481</v>
      </c>
      <c r="CG110">
        <v>8.03877259259259</v>
      </c>
      <c r="CH110">
        <v>3.42601407407407</v>
      </c>
      <c r="CI110">
        <v>1999.97592592593</v>
      </c>
      <c r="CJ110">
        <v>0.980002666666667</v>
      </c>
      <c r="CK110">
        <v>0.0199972555555556</v>
      </c>
      <c r="CL110">
        <v>0</v>
      </c>
      <c r="CM110">
        <v>2.46877777777778</v>
      </c>
      <c r="CN110">
        <v>0</v>
      </c>
      <c r="CO110">
        <v>10942.1037037037</v>
      </c>
      <c r="CP110">
        <v>16705.2222222222</v>
      </c>
      <c r="CQ110">
        <v>44.104</v>
      </c>
      <c r="CR110">
        <v>46</v>
      </c>
      <c r="CS110">
        <v>45.222</v>
      </c>
      <c r="CT110">
        <v>44.6893333333333</v>
      </c>
      <c r="CU110">
        <v>42.986</v>
      </c>
      <c r="CV110">
        <v>1959.98592592593</v>
      </c>
      <c r="CW110">
        <v>39.99</v>
      </c>
      <c r="CX110">
        <v>0</v>
      </c>
      <c r="CY110">
        <v>1651532244.2</v>
      </c>
      <c r="CZ110">
        <v>0</v>
      </c>
      <c r="DA110">
        <v>0</v>
      </c>
      <c r="DB110" t="s">
        <v>356</v>
      </c>
      <c r="DC110">
        <v>1657298120.5</v>
      </c>
      <c r="DD110">
        <v>1657298120.5</v>
      </c>
      <c r="DE110">
        <v>0</v>
      </c>
      <c r="DF110">
        <v>1.391</v>
      </c>
      <c r="DG110">
        <v>0.035</v>
      </c>
      <c r="DH110">
        <v>2.39</v>
      </c>
      <c r="DI110">
        <v>0.104</v>
      </c>
      <c r="DJ110">
        <v>419</v>
      </c>
      <c r="DK110">
        <v>18</v>
      </c>
      <c r="DL110">
        <v>0.11</v>
      </c>
      <c r="DM110">
        <v>0.02</v>
      </c>
      <c r="DN110">
        <v>-39.3267825</v>
      </c>
      <c r="DO110">
        <v>-3.47197936210123</v>
      </c>
      <c r="DP110">
        <v>0.435908361291396</v>
      </c>
      <c r="DQ110">
        <v>0</v>
      </c>
      <c r="DR110">
        <v>4.34494</v>
      </c>
      <c r="DS110">
        <v>-0.00068330206379576</v>
      </c>
      <c r="DT110">
        <v>0.0018865590369771</v>
      </c>
      <c r="DU110">
        <v>1</v>
      </c>
      <c r="DV110">
        <v>1</v>
      </c>
      <c r="DW110">
        <v>2</v>
      </c>
      <c r="DX110" t="s">
        <v>367</v>
      </c>
      <c r="DY110">
        <v>2.87165</v>
      </c>
      <c r="DZ110">
        <v>2.63126</v>
      </c>
      <c r="EA110">
        <v>0.166886</v>
      </c>
      <c r="EB110">
        <v>0.169463</v>
      </c>
      <c r="EC110">
        <v>0.0583492</v>
      </c>
      <c r="ED110">
        <v>0.0458394</v>
      </c>
      <c r="EE110">
        <v>23534.6</v>
      </c>
      <c r="EF110">
        <v>20388.6</v>
      </c>
      <c r="EG110">
        <v>25286.7</v>
      </c>
      <c r="EH110">
        <v>23905</v>
      </c>
      <c r="EI110">
        <v>40630.5</v>
      </c>
      <c r="EJ110">
        <v>37753.2</v>
      </c>
      <c r="EK110">
        <v>45678.1</v>
      </c>
      <c r="EL110">
        <v>42631.1</v>
      </c>
      <c r="EM110">
        <v>1.81763</v>
      </c>
      <c r="EN110">
        <v>2.12715</v>
      </c>
      <c r="EO110">
        <v>0.0194758</v>
      </c>
      <c r="EP110">
        <v>0</v>
      </c>
      <c r="EQ110">
        <v>19.6654</v>
      </c>
      <c r="ER110">
        <v>999.9</v>
      </c>
      <c r="ES110">
        <v>37.608</v>
      </c>
      <c r="ET110">
        <v>26.073</v>
      </c>
      <c r="EU110">
        <v>18.744</v>
      </c>
      <c r="EV110">
        <v>51.2439</v>
      </c>
      <c r="EW110">
        <v>30.3846</v>
      </c>
      <c r="EX110">
        <v>2</v>
      </c>
      <c r="EY110">
        <v>-0.0645655</v>
      </c>
      <c r="EZ110">
        <v>6.63316</v>
      </c>
      <c r="FA110">
        <v>20.1212</v>
      </c>
      <c r="FB110">
        <v>5.23766</v>
      </c>
      <c r="FC110">
        <v>11.992</v>
      </c>
      <c r="FD110">
        <v>4.9574</v>
      </c>
      <c r="FE110">
        <v>3.30395</v>
      </c>
      <c r="FF110">
        <v>9999</v>
      </c>
      <c r="FG110">
        <v>9999</v>
      </c>
      <c r="FH110">
        <v>6495.5</v>
      </c>
      <c r="FI110">
        <v>352.3</v>
      </c>
      <c r="FJ110">
        <v>1.86812</v>
      </c>
      <c r="FK110">
        <v>1.86379</v>
      </c>
      <c r="FL110">
        <v>1.87149</v>
      </c>
      <c r="FM110">
        <v>1.86217</v>
      </c>
      <c r="FN110">
        <v>1.8616</v>
      </c>
      <c r="FO110">
        <v>1.86813</v>
      </c>
      <c r="FP110">
        <v>1.85822</v>
      </c>
      <c r="FQ110">
        <v>1.86478</v>
      </c>
      <c r="FR110">
        <v>5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7.79</v>
      </c>
      <c r="GF110">
        <v>0.0108</v>
      </c>
      <c r="GG110">
        <v>2.14445261950712</v>
      </c>
      <c r="GH110">
        <v>0.00524579190152856</v>
      </c>
      <c r="GI110">
        <v>-2.61795653493914e-06</v>
      </c>
      <c r="GJ110">
        <v>1.03317073579164e-09</v>
      </c>
      <c r="GK110">
        <v>0.00834576242792743</v>
      </c>
      <c r="GL110">
        <v>-0.0463878632499735</v>
      </c>
      <c r="GM110">
        <v>0.00360881594666716</v>
      </c>
      <c r="GN110">
        <v>-4.25062852161115e-05</v>
      </c>
      <c r="GO110">
        <v>14</v>
      </c>
      <c r="GP110">
        <v>2225</v>
      </c>
      <c r="GQ110">
        <v>2</v>
      </c>
      <c r="GR110">
        <v>27</v>
      </c>
      <c r="GS110">
        <v>4253.8</v>
      </c>
      <c r="GT110">
        <v>4253.8</v>
      </c>
      <c r="GU110">
        <v>3.69019</v>
      </c>
      <c r="GV110">
        <v>2.30225</v>
      </c>
      <c r="GW110">
        <v>1.99829</v>
      </c>
      <c r="GX110">
        <v>2.76978</v>
      </c>
      <c r="GY110">
        <v>2.09351</v>
      </c>
      <c r="GZ110">
        <v>2.36206</v>
      </c>
      <c r="HA110">
        <v>30.3939</v>
      </c>
      <c r="HB110">
        <v>15.7431</v>
      </c>
      <c r="HC110">
        <v>18</v>
      </c>
      <c r="HD110">
        <v>433.064</v>
      </c>
      <c r="HE110">
        <v>631.959</v>
      </c>
      <c r="HF110">
        <v>12.9524</v>
      </c>
      <c r="HG110">
        <v>26.2015</v>
      </c>
      <c r="HH110">
        <v>30.0007</v>
      </c>
      <c r="HI110">
        <v>25.9843</v>
      </c>
      <c r="HJ110">
        <v>25.975</v>
      </c>
      <c r="HK110">
        <v>73.9393</v>
      </c>
      <c r="HL110">
        <v>45.1373</v>
      </c>
      <c r="HM110">
        <v>0</v>
      </c>
      <c r="HN110">
        <v>13.0484</v>
      </c>
      <c r="HO110">
        <v>1609.75</v>
      </c>
      <c r="HP110">
        <v>11.5869</v>
      </c>
      <c r="HQ110">
        <v>96.7026</v>
      </c>
      <c r="HR110">
        <v>100.238</v>
      </c>
    </row>
    <row r="111" spans="1:226">
      <c r="A111">
        <v>95</v>
      </c>
      <c r="B111">
        <v>1657553354</v>
      </c>
      <c r="C111">
        <v>562</v>
      </c>
      <c r="D111" t="s">
        <v>549</v>
      </c>
      <c r="E111" t="s">
        <v>550</v>
      </c>
      <c r="F111">
        <v>5</v>
      </c>
      <c r="G111" t="s">
        <v>353</v>
      </c>
      <c r="H111" t="s">
        <v>354</v>
      </c>
      <c r="I111">
        <v>1657553346.21429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1614.10037149706</v>
      </c>
      <c r="AK111">
        <v>1587.21042424242</v>
      </c>
      <c r="AL111">
        <v>3.43973048377035</v>
      </c>
      <c r="AM111">
        <v>66.1471175943762</v>
      </c>
      <c r="AN111">
        <f>(AP111 - AO111 + BO111*1E3/(8.314*(BQ111+273.15)) * AR111/BN111 * AQ111) * BN111/(100*BB111) * 1000/(1000 - AP111)</f>
        <v>0</v>
      </c>
      <c r="AO111">
        <v>11.5238462649981</v>
      </c>
      <c r="AP111">
        <v>15.8636690909091</v>
      </c>
      <c r="AQ111">
        <v>2.73293689279596e-06</v>
      </c>
      <c r="AR111">
        <v>78.8298210960127</v>
      </c>
      <c r="AS111">
        <v>13</v>
      </c>
      <c r="AT111">
        <v>3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6</v>
      </c>
      <c r="BC111">
        <v>0.5</v>
      </c>
      <c r="BD111" t="s">
        <v>355</v>
      </c>
      <c r="BE111">
        <v>2</v>
      </c>
      <c r="BF111" t="b">
        <v>1</v>
      </c>
      <c r="BG111">
        <v>1657553346.21429</v>
      </c>
      <c r="BH111">
        <v>1537.57357142857</v>
      </c>
      <c r="BI111">
        <v>1577.42785714286</v>
      </c>
      <c r="BJ111">
        <v>15.8736714285714</v>
      </c>
      <c r="BK111">
        <v>11.5287428571429</v>
      </c>
      <c r="BL111">
        <v>1529.83142857143</v>
      </c>
      <c r="BM111">
        <v>15.8627571428571</v>
      </c>
      <c r="BN111">
        <v>500.0105</v>
      </c>
      <c r="BO111">
        <v>67.9925892857143</v>
      </c>
      <c r="BP111">
        <v>0.0148881</v>
      </c>
      <c r="BQ111">
        <v>18.6920071428571</v>
      </c>
      <c r="BR111">
        <v>19.9995392857143</v>
      </c>
      <c r="BS111">
        <v>999.9</v>
      </c>
      <c r="BT111">
        <v>0</v>
      </c>
      <c r="BU111">
        <v>0</v>
      </c>
      <c r="BV111">
        <v>10009.3532142857</v>
      </c>
      <c r="BW111">
        <v>0</v>
      </c>
      <c r="BX111">
        <v>83.9130892857143</v>
      </c>
      <c r="BY111">
        <v>-39.8542178571429</v>
      </c>
      <c r="BZ111">
        <v>1562.37428571429</v>
      </c>
      <c r="CA111">
        <v>1595.82607142857</v>
      </c>
      <c r="CB111">
        <v>4.34492928571428</v>
      </c>
      <c r="CC111">
        <v>1577.42785714286</v>
      </c>
      <c r="CD111">
        <v>11.5287428571429</v>
      </c>
      <c r="CE111">
        <v>1.07929142857143</v>
      </c>
      <c r="CF111">
        <v>0.783869357142857</v>
      </c>
      <c r="CG111">
        <v>8.03314714285714</v>
      </c>
      <c r="CH111">
        <v>3.41849928571429</v>
      </c>
      <c r="CI111">
        <v>2000.00214285714</v>
      </c>
      <c r="CJ111">
        <v>0.980003</v>
      </c>
      <c r="CK111">
        <v>0.0199969</v>
      </c>
      <c r="CL111">
        <v>0</v>
      </c>
      <c r="CM111">
        <v>2.50684642857143</v>
      </c>
      <c r="CN111">
        <v>0</v>
      </c>
      <c r="CO111">
        <v>10945.8214285714</v>
      </c>
      <c r="CP111">
        <v>16705.4392857143</v>
      </c>
      <c r="CQ111">
        <v>44.11825</v>
      </c>
      <c r="CR111">
        <v>46</v>
      </c>
      <c r="CS111">
        <v>45.2365</v>
      </c>
      <c r="CT111">
        <v>44.7095</v>
      </c>
      <c r="CU111">
        <v>42.9955</v>
      </c>
      <c r="CV111">
        <v>1960.01214285714</v>
      </c>
      <c r="CW111">
        <v>39.99</v>
      </c>
      <c r="CX111">
        <v>0</v>
      </c>
      <c r="CY111">
        <v>1651532249</v>
      </c>
      <c r="CZ111">
        <v>0</v>
      </c>
      <c r="DA111">
        <v>0</v>
      </c>
      <c r="DB111" t="s">
        <v>356</v>
      </c>
      <c r="DC111">
        <v>1657298120.5</v>
      </c>
      <c r="DD111">
        <v>1657298120.5</v>
      </c>
      <c r="DE111">
        <v>0</v>
      </c>
      <c r="DF111">
        <v>1.391</v>
      </c>
      <c r="DG111">
        <v>0.035</v>
      </c>
      <c r="DH111">
        <v>2.39</v>
      </c>
      <c r="DI111">
        <v>0.104</v>
      </c>
      <c r="DJ111">
        <v>419</v>
      </c>
      <c r="DK111">
        <v>18</v>
      </c>
      <c r="DL111">
        <v>0.11</v>
      </c>
      <c r="DM111">
        <v>0.02</v>
      </c>
      <c r="DN111">
        <v>-39.59263</v>
      </c>
      <c r="DO111">
        <v>-4.77693883677293</v>
      </c>
      <c r="DP111">
        <v>0.522329515823106</v>
      </c>
      <c r="DQ111">
        <v>0</v>
      </c>
      <c r="DR111">
        <v>4.345209</v>
      </c>
      <c r="DS111">
        <v>-0.00635031894935258</v>
      </c>
      <c r="DT111">
        <v>0.00161348969627949</v>
      </c>
      <c r="DU111">
        <v>1</v>
      </c>
      <c r="DV111">
        <v>1</v>
      </c>
      <c r="DW111">
        <v>2</v>
      </c>
      <c r="DX111" t="s">
        <v>367</v>
      </c>
      <c r="DY111">
        <v>2.8715</v>
      </c>
      <c r="DZ111">
        <v>2.63156</v>
      </c>
      <c r="EA111">
        <v>0.167977</v>
      </c>
      <c r="EB111">
        <v>0.170557</v>
      </c>
      <c r="EC111">
        <v>0.0583331</v>
      </c>
      <c r="ED111">
        <v>0.0458154</v>
      </c>
      <c r="EE111">
        <v>23503</v>
      </c>
      <c r="EF111">
        <v>20362</v>
      </c>
      <c r="EG111">
        <v>25285.9</v>
      </c>
      <c r="EH111">
        <v>23905.4</v>
      </c>
      <c r="EI111">
        <v>40630.4</v>
      </c>
      <c r="EJ111">
        <v>37754.6</v>
      </c>
      <c r="EK111">
        <v>45677.1</v>
      </c>
      <c r="EL111">
        <v>42631.6</v>
      </c>
      <c r="EM111">
        <v>1.81735</v>
      </c>
      <c r="EN111">
        <v>2.12698</v>
      </c>
      <c r="EO111">
        <v>0.0193492</v>
      </c>
      <c r="EP111">
        <v>0</v>
      </c>
      <c r="EQ111">
        <v>19.6715</v>
      </c>
      <c r="ER111">
        <v>999.9</v>
      </c>
      <c r="ES111">
        <v>37.584</v>
      </c>
      <c r="ET111">
        <v>26.093</v>
      </c>
      <c r="EU111">
        <v>18.7536</v>
      </c>
      <c r="EV111">
        <v>51.0439</v>
      </c>
      <c r="EW111">
        <v>30.4367</v>
      </c>
      <c r="EX111">
        <v>2</v>
      </c>
      <c r="EY111">
        <v>-0.0655742</v>
      </c>
      <c r="EZ111">
        <v>6.30722</v>
      </c>
      <c r="FA111">
        <v>20.1338</v>
      </c>
      <c r="FB111">
        <v>5.23616</v>
      </c>
      <c r="FC111">
        <v>11.992</v>
      </c>
      <c r="FD111">
        <v>4.95705</v>
      </c>
      <c r="FE111">
        <v>3.30395</v>
      </c>
      <c r="FF111">
        <v>9999</v>
      </c>
      <c r="FG111">
        <v>9999</v>
      </c>
      <c r="FH111">
        <v>6495.5</v>
      </c>
      <c r="FI111">
        <v>352.3</v>
      </c>
      <c r="FJ111">
        <v>1.86812</v>
      </c>
      <c r="FK111">
        <v>1.86377</v>
      </c>
      <c r="FL111">
        <v>1.87149</v>
      </c>
      <c r="FM111">
        <v>1.86215</v>
      </c>
      <c r="FN111">
        <v>1.8616</v>
      </c>
      <c r="FO111">
        <v>1.86813</v>
      </c>
      <c r="FP111">
        <v>1.85822</v>
      </c>
      <c r="FQ111">
        <v>1.86478</v>
      </c>
      <c r="FR111">
        <v>5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7.86</v>
      </c>
      <c r="GF111">
        <v>0.0106</v>
      </c>
      <c r="GG111">
        <v>2.14445261950712</v>
      </c>
      <c r="GH111">
        <v>0.00524579190152856</v>
      </c>
      <c r="GI111">
        <v>-2.61795653493914e-06</v>
      </c>
      <c r="GJ111">
        <v>1.03317073579164e-09</v>
      </c>
      <c r="GK111">
        <v>0.00834576242792743</v>
      </c>
      <c r="GL111">
        <v>-0.0463878632499735</v>
      </c>
      <c r="GM111">
        <v>0.00360881594666716</v>
      </c>
      <c r="GN111">
        <v>-4.25062852161115e-05</v>
      </c>
      <c r="GO111">
        <v>14</v>
      </c>
      <c r="GP111">
        <v>2225</v>
      </c>
      <c r="GQ111">
        <v>2</v>
      </c>
      <c r="GR111">
        <v>27</v>
      </c>
      <c r="GS111">
        <v>4253.9</v>
      </c>
      <c r="GT111">
        <v>4253.9</v>
      </c>
      <c r="GU111">
        <v>3.71704</v>
      </c>
      <c r="GV111">
        <v>2.29614</v>
      </c>
      <c r="GW111">
        <v>1.99829</v>
      </c>
      <c r="GX111">
        <v>2.76978</v>
      </c>
      <c r="GY111">
        <v>2.09351</v>
      </c>
      <c r="GZ111">
        <v>2.39258</v>
      </c>
      <c r="HA111">
        <v>30.4154</v>
      </c>
      <c r="HB111">
        <v>15.7431</v>
      </c>
      <c r="HC111">
        <v>18</v>
      </c>
      <c r="HD111">
        <v>432.968</v>
      </c>
      <c r="HE111">
        <v>631.914</v>
      </c>
      <c r="HF111">
        <v>13.0134</v>
      </c>
      <c r="HG111">
        <v>26.2098</v>
      </c>
      <c r="HH111">
        <v>29.9996</v>
      </c>
      <c r="HI111">
        <v>25.9924</v>
      </c>
      <c r="HJ111">
        <v>25.9831</v>
      </c>
      <c r="HK111">
        <v>74.4829</v>
      </c>
      <c r="HL111">
        <v>44.8644</v>
      </c>
      <c r="HM111">
        <v>0</v>
      </c>
      <c r="HN111">
        <v>13.0518</v>
      </c>
      <c r="HO111">
        <v>1623.26</v>
      </c>
      <c r="HP111">
        <v>11.5924</v>
      </c>
      <c r="HQ111">
        <v>96.7002</v>
      </c>
      <c r="HR111">
        <v>100.24</v>
      </c>
    </row>
    <row r="112" spans="1:226">
      <c r="A112">
        <v>96</v>
      </c>
      <c r="B112">
        <v>1657553359</v>
      </c>
      <c r="C112">
        <v>567</v>
      </c>
      <c r="D112" t="s">
        <v>551</v>
      </c>
      <c r="E112" t="s">
        <v>552</v>
      </c>
      <c r="F112">
        <v>5</v>
      </c>
      <c r="G112" t="s">
        <v>353</v>
      </c>
      <c r="H112" t="s">
        <v>354</v>
      </c>
      <c r="I112">
        <v>1657553351.5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1631.03706638589</v>
      </c>
      <c r="AK112">
        <v>1604.54</v>
      </c>
      <c r="AL112">
        <v>3.44068937233167</v>
      </c>
      <c r="AM112">
        <v>66.1471175943762</v>
      </c>
      <c r="AN112">
        <f>(AP112 - AO112 + BO112*1E3/(8.314*(BQ112+273.15)) * AR112/BN112 * AQ112) * BN112/(100*BB112) * 1000/(1000 - AP112)</f>
        <v>0</v>
      </c>
      <c r="AO112">
        <v>11.5163235490855</v>
      </c>
      <c r="AP112">
        <v>15.8614484848485</v>
      </c>
      <c r="AQ112">
        <v>2.77168773222227e-05</v>
      </c>
      <c r="AR112">
        <v>78.8298210960127</v>
      </c>
      <c r="AS112">
        <v>13</v>
      </c>
      <c r="AT112">
        <v>3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6</v>
      </c>
      <c r="BC112">
        <v>0.5</v>
      </c>
      <c r="BD112" t="s">
        <v>355</v>
      </c>
      <c r="BE112">
        <v>2</v>
      </c>
      <c r="BF112" t="b">
        <v>1</v>
      </c>
      <c r="BG112">
        <v>1657553351.5</v>
      </c>
      <c r="BH112">
        <v>1555.32666666667</v>
      </c>
      <c r="BI112">
        <v>1595.41851851852</v>
      </c>
      <c r="BJ112">
        <v>15.8680222222222</v>
      </c>
      <c r="BK112">
        <v>11.5235666666667</v>
      </c>
      <c r="BL112">
        <v>1547.50407407407</v>
      </c>
      <c r="BM112">
        <v>15.8573</v>
      </c>
      <c r="BN112">
        <v>500.014555555555</v>
      </c>
      <c r="BO112">
        <v>67.9928222222222</v>
      </c>
      <c r="BP112">
        <v>0.0148927259259259</v>
      </c>
      <c r="BQ112">
        <v>18.6907407407407</v>
      </c>
      <c r="BR112">
        <v>19.9965925925926</v>
      </c>
      <c r="BS112">
        <v>999.9</v>
      </c>
      <c r="BT112">
        <v>0</v>
      </c>
      <c r="BU112">
        <v>0</v>
      </c>
      <c r="BV112">
        <v>10004.7707407407</v>
      </c>
      <c r="BW112">
        <v>0</v>
      </c>
      <c r="BX112">
        <v>83.8847814814815</v>
      </c>
      <c r="BY112">
        <v>-40.0926259259259</v>
      </c>
      <c r="BZ112">
        <v>1580.40481481481</v>
      </c>
      <c r="CA112">
        <v>1614.01814814815</v>
      </c>
      <c r="CB112">
        <v>4.34445222222222</v>
      </c>
      <c r="CC112">
        <v>1595.41851851852</v>
      </c>
      <c r="CD112">
        <v>11.5235666666667</v>
      </c>
      <c r="CE112">
        <v>1.07891037037037</v>
      </c>
      <c r="CF112">
        <v>0.78352</v>
      </c>
      <c r="CG112">
        <v>8.02796111111111</v>
      </c>
      <c r="CH112">
        <v>3.41218703703704</v>
      </c>
      <c r="CI112">
        <v>1999.99592592593</v>
      </c>
      <c r="CJ112">
        <v>0.980003</v>
      </c>
      <c r="CK112">
        <v>0.0199969</v>
      </c>
      <c r="CL112">
        <v>0</v>
      </c>
      <c r="CM112">
        <v>2.52811851851852</v>
      </c>
      <c r="CN112">
        <v>0</v>
      </c>
      <c r="CO112">
        <v>10950.4222222222</v>
      </c>
      <c r="CP112">
        <v>16705.3851851852</v>
      </c>
      <c r="CQ112">
        <v>44.125</v>
      </c>
      <c r="CR112">
        <v>46.0022962962963</v>
      </c>
      <c r="CS112">
        <v>45.25</v>
      </c>
      <c r="CT112">
        <v>44.7313333333333</v>
      </c>
      <c r="CU112">
        <v>43</v>
      </c>
      <c r="CV112">
        <v>1960.00592592593</v>
      </c>
      <c r="CW112">
        <v>39.99</v>
      </c>
      <c r="CX112">
        <v>0</v>
      </c>
      <c r="CY112">
        <v>1651532253.8</v>
      </c>
      <c r="CZ112">
        <v>0</v>
      </c>
      <c r="DA112">
        <v>0</v>
      </c>
      <c r="DB112" t="s">
        <v>356</v>
      </c>
      <c r="DC112">
        <v>1657298120.5</v>
      </c>
      <c r="DD112">
        <v>1657298120.5</v>
      </c>
      <c r="DE112">
        <v>0</v>
      </c>
      <c r="DF112">
        <v>1.391</v>
      </c>
      <c r="DG112">
        <v>0.035</v>
      </c>
      <c r="DH112">
        <v>2.39</v>
      </c>
      <c r="DI112">
        <v>0.104</v>
      </c>
      <c r="DJ112">
        <v>419</v>
      </c>
      <c r="DK112">
        <v>18</v>
      </c>
      <c r="DL112">
        <v>0.11</v>
      </c>
      <c r="DM112">
        <v>0.02</v>
      </c>
      <c r="DN112">
        <v>-39.91076</v>
      </c>
      <c r="DO112">
        <v>-2.72911519699806</v>
      </c>
      <c r="DP112">
        <v>0.398753530893458</v>
      </c>
      <c r="DQ112">
        <v>0</v>
      </c>
      <c r="DR112">
        <v>4.34461575</v>
      </c>
      <c r="DS112">
        <v>-0.00487733583490527</v>
      </c>
      <c r="DT112">
        <v>0.00277606275820638</v>
      </c>
      <c r="DU112">
        <v>1</v>
      </c>
      <c r="DV112">
        <v>1</v>
      </c>
      <c r="DW112">
        <v>2</v>
      </c>
      <c r="DX112" t="s">
        <v>367</v>
      </c>
      <c r="DY112">
        <v>2.87147</v>
      </c>
      <c r="DZ112">
        <v>2.6314</v>
      </c>
      <c r="EA112">
        <v>0.169067</v>
      </c>
      <c r="EB112">
        <v>0.171611</v>
      </c>
      <c r="EC112">
        <v>0.0583245</v>
      </c>
      <c r="ED112">
        <v>0.0458549</v>
      </c>
      <c r="EE112">
        <v>23471.9</v>
      </c>
      <c r="EF112">
        <v>20336</v>
      </c>
      <c r="EG112">
        <v>25285.6</v>
      </c>
      <c r="EH112">
        <v>23905.3</v>
      </c>
      <c r="EI112">
        <v>40630.3</v>
      </c>
      <c r="EJ112">
        <v>37753</v>
      </c>
      <c r="EK112">
        <v>45676.6</v>
      </c>
      <c r="EL112">
        <v>42631.6</v>
      </c>
      <c r="EM112">
        <v>1.81755</v>
      </c>
      <c r="EN112">
        <v>2.12692</v>
      </c>
      <c r="EO112">
        <v>0.0195205</v>
      </c>
      <c r="EP112">
        <v>0</v>
      </c>
      <c r="EQ112">
        <v>19.6764</v>
      </c>
      <c r="ER112">
        <v>999.9</v>
      </c>
      <c r="ES112">
        <v>37.56</v>
      </c>
      <c r="ET112">
        <v>26.103</v>
      </c>
      <c r="EU112">
        <v>18.7538</v>
      </c>
      <c r="EV112">
        <v>51.1739</v>
      </c>
      <c r="EW112">
        <v>30.4407</v>
      </c>
      <c r="EX112">
        <v>2</v>
      </c>
      <c r="EY112">
        <v>-0.0652464</v>
      </c>
      <c r="EZ112">
        <v>6.40788</v>
      </c>
      <c r="FA112">
        <v>20.1302</v>
      </c>
      <c r="FB112">
        <v>5.23631</v>
      </c>
      <c r="FC112">
        <v>11.992</v>
      </c>
      <c r="FD112">
        <v>4.957</v>
      </c>
      <c r="FE112">
        <v>3.30393</v>
      </c>
      <c r="FF112">
        <v>9999</v>
      </c>
      <c r="FG112">
        <v>9999</v>
      </c>
      <c r="FH112">
        <v>6495.8</v>
      </c>
      <c r="FI112">
        <v>352.3</v>
      </c>
      <c r="FJ112">
        <v>1.86811</v>
      </c>
      <c r="FK112">
        <v>1.86375</v>
      </c>
      <c r="FL112">
        <v>1.87149</v>
      </c>
      <c r="FM112">
        <v>1.86215</v>
      </c>
      <c r="FN112">
        <v>1.86157</v>
      </c>
      <c r="FO112">
        <v>1.86813</v>
      </c>
      <c r="FP112">
        <v>1.85822</v>
      </c>
      <c r="FQ112">
        <v>1.86478</v>
      </c>
      <c r="FR112">
        <v>5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7.94</v>
      </c>
      <c r="GF112">
        <v>0.0105</v>
      </c>
      <c r="GG112">
        <v>2.14445261950712</v>
      </c>
      <c r="GH112">
        <v>0.00524579190152856</v>
      </c>
      <c r="GI112">
        <v>-2.61795653493914e-06</v>
      </c>
      <c r="GJ112">
        <v>1.03317073579164e-09</v>
      </c>
      <c r="GK112">
        <v>0.00834576242792743</v>
      </c>
      <c r="GL112">
        <v>-0.0463878632499735</v>
      </c>
      <c r="GM112">
        <v>0.00360881594666716</v>
      </c>
      <c r="GN112">
        <v>-4.25062852161115e-05</v>
      </c>
      <c r="GO112">
        <v>14</v>
      </c>
      <c r="GP112">
        <v>2225</v>
      </c>
      <c r="GQ112">
        <v>2</v>
      </c>
      <c r="GR112">
        <v>27</v>
      </c>
      <c r="GS112">
        <v>4254</v>
      </c>
      <c r="GT112">
        <v>4254</v>
      </c>
      <c r="GU112">
        <v>3.74634</v>
      </c>
      <c r="GV112">
        <v>2.29492</v>
      </c>
      <c r="GW112">
        <v>1.99829</v>
      </c>
      <c r="GX112">
        <v>2.76978</v>
      </c>
      <c r="GY112">
        <v>2.09351</v>
      </c>
      <c r="GZ112">
        <v>2.35596</v>
      </c>
      <c r="HA112">
        <v>30.4154</v>
      </c>
      <c r="HB112">
        <v>15.7344</v>
      </c>
      <c r="HC112">
        <v>18</v>
      </c>
      <c r="HD112">
        <v>433.141</v>
      </c>
      <c r="HE112">
        <v>631.967</v>
      </c>
      <c r="HF112">
        <v>13.0516</v>
      </c>
      <c r="HG112">
        <v>26.2172</v>
      </c>
      <c r="HH112">
        <v>30.0003</v>
      </c>
      <c r="HI112">
        <v>26.0003</v>
      </c>
      <c r="HJ112">
        <v>25.991</v>
      </c>
      <c r="HK112">
        <v>75.0782</v>
      </c>
      <c r="HL112">
        <v>44.8644</v>
      </c>
      <c r="HM112">
        <v>0</v>
      </c>
      <c r="HN112">
        <v>13.052</v>
      </c>
      <c r="HO112">
        <v>1643.43</v>
      </c>
      <c r="HP112">
        <v>11.6034</v>
      </c>
      <c r="HQ112">
        <v>96.699</v>
      </c>
      <c r="HR112">
        <v>100.24</v>
      </c>
    </row>
    <row r="113" spans="1:226">
      <c r="A113">
        <v>97</v>
      </c>
      <c r="B113">
        <v>1657553364</v>
      </c>
      <c r="C113">
        <v>572</v>
      </c>
      <c r="D113" t="s">
        <v>553</v>
      </c>
      <c r="E113" t="s">
        <v>554</v>
      </c>
      <c r="F113">
        <v>5</v>
      </c>
      <c r="G113" t="s">
        <v>353</v>
      </c>
      <c r="H113" t="s">
        <v>354</v>
      </c>
      <c r="I113">
        <v>1657553356.21429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1648.28159465159</v>
      </c>
      <c r="AK113">
        <v>1621.5663030303</v>
      </c>
      <c r="AL113">
        <v>3.38251775299434</v>
      </c>
      <c r="AM113">
        <v>66.1471175943762</v>
      </c>
      <c r="AN113">
        <f>(AP113 - AO113 + BO113*1E3/(8.314*(BQ113+273.15)) * AR113/BN113 * AQ113) * BN113/(100*BB113) * 1000/(1000 - AP113)</f>
        <v>0</v>
      </c>
      <c r="AO113">
        <v>11.5365501651632</v>
      </c>
      <c r="AP113">
        <v>15.8642339393939</v>
      </c>
      <c r="AQ113">
        <v>-1.62856134759506e-05</v>
      </c>
      <c r="AR113">
        <v>78.8298210960127</v>
      </c>
      <c r="AS113">
        <v>13</v>
      </c>
      <c r="AT113">
        <v>3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6</v>
      </c>
      <c r="BC113">
        <v>0.5</v>
      </c>
      <c r="BD113" t="s">
        <v>355</v>
      </c>
      <c r="BE113">
        <v>2</v>
      </c>
      <c r="BF113" t="b">
        <v>1</v>
      </c>
      <c r="BG113">
        <v>1657553356.21429</v>
      </c>
      <c r="BH113">
        <v>1571.28892857143</v>
      </c>
      <c r="BI113">
        <v>1611.38107142857</v>
      </c>
      <c r="BJ113">
        <v>15.8643</v>
      </c>
      <c r="BK113">
        <v>11.5262857142857</v>
      </c>
      <c r="BL113">
        <v>1563.39392857143</v>
      </c>
      <c r="BM113">
        <v>15.8537178571429</v>
      </c>
      <c r="BN113">
        <v>500.007107142857</v>
      </c>
      <c r="BO113">
        <v>67.9924607142857</v>
      </c>
      <c r="BP113">
        <v>0.014928325</v>
      </c>
      <c r="BQ113">
        <v>18.6920071428571</v>
      </c>
      <c r="BR113">
        <v>20.0001892857143</v>
      </c>
      <c r="BS113">
        <v>999.9</v>
      </c>
      <c r="BT113">
        <v>0</v>
      </c>
      <c r="BU113">
        <v>0</v>
      </c>
      <c r="BV113">
        <v>9995.24285714286</v>
      </c>
      <c r="BW113">
        <v>0</v>
      </c>
      <c r="BX113">
        <v>83.8684107142857</v>
      </c>
      <c r="BY113">
        <v>-40.0924285714286</v>
      </c>
      <c r="BZ113">
        <v>1596.61892857143</v>
      </c>
      <c r="CA113">
        <v>1630.17142857143</v>
      </c>
      <c r="CB113">
        <v>4.338015</v>
      </c>
      <c r="CC113">
        <v>1611.38107142857</v>
      </c>
      <c r="CD113">
        <v>11.5262857142857</v>
      </c>
      <c r="CE113">
        <v>1.0786525</v>
      </c>
      <c r="CF113">
        <v>0.783700785714285</v>
      </c>
      <c r="CG113">
        <v>8.02444142857143</v>
      </c>
      <c r="CH113">
        <v>3.41545357142857</v>
      </c>
      <c r="CI113">
        <v>1999.99035714286</v>
      </c>
      <c r="CJ113">
        <v>0.980003</v>
      </c>
      <c r="CK113">
        <v>0.0199969</v>
      </c>
      <c r="CL113">
        <v>0</v>
      </c>
      <c r="CM113">
        <v>2.50689285714286</v>
      </c>
      <c r="CN113">
        <v>0</v>
      </c>
      <c r="CO113">
        <v>10955.6214285714</v>
      </c>
      <c r="CP113">
        <v>16705.3392857143</v>
      </c>
      <c r="CQ113">
        <v>44.125</v>
      </c>
      <c r="CR113">
        <v>46.0221428571428</v>
      </c>
      <c r="CS113">
        <v>45.25</v>
      </c>
      <c r="CT113">
        <v>44.74775</v>
      </c>
      <c r="CU113">
        <v>43</v>
      </c>
      <c r="CV113">
        <v>1960.00035714286</v>
      </c>
      <c r="CW113">
        <v>39.99</v>
      </c>
      <c r="CX113">
        <v>0</v>
      </c>
      <c r="CY113">
        <v>1651532259.2</v>
      </c>
      <c r="CZ113">
        <v>0</v>
      </c>
      <c r="DA113">
        <v>0</v>
      </c>
      <c r="DB113" t="s">
        <v>356</v>
      </c>
      <c r="DC113">
        <v>1657298120.5</v>
      </c>
      <c r="DD113">
        <v>1657298120.5</v>
      </c>
      <c r="DE113">
        <v>0</v>
      </c>
      <c r="DF113">
        <v>1.391</v>
      </c>
      <c r="DG113">
        <v>0.035</v>
      </c>
      <c r="DH113">
        <v>2.39</v>
      </c>
      <c r="DI113">
        <v>0.104</v>
      </c>
      <c r="DJ113">
        <v>419</v>
      </c>
      <c r="DK113">
        <v>18</v>
      </c>
      <c r="DL113">
        <v>0.11</v>
      </c>
      <c r="DM113">
        <v>0.02</v>
      </c>
      <c r="DN113">
        <v>-40.0679121951219</v>
      </c>
      <c r="DO113">
        <v>-0.0329749128920261</v>
      </c>
      <c r="DP113">
        <v>0.175021880437181</v>
      </c>
      <c r="DQ113">
        <v>1</v>
      </c>
      <c r="DR113">
        <v>4.34003878048781</v>
      </c>
      <c r="DS113">
        <v>-0.0632130313588819</v>
      </c>
      <c r="DT113">
        <v>0.0088149366571115</v>
      </c>
      <c r="DU113">
        <v>1</v>
      </c>
      <c r="DV113">
        <v>2</v>
      </c>
      <c r="DW113">
        <v>2</v>
      </c>
      <c r="DX113" t="s">
        <v>446</v>
      </c>
      <c r="DY113">
        <v>2.87137</v>
      </c>
      <c r="DZ113">
        <v>2.6311</v>
      </c>
      <c r="EA113">
        <v>0.170136</v>
      </c>
      <c r="EB113">
        <v>0.17265</v>
      </c>
      <c r="EC113">
        <v>0.0583317</v>
      </c>
      <c r="ED113">
        <v>0.0458627</v>
      </c>
      <c r="EE113">
        <v>23441.3</v>
      </c>
      <c r="EF113">
        <v>20310.1</v>
      </c>
      <c r="EG113">
        <v>25285.2</v>
      </c>
      <c r="EH113">
        <v>23904.9</v>
      </c>
      <c r="EI113">
        <v>40629.7</v>
      </c>
      <c r="EJ113">
        <v>37752.2</v>
      </c>
      <c r="EK113">
        <v>45676.3</v>
      </c>
      <c r="EL113">
        <v>42631</v>
      </c>
      <c r="EM113">
        <v>1.81737</v>
      </c>
      <c r="EN113">
        <v>2.12698</v>
      </c>
      <c r="EO113">
        <v>0.0200979</v>
      </c>
      <c r="EP113">
        <v>0</v>
      </c>
      <c r="EQ113">
        <v>19.6826</v>
      </c>
      <c r="ER113">
        <v>999.9</v>
      </c>
      <c r="ES113">
        <v>37.486</v>
      </c>
      <c r="ET113">
        <v>26.093</v>
      </c>
      <c r="EU113">
        <v>18.7045</v>
      </c>
      <c r="EV113">
        <v>51.3939</v>
      </c>
      <c r="EW113">
        <v>30.4367</v>
      </c>
      <c r="EX113">
        <v>2</v>
      </c>
      <c r="EY113">
        <v>-0.0637983</v>
      </c>
      <c r="EZ113">
        <v>6.48677</v>
      </c>
      <c r="FA113">
        <v>20.1265</v>
      </c>
      <c r="FB113">
        <v>5.23496</v>
      </c>
      <c r="FC113">
        <v>11.992</v>
      </c>
      <c r="FD113">
        <v>4.9566</v>
      </c>
      <c r="FE113">
        <v>3.30365</v>
      </c>
      <c r="FF113">
        <v>9999</v>
      </c>
      <c r="FG113">
        <v>9999</v>
      </c>
      <c r="FH113">
        <v>6495.8</v>
      </c>
      <c r="FI113">
        <v>352.3</v>
      </c>
      <c r="FJ113">
        <v>1.8681</v>
      </c>
      <c r="FK113">
        <v>1.86373</v>
      </c>
      <c r="FL113">
        <v>1.87148</v>
      </c>
      <c r="FM113">
        <v>1.86215</v>
      </c>
      <c r="FN113">
        <v>1.86162</v>
      </c>
      <c r="FO113">
        <v>1.86813</v>
      </c>
      <c r="FP113">
        <v>1.85822</v>
      </c>
      <c r="FQ113">
        <v>1.86478</v>
      </c>
      <c r="FR113">
        <v>5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8.02</v>
      </c>
      <c r="GF113">
        <v>0.0106</v>
      </c>
      <c r="GG113">
        <v>2.14445261950712</v>
      </c>
      <c r="GH113">
        <v>0.00524579190152856</v>
      </c>
      <c r="GI113">
        <v>-2.61795653493914e-06</v>
      </c>
      <c r="GJ113">
        <v>1.03317073579164e-09</v>
      </c>
      <c r="GK113">
        <v>0.00834576242792743</v>
      </c>
      <c r="GL113">
        <v>-0.0463878632499735</v>
      </c>
      <c r="GM113">
        <v>0.00360881594666716</v>
      </c>
      <c r="GN113">
        <v>-4.25062852161115e-05</v>
      </c>
      <c r="GO113">
        <v>14</v>
      </c>
      <c r="GP113">
        <v>2225</v>
      </c>
      <c r="GQ113">
        <v>2</v>
      </c>
      <c r="GR113">
        <v>27</v>
      </c>
      <c r="GS113">
        <v>4254.1</v>
      </c>
      <c r="GT113">
        <v>4254.1</v>
      </c>
      <c r="GU113">
        <v>3.77563</v>
      </c>
      <c r="GV113">
        <v>2.29736</v>
      </c>
      <c r="GW113">
        <v>1.99829</v>
      </c>
      <c r="GX113">
        <v>2.76978</v>
      </c>
      <c r="GY113">
        <v>2.09351</v>
      </c>
      <c r="GZ113">
        <v>2.323</v>
      </c>
      <c r="HA113">
        <v>30.4154</v>
      </c>
      <c r="HB113">
        <v>15.7256</v>
      </c>
      <c r="HC113">
        <v>18</v>
      </c>
      <c r="HD113">
        <v>433.101</v>
      </c>
      <c r="HE113">
        <v>632.1</v>
      </c>
      <c r="HF113">
        <v>13.0623</v>
      </c>
      <c r="HG113">
        <v>26.2253</v>
      </c>
      <c r="HH113">
        <v>30.0009</v>
      </c>
      <c r="HI113">
        <v>26.0083</v>
      </c>
      <c r="HJ113">
        <v>25.9989</v>
      </c>
      <c r="HK113">
        <v>75.6344</v>
      </c>
      <c r="HL113">
        <v>44.8644</v>
      </c>
      <c r="HM113">
        <v>0</v>
      </c>
      <c r="HN113">
        <v>13.0549</v>
      </c>
      <c r="HO113">
        <v>1656.83</v>
      </c>
      <c r="HP113">
        <v>11.6062</v>
      </c>
      <c r="HQ113">
        <v>96.6982</v>
      </c>
      <c r="HR113">
        <v>100.238</v>
      </c>
    </row>
    <row r="114" spans="1:226">
      <c r="A114">
        <v>98</v>
      </c>
      <c r="B114">
        <v>1657553369</v>
      </c>
      <c r="C114">
        <v>577</v>
      </c>
      <c r="D114" t="s">
        <v>555</v>
      </c>
      <c r="E114" t="s">
        <v>556</v>
      </c>
      <c r="F114">
        <v>5</v>
      </c>
      <c r="G114" t="s">
        <v>353</v>
      </c>
      <c r="H114" t="s">
        <v>354</v>
      </c>
      <c r="I114">
        <v>1657553361.5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1665.11312544012</v>
      </c>
      <c r="AK114">
        <v>1638.58448484848</v>
      </c>
      <c r="AL114">
        <v>3.50508933259027</v>
      </c>
      <c r="AM114">
        <v>66.1471175943762</v>
      </c>
      <c r="AN114">
        <f>(AP114 - AO114 + BO114*1E3/(8.314*(BQ114+273.15)) * AR114/BN114 * AQ114) * BN114/(100*BB114) * 1000/(1000 - AP114)</f>
        <v>0</v>
      </c>
      <c r="AO114">
        <v>11.532184134344</v>
      </c>
      <c r="AP114">
        <v>15.8638927272727</v>
      </c>
      <c r="AQ114">
        <v>1.003217909598e-05</v>
      </c>
      <c r="AR114">
        <v>78.8298210960127</v>
      </c>
      <c r="AS114">
        <v>13</v>
      </c>
      <c r="AT114">
        <v>3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6</v>
      </c>
      <c r="BC114">
        <v>0.5</v>
      </c>
      <c r="BD114" t="s">
        <v>355</v>
      </c>
      <c r="BE114">
        <v>2</v>
      </c>
      <c r="BF114" t="b">
        <v>1</v>
      </c>
      <c r="BG114">
        <v>1657553361.5</v>
      </c>
      <c r="BH114">
        <v>1589.06333333333</v>
      </c>
      <c r="BI114">
        <v>1629.16444444444</v>
      </c>
      <c r="BJ114">
        <v>15.8633296296296</v>
      </c>
      <c r="BK114">
        <v>11.5295555555556</v>
      </c>
      <c r="BL114">
        <v>1581.08592592593</v>
      </c>
      <c r="BM114">
        <v>15.8527777777778</v>
      </c>
      <c r="BN114">
        <v>499.999518518518</v>
      </c>
      <c r="BO114">
        <v>67.9927296296296</v>
      </c>
      <c r="BP114">
        <v>0.0149077148148148</v>
      </c>
      <c r="BQ114">
        <v>18.6933222222222</v>
      </c>
      <c r="BR114">
        <v>20.0081703703704</v>
      </c>
      <c r="BS114">
        <v>999.9</v>
      </c>
      <c r="BT114">
        <v>0</v>
      </c>
      <c r="BU114">
        <v>0</v>
      </c>
      <c r="BV114">
        <v>9994.3537037037</v>
      </c>
      <c r="BW114">
        <v>0</v>
      </c>
      <c r="BX114">
        <v>83.8618962962963</v>
      </c>
      <c r="BY114">
        <v>-40.1013111111111</v>
      </c>
      <c r="BZ114">
        <v>1614.67851851852</v>
      </c>
      <c r="CA114">
        <v>1648.16703703704</v>
      </c>
      <c r="CB114">
        <v>4.33378407407407</v>
      </c>
      <c r="CC114">
        <v>1629.16444444444</v>
      </c>
      <c r="CD114">
        <v>11.5295555555556</v>
      </c>
      <c r="CE114">
        <v>1.07859111111111</v>
      </c>
      <c r="CF114">
        <v>0.783925703703704</v>
      </c>
      <c r="CG114">
        <v>8.02360296296296</v>
      </c>
      <c r="CH114">
        <v>3.41951851851852</v>
      </c>
      <c r="CI114">
        <v>1999.98777777778</v>
      </c>
      <c r="CJ114">
        <v>0.980003</v>
      </c>
      <c r="CK114">
        <v>0.0199969</v>
      </c>
      <c r="CL114">
        <v>0</v>
      </c>
      <c r="CM114">
        <v>2.46974444444444</v>
      </c>
      <c r="CN114">
        <v>0</v>
      </c>
      <c r="CO114">
        <v>10960.8555555556</v>
      </c>
      <c r="CP114">
        <v>16705.3111111111</v>
      </c>
      <c r="CQ114">
        <v>44.125</v>
      </c>
      <c r="CR114">
        <v>46.0436296296296</v>
      </c>
      <c r="CS114">
        <v>45.2614814814815</v>
      </c>
      <c r="CT114">
        <v>44.75</v>
      </c>
      <c r="CU114">
        <v>43.0045925925926</v>
      </c>
      <c r="CV114">
        <v>1959.99777777778</v>
      </c>
      <c r="CW114">
        <v>39.99</v>
      </c>
      <c r="CX114">
        <v>0</v>
      </c>
      <c r="CY114">
        <v>1651532264</v>
      </c>
      <c r="CZ114">
        <v>0</v>
      </c>
      <c r="DA114">
        <v>0</v>
      </c>
      <c r="DB114" t="s">
        <v>356</v>
      </c>
      <c r="DC114">
        <v>1657298120.5</v>
      </c>
      <c r="DD114">
        <v>1657298120.5</v>
      </c>
      <c r="DE114">
        <v>0</v>
      </c>
      <c r="DF114">
        <v>1.391</v>
      </c>
      <c r="DG114">
        <v>0.035</v>
      </c>
      <c r="DH114">
        <v>2.39</v>
      </c>
      <c r="DI114">
        <v>0.104</v>
      </c>
      <c r="DJ114">
        <v>419</v>
      </c>
      <c r="DK114">
        <v>18</v>
      </c>
      <c r="DL114">
        <v>0.11</v>
      </c>
      <c r="DM114">
        <v>0.02</v>
      </c>
      <c r="DN114">
        <v>-40.1276225</v>
      </c>
      <c r="DO114">
        <v>-0.0138923076923077</v>
      </c>
      <c r="DP114">
        <v>0.190739495762545</v>
      </c>
      <c r="DQ114">
        <v>1</v>
      </c>
      <c r="DR114">
        <v>4.336777</v>
      </c>
      <c r="DS114">
        <v>-0.0652433020637981</v>
      </c>
      <c r="DT114">
        <v>0.00896533830928877</v>
      </c>
      <c r="DU114">
        <v>1</v>
      </c>
      <c r="DV114">
        <v>2</v>
      </c>
      <c r="DW114">
        <v>2</v>
      </c>
      <c r="DX114" t="s">
        <v>446</v>
      </c>
      <c r="DY114">
        <v>2.8712</v>
      </c>
      <c r="DZ114">
        <v>2.63146</v>
      </c>
      <c r="EA114">
        <v>0.171209</v>
      </c>
      <c r="EB114">
        <v>0.173714</v>
      </c>
      <c r="EC114">
        <v>0.0583279</v>
      </c>
      <c r="ED114">
        <v>0.0458719</v>
      </c>
      <c r="EE114">
        <v>23410.3</v>
      </c>
      <c r="EF114">
        <v>20284.1</v>
      </c>
      <c r="EG114">
        <v>25284.5</v>
      </c>
      <c r="EH114">
        <v>23905</v>
      </c>
      <c r="EI114">
        <v>40628.4</v>
      </c>
      <c r="EJ114">
        <v>37751.9</v>
      </c>
      <c r="EK114">
        <v>45674.7</v>
      </c>
      <c r="EL114">
        <v>42631.1</v>
      </c>
      <c r="EM114">
        <v>1.81697</v>
      </c>
      <c r="EN114">
        <v>2.127</v>
      </c>
      <c r="EO114">
        <v>0.0196844</v>
      </c>
      <c r="EP114">
        <v>0</v>
      </c>
      <c r="EQ114">
        <v>19.6877</v>
      </c>
      <c r="ER114">
        <v>999.9</v>
      </c>
      <c r="ES114">
        <v>37.462</v>
      </c>
      <c r="ET114">
        <v>26.103</v>
      </c>
      <c r="EU114">
        <v>18.705</v>
      </c>
      <c r="EV114">
        <v>51.2239</v>
      </c>
      <c r="EW114">
        <v>30.4447</v>
      </c>
      <c r="EX114">
        <v>2</v>
      </c>
      <c r="EY114">
        <v>-0.0628913</v>
      </c>
      <c r="EZ114">
        <v>6.54283</v>
      </c>
      <c r="FA114">
        <v>20.1246</v>
      </c>
      <c r="FB114">
        <v>5.23736</v>
      </c>
      <c r="FC114">
        <v>11.992</v>
      </c>
      <c r="FD114">
        <v>4.9571</v>
      </c>
      <c r="FE114">
        <v>3.30395</v>
      </c>
      <c r="FF114">
        <v>9999</v>
      </c>
      <c r="FG114">
        <v>9999</v>
      </c>
      <c r="FH114">
        <v>6496.1</v>
      </c>
      <c r="FI114">
        <v>352.3</v>
      </c>
      <c r="FJ114">
        <v>1.86811</v>
      </c>
      <c r="FK114">
        <v>1.86372</v>
      </c>
      <c r="FL114">
        <v>1.87149</v>
      </c>
      <c r="FM114">
        <v>1.86212</v>
      </c>
      <c r="FN114">
        <v>1.8616</v>
      </c>
      <c r="FO114">
        <v>1.86813</v>
      </c>
      <c r="FP114">
        <v>1.85822</v>
      </c>
      <c r="FQ114">
        <v>1.86478</v>
      </c>
      <c r="FR114">
        <v>5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8.1</v>
      </c>
      <c r="GF114">
        <v>0.0105</v>
      </c>
      <c r="GG114">
        <v>2.14445261950712</v>
      </c>
      <c r="GH114">
        <v>0.00524579190152856</v>
      </c>
      <c r="GI114">
        <v>-2.61795653493914e-06</v>
      </c>
      <c r="GJ114">
        <v>1.03317073579164e-09</v>
      </c>
      <c r="GK114">
        <v>0.00834576242792743</v>
      </c>
      <c r="GL114">
        <v>-0.0463878632499735</v>
      </c>
      <c r="GM114">
        <v>0.00360881594666716</v>
      </c>
      <c r="GN114">
        <v>-4.25062852161115e-05</v>
      </c>
      <c r="GO114">
        <v>14</v>
      </c>
      <c r="GP114">
        <v>2225</v>
      </c>
      <c r="GQ114">
        <v>2</v>
      </c>
      <c r="GR114">
        <v>27</v>
      </c>
      <c r="GS114">
        <v>4254.1</v>
      </c>
      <c r="GT114">
        <v>4254.1</v>
      </c>
      <c r="GU114">
        <v>3.80249</v>
      </c>
      <c r="GV114">
        <v>2.30347</v>
      </c>
      <c r="GW114">
        <v>1.99829</v>
      </c>
      <c r="GX114">
        <v>2.76978</v>
      </c>
      <c r="GY114">
        <v>2.09351</v>
      </c>
      <c r="GZ114">
        <v>2.323</v>
      </c>
      <c r="HA114">
        <v>30.4154</v>
      </c>
      <c r="HB114">
        <v>15.7169</v>
      </c>
      <c r="HC114">
        <v>18</v>
      </c>
      <c r="HD114">
        <v>432.931</v>
      </c>
      <c r="HE114">
        <v>632.211</v>
      </c>
      <c r="HF114">
        <v>13.0633</v>
      </c>
      <c r="HG114">
        <v>26.2329</v>
      </c>
      <c r="HH114">
        <v>30.0009</v>
      </c>
      <c r="HI114">
        <v>26.0159</v>
      </c>
      <c r="HJ114">
        <v>26.0065</v>
      </c>
      <c r="HK114">
        <v>76.2049</v>
      </c>
      <c r="HL114">
        <v>44.593</v>
      </c>
      <c r="HM114">
        <v>0</v>
      </c>
      <c r="HN114">
        <v>13.0365</v>
      </c>
      <c r="HO114">
        <v>1677.02</v>
      </c>
      <c r="HP114">
        <v>11.6156</v>
      </c>
      <c r="HQ114">
        <v>96.6949</v>
      </c>
      <c r="HR114">
        <v>100.239</v>
      </c>
    </row>
    <row r="115" spans="1:226">
      <c r="A115">
        <v>99</v>
      </c>
      <c r="B115">
        <v>1657553374</v>
      </c>
      <c r="C115">
        <v>582</v>
      </c>
      <c r="D115" t="s">
        <v>557</v>
      </c>
      <c r="E115" t="s">
        <v>558</v>
      </c>
      <c r="F115">
        <v>5</v>
      </c>
      <c r="G115" t="s">
        <v>353</v>
      </c>
      <c r="H115" t="s">
        <v>354</v>
      </c>
      <c r="I115">
        <v>1657553366.21429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1682.03494960748</v>
      </c>
      <c r="AK115">
        <v>1655.35509090909</v>
      </c>
      <c r="AL115">
        <v>3.35721842138535</v>
      </c>
      <c r="AM115">
        <v>66.1471175943762</v>
      </c>
      <c r="AN115">
        <f>(AP115 - AO115 + BO115*1E3/(8.314*(BQ115+273.15)) * AR115/BN115 * AQ115) * BN115/(100*BB115) * 1000/(1000 - AP115)</f>
        <v>0</v>
      </c>
      <c r="AO115">
        <v>11.5512357927885</v>
      </c>
      <c r="AP115">
        <v>15.8636327272727</v>
      </c>
      <c r="AQ115">
        <v>-4.12849872482819e-05</v>
      </c>
      <c r="AR115">
        <v>78.8298210960127</v>
      </c>
      <c r="AS115">
        <v>13</v>
      </c>
      <c r="AT115">
        <v>3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6</v>
      </c>
      <c r="BC115">
        <v>0.5</v>
      </c>
      <c r="BD115" t="s">
        <v>355</v>
      </c>
      <c r="BE115">
        <v>2</v>
      </c>
      <c r="BF115" t="b">
        <v>1</v>
      </c>
      <c r="BG115">
        <v>1657553366.21429</v>
      </c>
      <c r="BH115">
        <v>1604.83178571429</v>
      </c>
      <c r="BI115">
        <v>1645</v>
      </c>
      <c r="BJ115">
        <v>15.862475</v>
      </c>
      <c r="BK115">
        <v>11.5440107142857</v>
      </c>
      <c r="BL115">
        <v>1596.78071428571</v>
      </c>
      <c r="BM115">
        <v>15.8519571428571</v>
      </c>
      <c r="BN115">
        <v>499.999678571429</v>
      </c>
      <c r="BO115">
        <v>67.9926785714286</v>
      </c>
      <c r="BP115">
        <v>0.0149171678571429</v>
      </c>
      <c r="BQ115">
        <v>18.6943571428571</v>
      </c>
      <c r="BR115">
        <v>20.0107821428571</v>
      </c>
      <c r="BS115">
        <v>999.9</v>
      </c>
      <c r="BT115">
        <v>0</v>
      </c>
      <c r="BU115">
        <v>0</v>
      </c>
      <c r="BV115">
        <v>9997.485</v>
      </c>
      <c r="BW115">
        <v>0</v>
      </c>
      <c r="BX115">
        <v>83.867275</v>
      </c>
      <c r="BY115">
        <v>-40.1678285714286</v>
      </c>
      <c r="BZ115">
        <v>1630.7</v>
      </c>
      <c r="CA115">
        <v>1664.21178571429</v>
      </c>
      <c r="CB115">
        <v>4.31847</v>
      </c>
      <c r="CC115">
        <v>1645</v>
      </c>
      <c r="CD115">
        <v>11.5440107142857</v>
      </c>
      <c r="CE115">
        <v>1.07853285714286</v>
      </c>
      <c r="CF115">
        <v>0.784908571428572</v>
      </c>
      <c r="CG115">
        <v>8.02280285714286</v>
      </c>
      <c r="CH115">
        <v>3.43725321428571</v>
      </c>
      <c r="CI115">
        <v>1999.9825</v>
      </c>
      <c r="CJ115">
        <v>0.980003</v>
      </c>
      <c r="CK115">
        <v>0.0199969</v>
      </c>
      <c r="CL115">
        <v>0</v>
      </c>
      <c r="CM115">
        <v>2.54360714285714</v>
      </c>
      <c r="CN115">
        <v>0</v>
      </c>
      <c r="CO115">
        <v>10964.7428571429</v>
      </c>
      <c r="CP115">
        <v>16705.275</v>
      </c>
      <c r="CQ115">
        <v>44.1294285714286</v>
      </c>
      <c r="CR115">
        <v>46.062</v>
      </c>
      <c r="CS115">
        <v>45.2743571428571</v>
      </c>
      <c r="CT115">
        <v>44.75</v>
      </c>
      <c r="CU115">
        <v>43.0132857142857</v>
      </c>
      <c r="CV115">
        <v>1959.9925</v>
      </c>
      <c r="CW115">
        <v>39.99</v>
      </c>
      <c r="CX115">
        <v>0</v>
      </c>
      <c r="CY115">
        <v>1651532268.8</v>
      </c>
      <c r="CZ115">
        <v>0</v>
      </c>
      <c r="DA115">
        <v>0</v>
      </c>
      <c r="DB115" t="s">
        <v>356</v>
      </c>
      <c r="DC115">
        <v>1657298120.5</v>
      </c>
      <c r="DD115">
        <v>1657298120.5</v>
      </c>
      <c r="DE115">
        <v>0</v>
      </c>
      <c r="DF115">
        <v>1.391</v>
      </c>
      <c r="DG115">
        <v>0.035</v>
      </c>
      <c r="DH115">
        <v>2.39</v>
      </c>
      <c r="DI115">
        <v>0.104</v>
      </c>
      <c r="DJ115">
        <v>419</v>
      </c>
      <c r="DK115">
        <v>18</v>
      </c>
      <c r="DL115">
        <v>0.11</v>
      </c>
      <c r="DM115">
        <v>0.02</v>
      </c>
      <c r="DN115">
        <v>-40.111355</v>
      </c>
      <c r="DO115">
        <v>-0.361060412757855</v>
      </c>
      <c r="DP115">
        <v>0.195685018524668</v>
      </c>
      <c r="DQ115">
        <v>0</v>
      </c>
      <c r="DR115">
        <v>4.32834625</v>
      </c>
      <c r="DS115">
        <v>-0.130783227016884</v>
      </c>
      <c r="DT115">
        <v>0.016177599742777</v>
      </c>
      <c r="DU115">
        <v>0</v>
      </c>
      <c r="DV115">
        <v>0</v>
      </c>
      <c r="DW115">
        <v>2</v>
      </c>
      <c r="DX115" t="s">
        <v>357</v>
      </c>
      <c r="DY115">
        <v>2.87129</v>
      </c>
      <c r="DZ115">
        <v>2.63141</v>
      </c>
      <c r="EA115">
        <v>0.172256</v>
      </c>
      <c r="EB115">
        <v>0.174784</v>
      </c>
      <c r="EC115">
        <v>0.0583303</v>
      </c>
      <c r="ED115">
        <v>0.0460041</v>
      </c>
      <c r="EE115">
        <v>23379.7</v>
      </c>
      <c r="EF115">
        <v>20257.5</v>
      </c>
      <c r="EG115">
        <v>25283.4</v>
      </c>
      <c r="EH115">
        <v>23904.7</v>
      </c>
      <c r="EI115">
        <v>40627.3</v>
      </c>
      <c r="EJ115">
        <v>37746.2</v>
      </c>
      <c r="EK115">
        <v>45673.5</v>
      </c>
      <c r="EL115">
        <v>42630.6</v>
      </c>
      <c r="EM115">
        <v>1.81717</v>
      </c>
      <c r="EN115">
        <v>2.12665</v>
      </c>
      <c r="EO115">
        <v>0.0190474</v>
      </c>
      <c r="EP115">
        <v>0</v>
      </c>
      <c r="EQ115">
        <v>19.692</v>
      </c>
      <c r="ER115">
        <v>999.9</v>
      </c>
      <c r="ES115">
        <v>37.462</v>
      </c>
      <c r="ET115">
        <v>26.103</v>
      </c>
      <c r="EU115">
        <v>18.7041</v>
      </c>
      <c r="EV115">
        <v>51.3239</v>
      </c>
      <c r="EW115">
        <v>30.3806</v>
      </c>
      <c r="EX115">
        <v>2</v>
      </c>
      <c r="EY115">
        <v>-0.0616717</v>
      </c>
      <c r="EZ115">
        <v>6.62646</v>
      </c>
      <c r="FA115">
        <v>20.1212</v>
      </c>
      <c r="FB115">
        <v>5.23736</v>
      </c>
      <c r="FC115">
        <v>11.992</v>
      </c>
      <c r="FD115">
        <v>4.95715</v>
      </c>
      <c r="FE115">
        <v>3.304</v>
      </c>
      <c r="FF115">
        <v>9999</v>
      </c>
      <c r="FG115">
        <v>9999</v>
      </c>
      <c r="FH115">
        <v>6496.1</v>
      </c>
      <c r="FI115">
        <v>352.3</v>
      </c>
      <c r="FJ115">
        <v>1.8681</v>
      </c>
      <c r="FK115">
        <v>1.86373</v>
      </c>
      <c r="FL115">
        <v>1.87149</v>
      </c>
      <c r="FM115">
        <v>1.86212</v>
      </c>
      <c r="FN115">
        <v>1.8616</v>
      </c>
      <c r="FO115">
        <v>1.86813</v>
      </c>
      <c r="FP115">
        <v>1.85822</v>
      </c>
      <c r="FQ115">
        <v>1.86478</v>
      </c>
      <c r="FR115">
        <v>5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8.18</v>
      </c>
      <c r="GF115">
        <v>0.0106</v>
      </c>
      <c r="GG115">
        <v>2.14445261950712</v>
      </c>
      <c r="GH115">
        <v>0.00524579190152856</v>
      </c>
      <c r="GI115">
        <v>-2.61795653493914e-06</v>
      </c>
      <c r="GJ115">
        <v>1.03317073579164e-09</v>
      </c>
      <c r="GK115">
        <v>0.00834576242792743</v>
      </c>
      <c r="GL115">
        <v>-0.0463878632499735</v>
      </c>
      <c r="GM115">
        <v>0.00360881594666716</v>
      </c>
      <c r="GN115">
        <v>-4.25062852161115e-05</v>
      </c>
      <c r="GO115">
        <v>14</v>
      </c>
      <c r="GP115">
        <v>2225</v>
      </c>
      <c r="GQ115">
        <v>2</v>
      </c>
      <c r="GR115">
        <v>27</v>
      </c>
      <c r="GS115">
        <v>4254.2</v>
      </c>
      <c r="GT115">
        <v>4254.2</v>
      </c>
      <c r="GU115">
        <v>3.83057</v>
      </c>
      <c r="GV115">
        <v>2.29614</v>
      </c>
      <c r="GW115">
        <v>1.99829</v>
      </c>
      <c r="GX115">
        <v>2.76978</v>
      </c>
      <c r="GY115">
        <v>2.09351</v>
      </c>
      <c r="GZ115">
        <v>2.38525</v>
      </c>
      <c r="HA115">
        <v>30.4154</v>
      </c>
      <c r="HB115">
        <v>15.7256</v>
      </c>
      <c r="HC115">
        <v>18</v>
      </c>
      <c r="HD115">
        <v>433.106</v>
      </c>
      <c r="HE115">
        <v>632.029</v>
      </c>
      <c r="HF115">
        <v>13.048</v>
      </c>
      <c r="HG115">
        <v>26.2414</v>
      </c>
      <c r="HH115">
        <v>30.0011</v>
      </c>
      <c r="HI115">
        <v>26.0241</v>
      </c>
      <c r="HJ115">
        <v>26.0149</v>
      </c>
      <c r="HK115">
        <v>76.7273</v>
      </c>
      <c r="HL115">
        <v>44.593</v>
      </c>
      <c r="HM115">
        <v>0</v>
      </c>
      <c r="HN115">
        <v>13.025</v>
      </c>
      <c r="HO115">
        <v>1690.43</v>
      </c>
      <c r="HP115">
        <v>11.6112</v>
      </c>
      <c r="HQ115">
        <v>96.6919</v>
      </c>
      <c r="HR115">
        <v>100.237</v>
      </c>
    </row>
    <row r="116" spans="1:226">
      <c r="A116">
        <v>100</v>
      </c>
      <c r="B116">
        <v>1657553379</v>
      </c>
      <c r="C116">
        <v>587</v>
      </c>
      <c r="D116" t="s">
        <v>559</v>
      </c>
      <c r="E116" t="s">
        <v>560</v>
      </c>
      <c r="F116">
        <v>5</v>
      </c>
      <c r="G116" t="s">
        <v>353</v>
      </c>
      <c r="H116" t="s">
        <v>354</v>
      </c>
      <c r="I116">
        <v>1657553371.5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1699.51588045279</v>
      </c>
      <c r="AK116">
        <v>1672.64533333333</v>
      </c>
      <c r="AL116">
        <v>3.37207663162068</v>
      </c>
      <c r="AM116">
        <v>66.1471175943762</v>
      </c>
      <c r="AN116">
        <f>(AP116 - AO116 + BO116*1E3/(8.314*(BQ116+273.15)) * AR116/BN116 * AQ116) * BN116/(100*BB116) * 1000/(1000 - AP116)</f>
        <v>0</v>
      </c>
      <c r="AO116">
        <v>11.58194401044</v>
      </c>
      <c r="AP116">
        <v>15.8799921212121</v>
      </c>
      <c r="AQ116">
        <v>0.00519796166693732</v>
      </c>
      <c r="AR116">
        <v>78.8298210960127</v>
      </c>
      <c r="AS116">
        <v>13</v>
      </c>
      <c r="AT116">
        <v>3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6</v>
      </c>
      <c r="BC116">
        <v>0.5</v>
      </c>
      <c r="BD116" t="s">
        <v>355</v>
      </c>
      <c r="BE116">
        <v>2</v>
      </c>
      <c r="BF116" t="b">
        <v>1</v>
      </c>
      <c r="BG116">
        <v>1657553371.5</v>
      </c>
      <c r="BH116">
        <v>1622.54407407407</v>
      </c>
      <c r="BI116">
        <v>1662.84592592593</v>
      </c>
      <c r="BJ116">
        <v>15.8667259259259</v>
      </c>
      <c r="BK116">
        <v>11.5593444444444</v>
      </c>
      <c r="BL116">
        <v>1614.40740740741</v>
      </c>
      <c r="BM116">
        <v>15.8560518518519</v>
      </c>
      <c r="BN116">
        <v>499.997814814815</v>
      </c>
      <c r="BO116">
        <v>67.9927851851852</v>
      </c>
      <c r="BP116">
        <v>0.014931437037037</v>
      </c>
      <c r="BQ116">
        <v>18.6929</v>
      </c>
      <c r="BR116">
        <v>20.0104185185185</v>
      </c>
      <c r="BS116">
        <v>999.9</v>
      </c>
      <c r="BT116">
        <v>0</v>
      </c>
      <c r="BU116">
        <v>0</v>
      </c>
      <c r="BV116">
        <v>10002.8051851852</v>
      </c>
      <c r="BW116">
        <v>0</v>
      </c>
      <c r="BX116">
        <v>83.8614518518519</v>
      </c>
      <c r="BY116">
        <v>-40.3014888888889</v>
      </c>
      <c r="BZ116">
        <v>1648.70407407407</v>
      </c>
      <c r="CA116">
        <v>1682.29185185185</v>
      </c>
      <c r="CB116">
        <v>4.30738333333333</v>
      </c>
      <c r="CC116">
        <v>1662.84592592593</v>
      </c>
      <c r="CD116">
        <v>11.5593444444444</v>
      </c>
      <c r="CE116">
        <v>1.07882296296296</v>
      </c>
      <c r="CF116">
        <v>0.785952074074074</v>
      </c>
      <c r="CG116">
        <v>8.02675481481482</v>
      </c>
      <c r="CH116">
        <v>3.45606222222222</v>
      </c>
      <c r="CI116">
        <v>1999.99555555556</v>
      </c>
      <c r="CJ116">
        <v>0.980003111111111</v>
      </c>
      <c r="CK116">
        <v>0.0199967851851852</v>
      </c>
      <c r="CL116">
        <v>0</v>
      </c>
      <c r="CM116">
        <v>2.54742962962963</v>
      </c>
      <c r="CN116">
        <v>0</v>
      </c>
      <c r="CO116">
        <v>10967.4703703704</v>
      </c>
      <c r="CP116">
        <v>16705.3814814815</v>
      </c>
      <c r="CQ116">
        <v>44.1502592592593</v>
      </c>
      <c r="CR116">
        <v>46.062</v>
      </c>
      <c r="CS116">
        <v>45.2959259259259</v>
      </c>
      <c r="CT116">
        <v>44.7614814814815</v>
      </c>
      <c r="CU116">
        <v>43.0298518518518</v>
      </c>
      <c r="CV116">
        <v>1960.00518518519</v>
      </c>
      <c r="CW116">
        <v>39.9903703703704</v>
      </c>
      <c r="CX116">
        <v>0</v>
      </c>
      <c r="CY116">
        <v>1651532274.2</v>
      </c>
      <c r="CZ116">
        <v>0</v>
      </c>
      <c r="DA116">
        <v>0</v>
      </c>
      <c r="DB116" t="s">
        <v>356</v>
      </c>
      <c r="DC116">
        <v>1657298120.5</v>
      </c>
      <c r="DD116">
        <v>1657298120.5</v>
      </c>
      <c r="DE116">
        <v>0</v>
      </c>
      <c r="DF116">
        <v>1.391</v>
      </c>
      <c r="DG116">
        <v>0.035</v>
      </c>
      <c r="DH116">
        <v>2.39</v>
      </c>
      <c r="DI116">
        <v>0.104</v>
      </c>
      <c r="DJ116">
        <v>419</v>
      </c>
      <c r="DK116">
        <v>18</v>
      </c>
      <c r="DL116">
        <v>0.11</v>
      </c>
      <c r="DM116">
        <v>0.02</v>
      </c>
      <c r="DN116">
        <v>-40.2170725</v>
      </c>
      <c r="DO116">
        <v>-1.53934671669797</v>
      </c>
      <c r="DP116">
        <v>0.246674497047728</v>
      </c>
      <c r="DQ116">
        <v>0</v>
      </c>
      <c r="DR116">
        <v>4.31213875</v>
      </c>
      <c r="DS116">
        <v>-0.155612645403388</v>
      </c>
      <c r="DT116">
        <v>0.0191834477072683</v>
      </c>
      <c r="DU116">
        <v>0</v>
      </c>
      <c r="DV116">
        <v>0</v>
      </c>
      <c r="DW116">
        <v>2</v>
      </c>
      <c r="DX116" t="s">
        <v>357</v>
      </c>
      <c r="DY116">
        <v>2.87113</v>
      </c>
      <c r="DZ116">
        <v>2.6314</v>
      </c>
      <c r="EA116">
        <v>0.173314</v>
      </c>
      <c r="EB116">
        <v>0.175791</v>
      </c>
      <c r="EC116">
        <v>0.0583676</v>
      </c>
      <c r="ED116">
        <v>0.0459971</v>
      </c>
      <c r="EE116">
        <v>23349.4</v>
      </c>
      <c r="EF116">
        <v>20232.2</v>
      </c>
      <c r="EG116">
        <v>25283</v>
      </c>
      <c r="EH116">
        <v>23903.9</v>
      </c>
      <c r="EI116">
        <v>40624.9</v>
      </c>
      <c r="EJ116">
        <v>37745.4</v>
      </c>
      <c r="EK116">
        <v>45672.6</v>
      </c>
      <c r="EL116">
        <v>42629.4</v>
      </c>
      <c r="EM116">
        <v>1.8169</v>
      </c>
      <c r="EN116">
        <v>2.12657</v>
      </c>
      <c r="EO116">
        <v>0.0188611</v>
      </c>
      <c r="EP116">
        <v>0</v>
      </c>
      <c r="EQ116">
        <v>19.6972</v>
      </c>
      <c r="ER116">
        <v>999.9</v>
      </c>
      <c r="ES116">
        <v>37.437</v>
      </c>
      <c r="ET116">
        <v>26.123</v>
      </c>
      <c r="EU116">
        <v>18.7146</v>
      </c>
      <c r="EV116">
        <v>51.2739</v>
      </c>
      <c r="EW116">
        <v>30.4327</v>
      </c>
      <c r="EX116">
        <v>2</v>
      </c>
      <c r="EY116">
        <v>-0.0609858</v>
      </c>
      <c r="EZ116">
        <v>6.64856</v>
      </c>
      <c r="FA116">
        <v>20.1207</v>
      </c>
      <c r="FB116">
        <v>5.23736</v>
      </c>
      <c r="FC116">
        <v>11.992</v>
      </c>
      <c r="FD116">
        <v>4.95715</v>
      </c>
      <c r="FE116">
        <v>3.30395</v>
      </c>
      <c r="FF116">
        <v>9999</v>
      </c>
      <c r="FG116">
        <v>9999</v>
      </c>
      <c r="FH116">
        <v>6496.3</v>
      </c>
      <c r="FI116">
        <v>352.3</v>
      </c>
      <c r="FJ116">
        <v>1.8681</v>
      </c>
      <c r="FK116">
        <v>1.86375</v>
      </c>
      <c r="FL116">
        <v>1.87149</v>
      </c>
      <c r="FM116">
        <v>1.86213</v>
      </c>
      <c r="FN116">
        <v>1.86162</v>
      </c>
      <c r="FO116">
        <v>1.86813</v>
      </c>
      <c r="FP116">
        <v>1.85822</v>
      </c>
      <c r="FQ116">
        <v>1.86478</v>
      </c>
      <c r="FR116">
        <v>5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8.26</v>
      </c>
      <c r="GF116">
        <v>0.0111</v>
      </c>
      <c r="GG116">
        <v>2.14445261950712</v>
      </c>
      <c r="GH116">
        <v>0.00524579190152856</v>
      </c>
      <c r="GI116">
        <v>-2.61795653493914e-06</v>
      </c>
      <c r="GJ116">
        <v>1.03317073579164e-09</v>
      </c>
      <c r="GK116">
        <v>0.00834576242792743</v>
      </c>
      <c r="GL116">
        <v>-0.0463878632499735</v>
      </c>
      <c r="GM116">
        <v>0.00360881594666716</v>
      </c>
      <c r="GN116">
        <v>-4.25062852161115e-05</v>
      </c>
      <c r="GO116">
        <v>14</v>
      </c>
      <c r="GP116">
        <v>2225</v>
      </c>
      <c r="GQ116">
        <v>2</v>
      </c>
      <c r="GR116">
        <v>27</v>
      </c>
      <c r="GS116">
        <v>4254.3</v>
      </c>
      <c r="GT116">
        <v>4254.3</v>
      </c>
      <c r="GU116">
        <v>3.85742</v>
      </c>
      <c r="GV116">
        <v>2.29614</v>
      </c>
      <c r="GW116">
        <v>1.99829</v>
      </c>
      <c r="GX116">
        <v>2.76978</v>
      </c>
      <c r="GY116">
        <v>2.09473</v>
      </c>
      <c r="GZ116">
        <v>2.37305</v>
      </c>
      <c r="HA116">
        <v>30.4369</v>
      </c>
      <c r="HB116">
        <v>15.7256</v>
      </c>
      <c r="HC116">
        <v>18</v>
      </c>
      <c r="HD116">
        <v>433.005</v>
      </c>
      <c r="HE116">
        <v>632.057</v>
      </c>
      <c r="HF116">
        <v>13.0305</v>
      </c>
      <c r="HG116">
        <v>26.2489</v>
      </c>
      <c r="HH116">
        <v>30.0009</v>
      </c>
      <c r="HI116">
        <v>26.0315</v>
      </c>
      <c r="HJ116">
        <v>26.0223</v>
      </c>
      <c r="HK116">
        <v>77.3021</v>
      </c>
      <c r="HL116">
        <v>44.593</v>
      </c>
      <c r="HM116">
        <v>0</v>
      </c>
      <c r="HN116">
        <v>13.0224</v>
      </c>
      <c r="HO116">
        <v>1710.56</v>
      </c>
      <c r="HP116">
        <v>11.6049</v>
      </c>
      <c r="HQ116">
        <v>96.69</v>
      </c>
      <c r="HR116">
        <v>100.234</v>
      </c>
    </row>
    <row r="117" spans="1:226">
      <c r="A117">
        <v>101</v>
      </c>
      <c r="B117">
        <v>1657553384</v>
      </c>
      <c r="C117">
        <v>592</v>
      </c>
      <c r="D117" t="s">
        <v>561</v>
      </c>
      <c r="E117" t="s">
        <v>562</v>
      </c>
      <c r="F117">
        <v>5</v>
      </c>
      <c r="G117" t="s">
        <v>353</v>
      </c>
      <c r="H117" t="s">
        <v>354</v>
      </c>
      <c r="I117">
        <v>1657553376.21429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1716.0212903249</v>
      </c>
      <c r="AK117">
        <v>1689.29933333333</v>
      </c>
      <c r="AL117">
        <v>3.37096736060544</v>
      </c>
      <c r="AM117">
        <v>66.1471175943762</v>
      </c>
      <c r="AN117">
        <f>(AP117 - AO117 + BO117*1E3/(8.314*(BQ117+273.15)) * AR117/BN117 * AQ117) * BN117/(100*BB117) * 1000/(1000 - AP117)</f>
        <v>0</v>
      </c>
      <c r="AO117">
        <v>11.578512585422</v>
      </c>
      <c r="AP117">
        <v>15.8740024242424</v>
      </c>
      <c r="AQ117">
        <v>0.000177884046980923</v>
      </c>
      <c r="AR117">
        <v>78.8298210960127</v>
      </c>
      <c r="AS117">
        <v>13</v>
      </c>
      <c r="AT117">
        <v>3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6</v>
      </c>
      <c r="BC117">
        <v>0.5</v>
      </c>
      <c r="BD117" t="s">
        <v>355</v>
      </c>
      <c r="BE117">
        <v>2</v>
      </c>
      <c r="BF117" t="b">
        <v>1</v>
      </c>
      <c r="BG117">
        <v>1657553376.21429</v>
      </c>
      <c r="BH117">
        <v>1638.31035714286</v>
      </c>
      <c r="BI117">
        <v>1678.67428571429</v>
      </c>
      <c r="BJ117">
        <v>15.8706</v>
      </c>
      <c r="BK117">
        <v>11.573125</v>
      </c>
      <c r="BL117">
        <v>1630.09607142857</v>
      </c>
      <c r="BM117">
        <v>15.8597892857143</v>
      </c>
      <c r="BN117">
        <v>500.00325</v>
      </c>
      <c r="BO117">
        <v>67.9927071428571</v>
      </c>
      <c r="BP117">
        <v>0.0149192107142857</v>
      </c>
      <c r="BQ117">
        <v>18.6934464285714</v>
      </c>
      <c r="BR117">
        <v>20.0121428571429</v>
      </c>
      <c r="BS117">
        <v>999.9</v>
      </c>
      <c r="BT117">
        <v>0</v>
      </c>
      <c r="BU117">
        <v>0</v>
      </c>
      <c r="BV117">
        <v>10004.6464285714</v>
      </c>
      <c r="BW117">
        <v>0</v>
      </c>
      <c r="BX117">
        <v>83.8816928571429</v>
      </c>
      <c r="BY117">
        <v>-40.3634035714286</v>
      </c>
      <c r="BZ117">
        <v>1664.73071428571</v>
      </c>
      <c r="CA117">
        <v>1698.32857142857</v>
      </c>
      <c r="CB117">
        <v>4.29746428571428</v>
      </c>
      <c r="CC117">
        <v>1678.67428571429</v>
      </c>
      <c r="CD117">
        <v>11.573125</v>
      </c>
      <c r="CE117">
        <v>1.07908428571429</v>
      </c>
      <c r="CF117">
        <v>0.786888571428571</v>
      </c>
      <c r="CG117">
        <v>8.03032</v>
      </c>
      <c r="CH117">
        <v>3.4729475</v>
      </c>
      <c r="CI117">
        <v>1999.9925</v>
      </c>
      <c r="CJ117">
        <v>0.980003214285714</v>
      </c>
      <c r="CK117">
        <v>0.0199966785714286</v>
      </c>
      <c r="CL117">
        <v>0</v>
      </c>
      <c r="CM117">
        <v>2.53263928571429</v>
      </c>
      <c r="CN117">
        <v>0</v>
      </c>
      <c r="CO117">
        <v>10968.0321428571</v>
      </c>
      <c r="CP117">
        <v>16705.375</v>
      </c>
      <c r="CQ117">
        <v>44.1692857142857</v>
      </c>
      <c r="CR117">
        <v>46.062</v>
      </c>
      <c r="CS117">
        <v>45.3053571428571</v>
      </c>
      <c r="CT117">
        <v>44.7655</v>
      </c>
      <c r="CU117">
        <v>43.0442857142857</v>
      </c>
      <c r="CV117">
        <v>1960.00214285714</v>
      </c>
      <c r="CW117">
        <v>39.9903571428571</v>
      </c>
      <c r="CX117">
        <v>0</v>
      </c>
      <c r="CY117">
        <v>1651532279</v>
      </c>
      <c r="CZ117">
        <v>0</v>
      </c>
      <c r="DA117">
        <v>0</v>
      </c>
      <c r="DB117" t="s">
        <v>356</v>
      </c>
      <c r="DC117">
        <v>1657298120.5</v>
      </c>
      <c r="DD117">
        <v>1657298120.5</v>
      </c>
      <c r="DE117">
        <v>0</v>
      </c>
      <c r="DF117">
        <v>1.391</v>
      </c>
      <c r="DG117">
        <v>0.035</v>
      </c>
      <c r="DH117">
        <v>2.39</v>
      </c>
      <c r="DI117">
        <v>0.104</v>
      </c>
      <c r="DJ117">
        <v>419</v>
      </c>
      <c r="DK117">
        <v>18</v>
      </c>
      <c r="DL117">
        <v>0.11</v>
      </c>
      <c r="DM117">
        <v>0.02</v>
      </c>
      <c r="DN117">
        <v>-40.2793875</v>
      </c>
      <c r="DO117">
        <v>-1.2692589118198</v>
      </c>
      <c r="DP117">
        <v>0.245622677279094</v>
      </c>
      <c r="DQ117">
        <v>0</v>
      </c>
      <c r="DR117">
        <v>4.3073505</v>
      </c>
      <c r="DS117">
        <v>-0.137862213883674</v>
      </c>
      <c r="DT117">
        <v>0.0185484093590258</v>
      </c>
      <c r="DU117">
        <v>0</v>
      </c>
      <c r="DV117">
        <v>0</v>
      </c>
      <c r="DW117">
        <v>2</v>
      </c>
      <c r="DX117" t="s">
        <v>357</v>
      </c>
      <c r="DY117">
        <v>2.87102</v>
      </c>
      <c r="DZ117">
        <v>2.63145</v>
      </c>
      <c r="EA117">
        <v>0.174353</v>
      </c>
      <c r="EB117">
        <v>0.176844</v>
      </c>
      <c r="EC117">
        <v>0.0583494</v>
      </c>
      <c r="ED117">
        <v>0.0459859</v>
      </c>
      <c r="EE117">
        <v>23319.9</v>
      </c>
      <c r="EF117">
        <v>20205.6</v>
      </c>
      <c r="EG117">
        <v>25282.9</v>
      </c>
      <c r="EH117">
        <v>23903.1</v>
      </c>
      <c r="EI117">
        <v>40625.1</v>
      </c>
      <c r="EJ117">
        <v>37744.8</v>
      </c>
      <c r="EK117">
        <v>45671.9</v>
      </c>
      <c r="EL117">
        <v>42628.1</v>
      </c>
      <c r="EM117">
        <v>1.8169</v>
      </c>
      <c r="EN117">
        <v>2.12657</v>
      </c>
      <c r="EO117">
        <v>0.019826</v>
      </c>
      <c r="EP117">
        <v>0</v>
      </c>
      <c r="EQ117">
        <v>19.702</v>
      </c>
      <c r="ER117">
        <v>999.9</v>
      </c>
      <c r="ES117">
        <v>37.413</v>
      </c>
      <c r="ET117">
        <v>26.133</v>
      </c>
      <c r="EU117">
        <v>18.7139</v>
      </c>
      <c r="EV117">
        <v>51.1339</v>
      </c>
      <c r="EW117">
        <v>30.4367</v>
      </c>
      <c r="EX117">
        <v>2</v>
      </c>
      <c r="EY117">
        <v>-0.0603176</v>
      </c>
      <c r="EZ117">
        <v>6.65386</v>
      </c>
      <c r="FA117">
        <v>20.1204</v>
      </c>
      <c r="FB117">
        <v>5.23781</v>
      </c>
      <c r="FC117">
        <v>11.992</v>
      </c>
      <c r="FD117">
        <v>4.95715</v>
      </c>
      <c r="FE117">
        <v>3.30395</v>
      </c>
      <c r="FF117">
        <v>9999</v>
      </c>
      <c r="FG117">
        <v>9999</v>
      </c>
      <c r="FH117">
        <v>6496.3</v>
      </c>
      <c r="FI117">
        <v>352.3</v>
      </c>
      <c r="FJ117">
        <v>1.86812</v>
      </c>
      <c r="FK117">
        <v>1.86372</v>
      </c>
      <c r="FL117">
        <v>1.87147</v>
      </c>
      <c r="FM117">
        <v>1.86212</v>
      </c>
      <c r="FN117">
        <v>1.86159</v>
      </c>
      <c r="FO117">
        <v>1.86813</v>
      </c>
      <c r="FP117">
        <v>1.85822</v>
      </c>
      <c r="FQ117">
        <v>1.86477</v>
      </c>
      <c r="FR117">
        <v>5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8.34</v>
      </c>
      <c r="GF117">
        <v>0.0109</v>
      </c>
      <c r="GG117">
        <v>2.14445261950712</v>
      </c>
      <c r="GH117">
        <v>0.00524579190152856</v>
      </c>
      <c r="GI117">
        <v>-2.61795653493914e-06</v>
      </c>
      <c r="GJ117">
        <v>1.03317073579164e-09</v>
      </c>
      <c r="GK117">
        <v>0.00834576242792743</v>
      </c>
      <c r="GL117">
        <v>-0.0463878632499735</v>
      </c>
      <c r="GM117">
        <v>0.00360881594666716</v>
      </c>
      <c r="GN117">
        <v>-4.25062852161115e-05</v>
      </c>
      <c r="GO117">
        <v>14</v>
      </c>
      <c r="GP117">
        <v>2225</v>
      </c>
      <c r="GQ117">
        <v>2</v>
      </c>
      <c r="GR117">
        <v>27</v>
      </c>
      <c r="GS117">
        <v>4254.4</v>
      </c>
      <c r="GT117">
        <v>4254.4</v>
      </c>
      <c r="GU117">
        <v>3.88184</v>
      </c>
      <c r="GV117">
        <v>2.29736</v>
      </c>
      <c r="GW117">
        <v>1.99829</v>
      </c>
      <c r="GX117">
        <v>2.76978</v>
      </c>
      <c r="GY117">
        <v>2.09351</v>
      </c>
      <c r="GZ117">
        <v>2.32666</v>
      </c>
      <c r="HA117">
        <v>30.4369</v>
      </c>
      <c r="HB117">
        <v>15.7169</v>
      </c>
      <c r="HC117">
        <v>18</v>
      </c>
      <c r="HD117">
        <v>433.059</v>
      </c>
      <c r="HE117">
        <v>632.14</v>
      </c>
      <c r="HF117">
        <v>13.0219</v>
      </c>
      <c r="HG117">
        <v>26.2569</v>
      </c>
      <c r="HH117">
        <v>30.0007</v>
      </c>
      <c r="HI117">
        <v>26.0388</v>
      </c>
      <c r="HJ117">
        <v>26.0293</v>
      </c>
      <c r="HK117">
        <v>77.8033</v>
      </c>
      <c r="HL117">
        <v>44.593</v>
      </c>
      <c r="HM117">
        <v>0</v>
      </c>
      <c r="HN117">
        <v>13.0025</v>
      </c>
      <c r="HO117">
        <v>1724.03</v>
      </c>
      <c r="HP117">
        <v>11.6138</v>
      </c>
      <c r="HQ117">
        <v>96.6889</v>
      </c>
      <c r="HR117">
        <v>100.231</v>
      </c>
    </row>
    <row r="118" spans="1:226">
      <c r="A118">
        <v>102</v>
      </c>
      <c r="B118">
        <v>1657553389</v>
      </c>
      <c r="C118">
        <v>597</v>
      </c>
      <c r="D118" t="s">
        <v>563</v>
      </c>
      <c r="E118" t="s">
        <v>564</v>
      </c>
      <c r="F118">
        <v>5</v>
      </c>
      <c r="G118" t="s">
        <v>353</v>
      </c>
      <c r="H118" t="s">
        <v>354</v>
      </c>
      <c r="I118">
        <v>1657553381.5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1733.08334701894</v>
      </c>
      <c r="AK118">
        <v>1706.56781818182</v>
      </c>
      <c r="AL118">
        <v>3.35224969135244</v>
      </c>
      <c r="AM118">
        <v>66.1471175943762</v>
      </c>
      <c r="AN118">
        <f>(AP118 - AO118 + BO118*1E3/(8.314*(BQ118+273.15)) * AR118/BN118 * AQ118) * BN118/(100*BB118) * 1000/(1000 - AP118)</f>
        <v>0</v>
      </c>
      <c r="AO118">
        <v>11.575290405517</v>
      </c>
      <c r="AP118">
        <v>15.8685406060606</v>
      </c>
      <c r="AQ118">
        <v>-0.00101433676450381</v>
      </c>
      <c r="AR118">
        <v>78.8298210960127</v>
      </c>
      <c r="AS118">
        <v>13</v>
      </c>
      <c r="AT118">
        <v>3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6</v>
      </c>
      <c r="BC118">
        <v>0.5</v>
      </c>
      <c r="BD118" t="s">
        <v>355</v>
      </c>
      <c r="BE118">
        <v>2</v>
      </c>
      <c r="BF118" t="b">
        <v>1</v>
      </c>
      <c r="BG118">
        <v>1657553381.5</v>
      </c>
      <c r="BH118">
        <v>1656.07111111111</v>
      </c>
      <c r="BI118">
        <v>1696.41148148148</v>
      </c>
      <c r="BJ118">
        <v>15.8729148148148</v>
      </c>
      <c r="BK118">
        <v>11.5773333333333</v>
      </c>
      <c r="BL118">
        <v>1647.76814814815</v>
      </c>
      <c r="BM118">
        <v>15.8620148148148</v>
      </c>
      <c r="BN118">
        <v>500.007703703704</v>
      </c>
      <c r="BO118">
        <v>67.9924148148148</v>
      </c>
      <c r="BP118">
        <v>0.0149189111111111</v>
      </c>
      <c r="BQ118">
        <v>18.6941888888889</v>
      </c>
      <c r="BR118">
        <v>20.0171740740741</v>
      </c>
      <c r="BS118">
        <v>999.9</v>
      </c>
      <c r="BT118">
        <v>0</v>
      </c>
      <c r="BU118">
        <v>0</v>
      </c>
      <c r="BV118">
        <v>10002.677037037</v>
      </c>
      <c r="BW118">
        <v>0</v>
      </c>
      <c r="BX118">
        <v>83.8841185185185</v>
      </c>
      <c r="BY118">
        <v>-40.3398111111111</v>
      </c>
      <c r="BZ118">
        <v>1682.78148148148</v>
      </c>
      <c r="CA118">
        <v>1716.28037037037</v>
      </c>
      <c r="CB118">
        <v>4.29556444444444</v>
      </c>
      <c r="CC118">
        <v>1696.41148148148</v>
      </c>
      <c r="CD118">
        <v>11.5773333333333</v>
      </c>
      <c r="CE118">
        <v>1.0792362962963</v>
      </c>
      <c r="CF118">
        <v>0.787171111111111</v>
      </c>
      <c r="CG118">
        <v>8.03239185185185</v>
      </c>
      <c r="CH118">
        <v>3.47804</v>
      </c>
      <c r="CI118">
        <v>2000.01777777778</v>
      </c>
      <c r="CJ118">
        <v>0.980003444444444</v>
      </c>
      <c r="CK118">
        <v>0.0199964407407407</v>
      </c>
      <c r="CL118">
        <v>0</v>
      </c>
      <c r="CM118">
        <v>2.42728148148148</v>
      </c>
      <c r="CN118">
        <v>0</v>
      </c>
      <c r="CO118">
        <v>10967.4518518519</v>
      </c>
      <c r="CP118">
        <v>16705.5777777778</v>
      </c>
      <c r="CQ118">
        <v>44.187</v>
      </c>
      <c r="CR118">
        <v>46.0783333333333</v>
      </c>
      <c r="CS118">
        <v>45.312</v>
      </c>
      <c r="CT118">
        <v>44.7867407407407</v>
      </c>
      <c r="CU118">
        <v>43.0574074074074</v>
      </c>
      <c r="CV118">
        <v>1960.02703703704</v>
      </c>
      <c r="CW118">
        <v>39.9907407407407</v>
      </c>
      <c r="CX118">
        <v>0</v>
      </c>
      <c r="CY118">
        <v>1651532283.8</v>
      </c>
      <c r="CZ118">
        <v>0</v>
      </c>
      <c r="DA118">
        <v>0</v>
      </c>
      <c r="DB118" t="s">
        <v>356</v>
      </c>
      <c r="DC118">
        <v>1657298120.5</v>
      </c>
      <c r="DD118">
        <v>1657298120.5</v>
      </c>
      <c r="DE118">
        <v>0</v>
      </c>
      <c r="DF118">
        <v>1.391</v>
      </c>
      <c r="DG118">
        <v>0.035</v>
      </c>
      <c r="DH118">
        <v>2.39</v>
      </c>
      <c r="DI118">
        <v>0.104</v>
      </c>
      <c r="DJ118">
        <v>419</v>
      </c>
      <c r="DK118">
        <v>18</v>
      </c>
      <c r="DL118">
        <v>0.11</v>
      </c>
      <c r="DM118">
        <v>0.02</v>
      </c>
      <c r="DN118">
        <v>-40.34671</v>
      </c>
      <c r="DO118">
        <v>-0.519095684802985</v>
      </c>
      <c r="DP118">
        <v>0.25862703918964</v>
      </c>
      <c r="DQ118">
        <v>0</v>
      </c>
      <c r="DR118">
        <v>4.29797925</v>
      </c>
      <c r="DS118">
        <v>-0.0442026641651034</v>
      </c>
      <c r="DT118">
        <v>0.0119786874046157</v>
      </c>
      <c r="DU118">
        <v>1</v>
      </c>
      <c r="DV118">
        <v>1</v>
      </c>
      <c r="DW118">
        <v>2</v>
      </c>
      <c r="DX118" t="s">
        <v>367</v>
      </c>
      <c r="DY118">
        <v>2.87101</v>
      </c>
      <c r="DZ118">
        <v>2.63141</v>
      </c>
      <c r="EA118">
        <v>0.175384</v>
      </c>
      <c r="EB118">
        <v>0.177802</v>
      </c>
      <c r="EC118">
        <v>0.0583393</v>
      </c>
      <c r="ED118">
        <v>0.0459632</v>
      </c>
      <c r="EE118">
        <v>23290.5</v>
      </c>
      <c r="EF118">
        <v>20181.8</v>
      </c>
      <c r="EG118">
        <v>25282.5</v>
      </c>
      <c r="EH118">
        <v>23902.8</v>
      </c>
      <c r="EI118">
        <v>40624.8</v>
      </c>
      <c r="EJ118">
        <v>37745.6</v>
      </c>
      <c r="EK118">
        <v>45671</v>
      </c>
      <c r="EL118">
        <v>42628.1</v>
      </c>
      <c r="EM118">
        <v>1.81667</v>
      </c>
      <c r="EN118">
        <v>2.12643</v>
      </c>
      <c r="EO118">
        <v>0.0188425</v>
      </c>
      <c r="EP118">
        <v>0</v>
      </c>
      <c r="EQ118">
        <v>19.7076</v>
      </c>
      <c r="ER118">
        <v>999.9</v>
      </c>
      <c r="ES118">
        <v>37.389</v>
      </c>
      <c r="ET118">
        <v>26.133</v>
      </c>
      <c r="EU118">
        <v>18.7022</v>
      </c>
      <c r="EV118">
        <v>51.1139</v>
      </c>
      <c r="EW118">
        <v>30.4527</v>
      </c>
      <c r="EX118">
        <v>2</v>
      </c>
      <c r="EY118">
        <v>-0.0593064</v>
      </c>
      <c r="EZ118">
        <v>6.72001</v>
      </c>
      <c r="FA118">
        <v>20.1179</v>
      </c>
      <c r="FB118">
        <v>5.2384</v>
      </c>
      <c r="FC118">
        <v>11.992</v>
      </c>
      <c r="FD118">
        <v>4.9573</v>
      </c>
      <c r="FE118">
        <v>3.304</v>
      </c>
      <c r="FF118">
        <v>9999</v>
      </c>
      <c r="FG118">
        <v>9999</v>
      </c>
      <c r="FH118">
        <v>6496.6</v>
      </c>
      <c r="FI118">
        <v>352.3</v>
      </c>
      <c r="FJ118">
        <v>1.86811</v>
      </c>
      <c r="FK118">
        <v>1.86371</v>
      </c>
      <c r="FL118">
        <v>1.87149</v>
      </c>
      <c r="FM118">
        <v>1.86213</v>
      </c>
      <c r="FN118">
        <v>1.8616</v>
      </c>
      <c r="FO118">
        <v>1.86813</v>
      </c>
      <c r="FP118">
        <v>1.85822</v>
      </c>
      <c r="FQ118">
        <v>1.86478</v>
      </c>
      <c r="FR118">
        <v>5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8.43</v>
      </c>
      <c r="GF118">
        <v>0.0108</v>
      </c>
      <c r="GG118">
        <v>2.14445261950712</v>
      </c>
      <c r="GH118">
        <v>0.00524579190152856</v>
      </c>
      <c r="GI118">
        <v>-2.61795653493914e-06</v>
      </c>
      <c r="GJ118">
        <v>1.03317073579164e-09</v>
      </c>
      <c r="GK118">
        <v>0.00834576242792743</v>
      </c>
      <c r="GL118">
        <v>-0.0463878632499735</v>
      </c>
      <c r="GM118">
        <v>0.00360881594666716</v>
      </c>
      <c r="GN118">
        <v>-4.25062852161115e-05</v>
      </c>
      <c r="GO118">
        <v>14</v>
      </c>
      <c r="GP118">
        <v>2225</v>
      </c>
      <c r="GQ118">
        <v>2</v>
      </c>
      <c r="GR118">
        <v>27</v>
      </c>
      <c r="GS118">
        <v>4254.5</v>
      </c>
      <c r="GT118">
        <v>4254.5</v>
      </c>
      <c r="GU118">
        <v>3.90991</v>
      </c>
      <c r="GV118">
        <v>2.30103</v>
      </c>
      <c r="GW118">
        <v>1.99829</v>
      </c>
      <c r="GX118">
        <v>2.76978</v>
      </c>
      <c r="GY118">
        <v>2.09351</v>
      </c>
      <c r="GZ118">
        <v>2.3584</v>
      </c>
      <c r="HA118">
        <v>30.4584</v>
      </c>
      <c r="HB118">
        <v>15.7169</v>
      </c>
      <c r="HC118">
        <v>18</v>
      </c>
      <c r="HD118">
        <v>432.99</v>
      </c>
      <c r="HE118">
        <v>632.114</v>
      </c>
      <c r="HF118">
        <v>13.0058</v>
      </c>
      <c r="HG118">
        <v>26.2647</v>
      </c>
      <c r="HH118">
        <v>30.001</v>
      </c>
      <c r="HI118">
        <v>26.0465</v>
      </c>
      <c r="HJ118">
        <v>26.0374</v>
      </c>
      <c r="HK118">
        <v>78.3037</v>
      </c>
      <c r="HL118">
        <v>44.593</v>
      </c>
      <c r="HM118">
        <v>0</v>
      </c>
      <c r="HN118">
        <v>12.9753</v>
      </c>
      <c r="HO118">
        <v>1737.42</v>
      </c>
      <c r="HP118">
        <v>11.6131</v>
      </c>
      <c r="HQ118">
        <v>96.6873</v>
      </c>
      <c r="HR118">
        <v>100.231</v>
      </c>
    </row>
    <row r="119" spans="1:226">
      <c r="A119">
        <v>103</v>
      </c>
      <c r="B119">
        <v>1657553394</v>
      </c>
      <c r="C119">
        <v>602</v>
      </c>
      <c r="D119" t="s">
        <v>565</v>
      </c>
      <c r="E119" t="s">
        <v>566</v>
      </c>
      <c r="F119">
        <v>5</v>
      </c>
      <c r="G119" t="s">
        <v>353</v>
      </c>
      <c r="H119" t="s">
        <v>354</v>
      </c>
      <c r="I119">
        <v>1657553386.21429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1748.81982290465</v>
      </c>
      <c r="AK119">
        <v>1722.69424242424</v>
      </c>
      <c r="AL119">
        <v>3.25172339534636</v>
      </c>
      <c r="AM119">
        <v>66.1471175943762</v>
      </c>
      <c r="AN119">
        <f>(AP119 - AO119 + BO119*1E3/(8.314*(BQ119+273.15)) * AR119/BN119 * AQ119) * BN119/(100*BB119) * 1000/(1000 - AP119)</f>
        <v>0</v>
      </c>
      <c r="AO119">
        <v>11.5673793676326</v>
      </c>
      <c r="AP119">
        <v>15.8569533333333</v>
      </c>
      <c r="AQ119">
        <v>-0.000674175984134269</v>
      </c>
      <c r="AR119">
        <v>78.8298210960127</v>
      </c>
      <c r="AS119">
        <v>13</v>
      </c>
      <c r="AT119">
        <v>3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6</v>
      </c>
      <c r="BC119">
        <v>0.5</v>
      </c>
      <c r="BD119" t="s">
        <v>355</v>
      </c>
      <c r="BE119">
        <v>2</v>
      </c>
      <c r="BF119" t="b">
        <v>1</v>
      </c>
      <c r="BG119">
        <v>1657553386.21429</v>
      </c>
      <c r="BH119">
        <v>1671.62464285714</v>
      </c>
      <c r="BI119">
        <v>1711.75321428571</v>
      </c>
      <c r="BJ119">
        <v>15.8696178571429</v>
      </c>
      <c r="BK119">
        <v>11.5721178571429</v>
      </c>
      <c r="BL119">
        <v>1663.24321428571</v>
      </c>
      <c r="BM119">
        <v>15.8588428571429</v>
      </c>
      <c r="BN119">
        <v>500.010428571429</v>
      </c>
      <c r="BO119">
        <v>67.9924</v>
      </c>
      <c r="BP119">
        <v>0.0149244607142857</v>
      </c>
      <c r="BQ119">
        <v>18.6955607142857</v>
      </c>
      <c r="BR119">
        <v>20.0243571428571</v>
      </c>
      <c r="BS119">
        <v>999.9</v>
      </c>
      <c r="BT119">
        <v>0</v>
      </c>
      <c r="BU119">
        <v>0</v>
      </c>
      <c r="BV119">
        <v>10001.8625</v>
      </c>
      <c r="BW119">
        <v>0</v>
      </c>
      <c r="BX119">
        <v>83.88645</v>
      </c>
      <c r="BY119">
        <v>-40.1281571428571</v>
      </c>
      <c r="BZ119">
        <v>1698.58035714286</v>
      </c>
      <c r="CA119">
        <v>1731.79392857143</v>
      </c>
      <c r="CB119">
        <v>4.29748964285714</v>
      </c>
      <c r="CC119">
        <v>1711.75321428571</v>
      </c>
      <c r="CD119">
        <v>11.5721178571429</v>
      </c>
      <c r="CE119">
        <v>1.0790125</v>
      </c>
      <c r="CF119">
        <v>0.786816392857143</v>
      </c>
      <c r="CG119">
        <v>8.02934142857143</v>
      </c>
      <c r="CH119">
        <v>3.47165321428571</v>
      </c>
      <c r="CI119">
        <v>2000.01892857143</v>
      </c>
      <c r="CJ119">
        <v>0.980003535714286</v>
      </c>
      <c r="CK119">
        <v>0.0199963464285714</v>
      </c>
      <c r="CL119">
        <v>0</v>
      </c>
      <c r="CM119">
        <v>2.45575714285714</v>
      </c>
      <c r="CN119">
        <v>0</v>
      </c>
      <c r="CO119">
        <v>10966.1357142857</v>
      </c>
      <c r="CP119">
        <v>16705.5964285714</v>
      </c>
      <c r="CQ119">
        <v>44.187</v>
      </c>
      <c r="CR119">
        <v>46.0935</v>
      </c>
      <c r="CS119">
        <v>45.312</v>
      </c>
      <c r="CT119">
        <v>44.7965</v>
      </c>
      <c r="CU119">
        <v>43.062</v>
      </c>
      <c r="CV119">
        <v>1960.02821428571</v>
      </c>
      <c r="CW119">
        <v>39.9907142857143</v>
      </c>
      <c r="CX119">
        <v>0</v>
      </c>
      <c r="CY119">
        <v>1651532289.2</v>
      </c>
      <c r="CZ119">
        <v>0</v>
      </c>
      <c r="DA119">
        <v>0</v>
      </c>
      <c r="DB119" t="s">
        <v>356</v>
      </c>
      <c r="DC119">
        <v>1657298120.5</v>
      </c>
      <c r="DD119">
        <v>1657298120.5</v>
      </c>
      <c r="DE119">
        <v>0</v>
      </c>
      <c r="DF119">
        <v>1.391</v>
      </c>
      <c r="DG119">
        <v>0.035</v>
      </c>
      <c r="DH119">
        <v>2.39</v>
      </c>
      <c r="DI119">
        <v>0.104</v>
      </c>
      <c r="DJ119">
        <v>419</v>
      </c>
      <c r="DK119">
        <v>18</v>
      </c>
      <c r="DL119">
        <v>0.11</v>
      </c>
      <c r="DM119">
        <v>0.02</v>
      </c>
      <c r="DN119">
        <v>-40.25352</v>
      </c>
      <c r="DO119">
        <v>2.5583752345217</v>
      </c>
      <c r="DP119">
        <v>0.344688270180463</v>
      </c>
      <c r="DQ119">
        <v>0</v>
      </c>
      <c r="DR119">
        <v>4.2953435</v>
      </c>
      <c r="DS119">
        <v>0.0310475797373329</v>
      </c>
      <c r="DT119">
        <v>0.00544767544462774</v>
      </c>
      <c r="DU119">
        <v>1</v>
      </c>
      <c r="DV119">
        <v>1</v>
      </c>
      <c r="DW119">
        <v>2</v>
      </c>
      <c r="DX119" t="s">
        <v>367</v>
      </c>
      <c r="DY119">
        <v>2.87088</v>
      </c>
      <c r="DZ119">
        <v>2.63138</v>
      </c>
      <c r="EA119">
        <v>0.176363</v>
      </c>
      <c r="EB119">
        <v>0.178766</v>
      </c>
      <c r="EC119">
        <v>0.0583031</v>
      </c>
      <c r="ED119">
        <v>0.0459304</v>
      </c>
      <c r="EE119">
        <v>23262.1</v>
      </c>
      <c r="EF119">
        <v>20157.9</v>
      </c>
      <c r="EG119">
        <v>25281.8</v>
      </c>
      <c r="EH119">
        <v>23902.5</v>
      </c>
      <c r="EI119">
        <v>40625.5</v>
      </c>
      <c r="EJ119">
        <v>37746.4</v>
      </c>
      <c r="EK119">
        <v>45670.1</v>
      </c>
      <c r="EL119">
        <v>42627.5</v>
      </c>
      <c r="EM119">
        <v>1.81642</v>
      </c>
      <c r="EN119">
        <v>2.12645</v>
      </c>
      <c r="EO119">
        <v>0.0191927</v>
      </c>
      <c r="EP119">
        <v>0</v>
      </c>
      <c r="EQ119">
        <v>19.713</v>
      </c>
      <c r="ER119">
        <v>999.9</v>
      </c>
      <c r="ES119">
        <v>37.34</v>
      </c>
      <c r="ET119">
        <v>26.133</v>
      </c>
      <c r="EU119">
        <v>18.6756</v>
      </c>
      <c r="EV119">
        <v>51.0639</v>
      </c>
      <c r="EW119">
        <v>30.3646</v>
      </c>
      <c r="EX119">
        <v>2</v>
      </c>
      <c r="EY119">
        <v>-0.0581758</v>
      </c>
      <c r="EZ119">
        <v>6.79331</v>
      </c>
      <c r="FA119">
        <v>20.1148</v>
      </c>
      <c r="FB119">
        <v>5.23811</v>
      </c>
      <c r="FC119">
        <v>11.992</v>
      </c>
      <c r="FD119">
        <v>4.95715</v>
      </c>
      <c r="FE119">
        <v>3.30395</v>
      </c>
      <c r="FF119">
        <v>9999</v>
      </c>
      <c r="FG119">
        <v>9999</v>
      </c>
      <c r="FH119">
        <v>6496.6</v>
      </c>
      <c r="FI119">
        <v>352.3</v>
      </c>
      <c r="FJ119">
        <v>1.86807</v>
      </c>
      <c r="FK119">
        <v>1.86372</v>
      </c>
      <c r="FL119">
        <v>1.87149</v>
      </c>
      <c r="FM119">
        <v>1.86214</v>
      </c>
      <c r="FN119">
        <v>1.8616</v>
      </c>
      <c r="FO119">
        <v>1.86812</v>
      </c>
      <c r="FP119">
        <v>1.85822</v>
      </c>
      <c r="FQ119">
        <v>1.86478</v>
      </c>
      <c r="FR119">
        <v>5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8.51</v>
      </c>
      <c r="GF119">
        <v>0.0103</v>
      </c>
      <c r="GG119">
        <v>2.14445261950712</v>
      </c>
      <c r="GH119">
        <v>0.00524579190152856</v>
      </c>
      <c r="GI119">
        <v>-2.61795653493914e-06</v>
      </c>
      <c r="GJ119">
        <v>1.03317073579164e-09</v>
      </c>
      <c r="GK119">
        <v>0.00834576242792743</v>
      </c>
      <c r="GL119">
        <v>-0.0463878632499735</v>
      </c>
      <c r="GM119">
        <v>0.00360881594666716</v>
      </c>
      <c r="GN119">
        <v>-4.25062852161115e-05</v>
      </c>
      <c r="GO119">
        <v>14</v>
      </c>
      <c r="GP119">
        <v>2225</v>
      </c>
      <c r="GQ119">
        <v>2</v>
      </c>
      <c r="GR119">
        <v>27</v>
      </c>
      <c r="GS119">
        <v>4254.6</v>
      </c>
      <c r="GT119">
        <v>4254.6</v>
      </c>
      <c r="GU119">
        <v>3.93555</v>
      </c>
      <c r="GV119">
        <v>2.29736</v>
      </c>
      <c r="GW119">
        <v>1.99829</v>
      </c>
      <c r="GX119">
        <v>2.76978</v>
      </c>
      <c r="GY119">
        <v>2.09473</v>
      </c>
      <c r="GZ119">
        <v>2.37427</v>
      </c>
      <c r="HA119">
        <v>30.4584</v>
      </c>
      <c r="HB119">
        <v>15.7169</v>
      </c>
      <c r="HC119">
        <v>18</v>
      </c>
      <c r="HD119">
        <v>432.908</v>
      </c>
      <c r="HE119">
        <v>632.23</v>
      </c>
      <c r="HF119">
        <v>12.9816</v>
      </c>
      <c r="HG119">
        <v>26.2729</v>
      </c>
      <c r="HH119">
        <v>30.0011</v>
      </c>
      <c r="HI119">
        <v>26.0546</v>
      </c>
      <c r="HJ119">
        <v>26.0455</v>
      </c>
      <c r="HK119">
        <v>78.8766</v>
      </c>
      <c r="HL119">
        <v>44.593</v>
      </c>
      <c r="HM119">
        <v>0</v>
      </c>
      <c r="HN119">
        <v>12.9514</v>
      </c>
      <c r="HO119">
        <v>1757.79</v>
      </c>
      <c r="HP119">
        <v>11.6316</v>
      </c>
      <c r="HQ119">
        <v>96.685</v>
      </c>
      <c r="HR119">
        <v>100.229</v>
      </c>
    </row>
    <row r="120" spans="1:226">
      <c r="A120">
        <v>104</v>
      </c>
      <c r="B120">
        <v>1657553399</v>
      </c>
      <c r="C120">
        <v>607</v>
      </c>
      <c r="D120" t="s">
        <v>567</v>
      </c>
      <c r="E120" t="s">
        <v>568</v>
      </c>
      <c r="F120">
        <v>5</v>
      </c>
      <c r="G120" t="s">
        <v>353</v>
      </c>
      <c r="H120" t="s">
        <v>354</v>
      </c>
      <c r="I120">
        <v>1657553391.5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1765.92048367651</v>
      </c>
      <c r="AK120">
        <v>1739.17806060606</v>
      </c>
      <c r="AL120">
        <v>3.35502409638233</v>
      </c>
      <c r="AM120">
        <v>66.1471175943762</v>
      </c>
      <c r="AN120">
        <f>(AP120 - AO120 + BO120*1E3/(8.314*(BQ120+273.15)) * AR120/BN120 * AQ120) * BN120/(100*BB120) * 1000/(1000 - AP120)</f>
        <v>0</v>
      </c>
      <c r="AO120">
        <v>11.5558609374631</v>
      </c>
      <c r="AP120">
        <v>15.8473672727273</v>
      </c>
      <c r="AQ120">
        <v>-0.000169159421934275</v>
      </c>
      <c r="AR120">
        <v>78.8298210960127</v>
      </c>
      <c r="AS120">
        <v>13</v>
      </c>
      <c r="AT120">
        <v>3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6</v>
      </c>
      <c r="BC120">
        <v>0.5</v>
      </c>
      <c r="BD120" t="s">
        <v>355</v>
      </c>
      <c r="BE120">
        <v>2</v>
      </c>
      <c r="BF120" t="b">
        <v>1</v>
      </c>
      <c r="BG120">
        <v>1657553391.5</v>
      </c>
      <c r="BH120">
        <v>1688.95666666667</v>
      </c>
      <c r="BI120">
        <v>1729.10777777778</v>
      </c>
      <c r="BJ120">
        <v>15.860462962963</v>
      </c>
      <c r="BK120">
        <v>11.5639148148148</v>
      </c>
      <c r="BL120">
        <v>1680.48592592593</v>
      </c>
      <c r="BM120">
        <v>15.8500037037037</v>
      </c>
      <c r="BN120">
        <v>500.018222222222</v>
      </c>
      <c r="BO120">
        <v>67.9926074074074</v>
      </c>
      <c r="BP120">
        <v>0.0149646444444444</v>
      </c>
      <c r="BQ120">
        <v>18.6954</v>
      </c>
      <c r="BR120">
        <v>20.0296555555556</v>
      </c>
      <c r="BS120">
        <v>999.9</v>
      </c>
      <c r="BT120">
        <v>0</v>
      </c>
      <c r="BU120">
        <v>0</v>
      </c>
      <c r="BV120">
        <v>10000.2592592593</v>
      </c>
      <c r="BW120">
        <v>0</v>
      </c>
      <c r="BX120">
        <v>83.8916851851852</v>
      </c>
      <c r="BY120">
        <v>-40.150762962963</v>
      </c>
      <c r="BZ120">
        <v>1716.1762962963</v>
      </c>
      <c r="CA120">
        <v>1749.33703703704</v>
      </c>
      <c r="CB120">
        <v>4.29654444444444</v>
      </c>
      <c r="CC120">
        <v>1729.10777777778</v>
      </c>
      <c r="CD120">
        <v>11.5639148148148</v>
      </c>
      <c r="CE120">
        <v>1.07839407407407</v>
      </c>
      <c r="CF120">
        <v>0.78626062962963</v>
      </c>
      <c r="CG120">
        <v>8.02090222222222</v>
      </c>
      <c r="CH120">
        <v>3.46163962962963</v>
      </c>
      <c r="CI120">
        <v>2000.03888888889</v>
      </c>
      <c r="CJ120">
        <v>0.980003666666666</v>
      </c>
      <c r="CK120">
        <v>0.0199962111111111</v>
      </c>
      <c r="CL120">
        <v>0</v>
      </c>
      <c r="CM120">
        <v>2.45694814814815</v>
      </c>
      <c r="CN120">
        <v>0</v>
      </c>
      <c r="CO120">
        <v>10964.7740740741</v>
      </c>
      <c r="CP120">
        <v>16705.7555555556</v>
      </c>
      <c r="CQ120">
        <v>44.1893333333333</v>
      </c>
      <c r="CR120">
        <v>46.1156666666667</v>
      </c>
      <c r="CS120">
        <v>45.312</v>
      </c>
      <c r="CT120">
        <v>44.812</v>
      </c>
      <c r="CU120">
        <v>43.062</v>
      </c>
      <c r="CV120">
        <v>1960.04777777778</v>
      </c>
      <c r="CW120">
        <v>39.9911111111111</v>
      </c>
      <c r="CX120">
        <v>0</v>
      </c>
      <c r="CY120">
        <v>1651532294</v>
      </c>
      <c r="CZ120">
        <v>0</v>
      </c>
      <c r="DA120">
        <v>0</v>
      </c>
      <c r="DB120" t="s">
        <v>356</v>
      </c>
      <c r="DC120">
        <v>1657298120.5</v>
      </c>
      <c r="DD120">
        <v>1657298120.5</v>
      </c>
      <c r="DE120">
        <v>0</v>
      </c>
      <c r="DF120">
        <v>1.391</v>
      </c>
      <c r="DG120">
        <v>0.035</v>
      </c>
      <c r="DH120">
        <v>2.39</v>
      </c>
      <c r="DI120">
        <v>0.104</v>
      </c>
      <c r="DJ120">
        <v>419</v>
      </c>
      <c r="DK120">
        <v>18</v>
      </c>
      <c r="DL120">
        <v>0.11</v>
      </c>
      <c r="DM120">
        <v>0.02</v>
      </c>
      <c r="DN120">
        <v>-40.18622</v>
      </c>
      <c r="DO120">
        <v>0.9263662288931</v>
      </c>
      <c r="DP120">
        <v>0.380847446623973</v>
      </c>
      <c r="DQ120">
        <v>0</v>
      </c>
      <c r="DR120">
        <v>4.2976065</v>
      </c>
      <c r="DS120">
        <v>-0.00524983114447931</v>
      </c>
      <c r="DT120">
        <v>0.00242180877651393</v>
      </c>
      <c r="DU120">
        <v>1</v>
      </c>
      <c r="DV120">
        <v>1</v>
      </c>
      <c r="DW120">
        <v>2</v>
      </c>
      <c r="DX120" t="s">
        <v>367</v>
      </c>
      <c r="DY120">
        <v>2.87078</v>
      </c>
      <c r="DZ120">
        <v>2.63131</v>
      </c>
      <c r="EA120">
        <v>0.177372</v>
      </c>
      <c r="EB120">
        <v>0.179822</v>
      </c>
      <c r="EC120">
        <v>0.0582763</v>
      </c>
      <c r="ED120">
        <v>0.0459082</v>
      </c>
      <c r="EE120">
        <v>23233.2</v>
      </c>
      <c r="EF120">
        <v>20131.9</v>
      </c>
      <c r="EG120">
        <v>25281.4</v>
      </c>
      <c r="EH120">
        <v>23902.5</v>
      </c>
      <c r="EI120">
        <v>40625.7</v>
      </c>
      <c r="EJ120">
        <v>37746.9</v>
      </c>
      <c r="EK120">
        <v>45669</v>
      </c>
      <c r="EL120">
        <v>42627</v>
      </c>
      <c r="EM120">
        <v>1.81655</v>
      </c>
      <c r="EN120">
        <v>2.12663</v>
      </c>
      <c r="EO120">
        <v>0.0188686</v>
      </c>
      <c r="EP120">
        <v>0</v>
      </c>
      <c r="EQ120">
        <v>19.7185</v>
      </c>
      <c r="ER120">
        <v>999.9</v>
      </c>
      <c r="ES120">
        <v>37.315</v>
      </c>
      <c r="ET120">
        <v>26.133</v>
      </c>
      <c r="EU120">
        <v>18.6656</v>
      </c>
      <c r="EV120">
        <v>51.0439</v>
      </c>
      <c r="EW120">
        <v>30.4567</v>
      </c>
      <c r="EX120">
        <v>2</v>
      </c>
      <c r="EY120">
        <v>-0.0572891</v>
      </c>
      <c r="EZ120">
        <v>6.86273</v>
      </c>
      <c r="FA120">
        <v>20.1124</v>
      </c>
      <c r="FB120">
        <v>5.23781</v>
      </c>
      <c r="FC120">
        <v>11.992</v>
      </c>
      <c r="FD120">
        <v>4.9572</v>
      </c>
      <c r="FE120">
        <v>3.30398</v>
      </c>
      <c r="FF120">
        <v>9999</v>
      </c>
      <c r="FG120">
        <v>9999</v>
      </c>
      <c r="FH120">
        <v>6496.6</v>
      </c>
      <c r="FI120">
        <v>352.3</v>
      </c>
      <c r="FJ120">
        <v>1.86809</v>
      </c>
      <c r="FK120">
        <v>1.86372</v>
      </c>
      <c r="FL120">
        <v>1.87147</v>
      </c>
      <c r="FM120">
        <v>1.86213</v>
      </c>
      <c r="FN120">
        <v>1.8616</v>
      </c>
      <c r="FO120">
        <v>1.86813</v>
      </c>
      <c r="FP120">
        <v>1.85822</v>
      </c>
      <c r="FQ120">
        <v>1.86476</v>
      </c>
      <c r="FR120">
        <v>5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8.6</v>
      </c>
      <c r="GF120">
        <v>0.01</v>
      </c>
      <c r="GG120">
        <v>2.14445261950712</v>
      </c>
      <c r="GH120">
        <v>0.00524579190152856</v>
      </c>
      <c r="GI120">
        <v>-2.61795653493914e-06</v>
      </c>
      <c r="GJ120">
        <v>1.03317073579164e-09</v>
      </c>
      <c r="GK120">
        <v>0.00834576242792743</v>
      </c>
      <c r="GL120">
        <v>-0.0463878632499735</v>
      </c>
      <c r="GM120">
        <v>0.00360881594666716</v>
      </c>
      <c r="GN120">
        <v>-4.25062852161115e-05</v>
      </c>
      <c r="GO120">
        <v>14</v>
      </c>
      <c r="GP120">
        <v>2225</v>
      </c>
      <c r="GQ120">
        <v>2</v>
      </c>
      <c r="GR120">
        <v>27</v>
      </c>
      <c r="GS120">
        <v>4254.6</v>
      </c>
      <c r="GT120">
        <v>4254.6</v>
      </c>
      <c r="GU120">
        <v>3.96362</v>
      </c>
      <c r="GV120">
        <v>2.2937</v>
      </c>
      <c r="GW120">
        <v>1.99829</v>
      </c>
      <c r="GX120">
        <v>2.76978</v>
      </c>
      <c r="GY120">
        <v>2.09351</v>
      </c>
      <c r="GZ120">
        <v>2.35962</v>
      </c>
      <c r="HA120">
        <v>30.4584</v>
      </c>
      <c r="HB120">
        <v>15.7081</v>
      </c>
      <c r="HC120">
        <v>18</v>
      </c>
      <c r="HD120">
        <v>433.036</v>
      </c>
      <c r="HE120">
        <v>632.461</v>
      </c>
      <c r="HF120">
        <v>12.9559</v>
      </c>
      <c r="HG120">
        <v>26.2813</v>
      </c>
      <c r="HH120">
        <v>30.001</v>
      </c>
      <c r="HI120">
        <v>26.0623</v>
      </c>
      <c r="HJ120">
        <v>26.0533</v>
      </c>
      <c r="HK120">
        <v>79.3926</v>
      </c>
      <c r="HL120">
        <v>44.2773</v>
      </c>
      <c r="HM120">
        <v>0</v>
      </c>
      <c r="HN120">
        <v>12.9149</v>
      </c>
      <c r="HO120">
        <v>1771.3</v>
      </c>
      <c r="HP120">
        <v>11.651</v>
      </c>
      <c r="HQ120">
        <v>96.683</v>
      </c>
      <c r="HR120">
        <v>100.229</v>
      </c>
    </row>
    <row r="121" spans="1:226">
      <c r="A121">
        <v>105</v>
      </c>
      <c r="B121">
        <v>1657553404</v>
      </c>
      <c r="C121">
        <v>612</v>
      </c>
      <c r="D121" t="s">
        <v>569</v>
      </c>
      <c r="E121" t="s">
        <v>570</v>
      </c>
      <c r="F121">
        <v>5</v>
      </c>
      <c r="G121" t="s">
        <v>353</v>
      </c>
      <c r="H121" t="s">
        <v>354</v>
      </c>
      <c r="I121">
        <v>1657553396.21429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1782.85156792784</v>
      </c>
      <c r="AK121">
        <v>1755.68557575758</v>
      </c>
      <c r="AL121">
        <v>3.30541418678246</v>
      </c>
      <c r="AM121">
        <v>66.1471175943762</v>
      </c>
      <c r="AN121">
        <f>(AP121 - AO121 + BO121*1E3/(8.314*(BQ121+273.15)) * AR121/BN121 * AQ121) * BN121/(100*BB121) * 1000/(1000 - AP121)</f>
        <v>0</v>
      </c>
      <c r="AO121">
        <v>11.5545015048618</v>
      </c>
      <c r="AP121">
        <v>15.8337533333333</v>
      </c>
      <c r="AQ121">
        <v>-0.0052775693007515</v>
      </c>
      <c r="AR121">
        <v>78.8298210960127</v>
      </c>
      <c r="AS121">
        <v>13</v>
      </c>
      <c r="AT121">
        <v>3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6</v>
      </c>
      <c r="BC121">
        <v>0.5</v>
      </c>
      <c r="BD121" t="s">
        <v>355</v>
      </c>
      <c r="BE121">
        <v>2</v>
      </c>
      <c r="BF121" t="b">
        <v>1</v>
      </c>
      <c r="BG121">
        <v>1657553396.21429</v>
      </c>
      <c r="BH121">
        <v>1704.19892857143</v>
      </c>
      <c r="BI121">
        <v>1744.57821428571</v>
      </c>
      <c r="BJ121">
        <v>15.8507714285714</v>
      </c>
      <c r="BK121">
        <v>11.5602464285714</v>
      </c>
      <c r="BL121">
        <v>1695.64821428571</v>
      </c>
      <c r="BM121">
        <v>15.8406464285714</v>
      </c>
      <c r="BN121">
        <v>500.008</v>
      </c>
      <c r="BO121">
        <v>67.9929392857143</v>
      </c>
      <c r="BP121">
        <v>0.01490475</v>
      </c>
      <c r="BQ121">
        <v>18.695225</v>
      </c>
      <c r="BR121">
        <v>20.0305464285714</v>
      </c>
      <c r="BS121">
        <v>999.9</v>
      </c>
      <c r="BT121">
        <v>0</v>
      </c>
      <c r="BU121">
        <v>0</v>
      </c>
      <c r="BV121">
        <v>10001.1453571429</v>
      </c>
      <c r="BW121">
        <v>0</v>
      </c>
      <c r="BX121">
        <v>83.913875</v>
      </c>
      <c r="BY121">
        <v>-40.3791428571429</v>
      </c>
      <c r="BZ121">
        <v>1731.64642857143</v>
      </c>
      <c r="CA121">
        <v>1764.98178571429</v>
      </c>
      <c r="CB121">
        <v>4.29052964285714</v>
      </c>
      <c r="CC121">
        <v>1744.57821428571</v>
      </c>
      <c r="CD121">
        <v>11.5602464285714</v>
      </c>
      <c r="CE121">
        <v>1.07774142857143</v>
      </c>
      <c r="CF121">
        <v>0.786014714285714</v>
      </c>
      <c r="CG121">
        <v>8.01199107142857</v>
      </c>
      <c r="CH121">
        <v>3.45720964285714</v>
      </c>
      <c r="CI121">
        <v>2000.03678571429</v>
      </c>
      <c r="CJ121">
        <v>0.980003857142857</v>
      </c>
      <c r="CK121">
        <v>0.0199960142857143</v>
      </c>
      <c r="CL121">
        <v>0</v>
      </c>
      <c r="CM121">
        <v>2.50089642857143</v>
      </c>
      <c r="CN121">
        <v>0</v>
      </c>
      <c r="CO121">
        <v>10964.1571428571</v>
      </c>
      <c r="CP121">
        <v>16705.7357142857</v>
      </c>
      <c r="CQ121">
        <v>44.20275</v>
      </c>
      <c r="CR121">
        <v>46.1205</v>
      </c>
      <c r="CS121">
        <v>45.3255</v>
      </c>
      <c r="CT121">
        <v>44.812</v>
      </c>
      <c r="CU121">
        <v>43.06425</v>
      </c>
      <c r="CV121">
        <v>1960.04607142857</v>
      </c>
      <c r="CW121">
        <v>39.9907142857143</v>
      </c>
      <c r="CX121">
        <v>0</v>
      </c>
      <c r="CY121">
        <v>1651532298.8</v>
      </c>
      <c r="CZ121">
        <v>0</v>
      </c>
      <c r="DA121">
        <v>0</v>
      </c>
      <c r="DB121" t="s">
        <v>356</v>
      </c>
      <c r="DC121">
        <v>1657298120.5</v>
      </c>
      <c r="DD121">
        <v>1657298120.5</v>
      </c>
      <c r="DE121">
        <v>0</v>
      </c>
      <c r="DF121">
        <v>1.391</v>
      </c>
      <c r="DG121">
        <v>0.035</v>
      </c>
      <c r="DH121">
        <v>2.39</v>
      </c>
      <c r="DI121">
        <v>0.104</v>
      </c>
      <c r="DJ121">
        <v>419</v>
      </c>
      <c r="DK121">
        <v>18</v>
      </c>
      <c r="DL121">
        <v>0.11</v>
      </c>
      <c r="DM121">
        <v>0.02</v>
      </c>
      <c r="DN121">
        <v>-40.339145</v>
      </c>
      <c r="DO121">
        <v>-3.07043302063788</v>
      </c>
      <c r="DP121">
        <v>0.509153904998283</v>
      </c>
      <c r="DQ121">
        <v>0</v>
      </c>
      <c r="DR121">
        <v>4.291806</v>
      </c>
      <c r="DS121">
        <v>-0.0662064540337741</v>
      </c>
      <c r="DT121">
        <v>0.010220417995366</v>
      </c>
      <c r="DU121">
        <v>1</v>
      </c>
      <c r="DV121">
        <v>1</v>
      </c>
      <c r="DW121">
        <v>2</v>
      </c>
      <c r="DX121" t="s">
        <v>367</v>
      </c>
      <c r="DY121">
        <v>2.87079</v>
      </c>
      <c r="DZ121">
        <v>2.63121</v>
      </c>
      <c r="EA121">
        <v>0.178364</v>
      </c>
      <c r="EB121">
        <v>0.180786</v>
      </c>
      <c r="EC121">
        <v>0.0582472</v>
      </c>
      <c r="ED121">
        <v>0.0459697</v>
      </c>
      <c r="EE121">
        <v>23204.4</v>
      </c>
      <c r="EF121">
        <v>20108</v>
      </c>
      <c r="EG121">
        <v>25280.6</v>
      </c>
      <c r="EH121">
        <v>23902.2</v>
      </c>
      <c r="EI121">
        <v>40626.6</v>
      </c>
      <c r="EJ121">
        <v>37744.3</v>
      </c>
      <c r="EK121">
        <v>45668.5</v>
      </c>
      <c r="EL121">
        <v>42626.8</v>
      </c>
      <c r="EM121">
        <v>1.81658</v>
      </c>
      <c r="EN121">
        <v>2.12635</v>
      </c>
      <c r="EO121">
        <v>0.0184849</v>
      </c>
      <c r="EP121">
        <v>0</v>
      </c>
      <c r="EQ121">
        <v>19.7248</v>
      </c>
      <c r="ER121">
        <v>999.9</v>
      </c>
      <c r="ES121">
        <v>37.291</v>
      </c>
      <c r="ET121">
        <v>26.143</v>
      </c>
      <c r="EU121">
        <v>18.6643</v>
      </c>
      <c r="EV121">
        <v>51.1739</v>
      </c>
      <c r="EW121">
        <v>30.4447</v>
      </c>
      <c r="EX121">
        <v>2</v>
      </c>
      <c r="EY121">
        <v>-0.0562525</v>
      </c>
      <c r="EZ121">
        <v>6.95685</v>
      </c>
      <c r="FA121">
        <v>20.1087</v>
      </c>
      <c r="FB121">
        <v>5.23661</v>
      </c>
      <c r="FC121">
        <v>11.992</v>
      </c>
      <c r="FD121">
        <v>4.95695</v>
      </c>
      <c r="FE121">
        <v>3.30393</v>
      </c>
      <c r="FF121">
        <v>9999</v>
      </c>
      <c r="FG121">
        <v>9999</v>
      </c>
      <c r="FH121">
        <v>6496.9</v>
      </c>
      <c r="FI121">
        <v>352.3</v>
      </c>
      <c r="FJ121">
        <v>1.86811</v>
      </c>
      <c r="FK121">
        <v>1.86372</v>
      </c>
      <c r="FL121">
        <v>1.87147</v>
      </c>
      <c r="FM121">
        <v>1.86214</v>
      </c>
      <c r="FN121">
        <v>1.8616</v>
      </c>
      <c r="FO121">
        <v>1.86813</v>
      </c>
      <c r="FP121">
        <v>1.85822</v>
      </c>
      <c r="FQ121">
        <v>1.86475</v>
      </c>
      <c r="FR121">
        <v>5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8.68</v>
      </c>
      <c r="GF121">
        <v>0.0096</v>
      </c>
      <c r="GG121">
        <v>2.14445261950712</v>
      </c>
      <c r="GH121">
        <v>0.00524579190152856</v>
      </c>
      <c r="GI121">
        <v>-2.61795653493914e-06</v>
      </c>
      <c r="GJ121">
        <v>1.03317073579164e-09</v>
      </c>
      <c r="GK121">
        <v>0.00834576242792743</v>
      </c>
      <c r="GL121">
        <v>-0.0463878632499735</v>
      </c>
      <c r="GM121">
        <v>0.00360881594666716</v>
      </c>
      <c r="GN121">
        <v>-4.25062852161115e-05</v>
      </c>
      <c r="GO121">
        <v>14</v>
      </c>
      <c r="GP121">
        <v>2225</v>
      </c>
      <c r="GQ121">
        <v>2</v>
      </c>
      <c r="GR121">
        <v>27</v>
      </c>
      <c r="GS121">
        <v>4254.7</v>
      </c>
      <c r="GT121">
        <v>4254.7</v>
      </c>
      <c r="GU121">
        <v>3.98926</v>
      </c>
      <c r="GV121">
        <v>2.29248</v>
      </c>
      <c r="GW121">
        <v>1.99829</v>
      </c>
      <c r="GX121">
        <v>2.76978</v>
      </c>
      <c r="GY121">
        <v>2.09351</v>
      </c>
      <c r="GZ121">
        <v>2.32544</v>
      </c>
      <c r="HA121">
        <v>30.4584</v>
      </c>
      <c r="HB121">
        <v>15.6993</v>
      </c>
      <c r="HC121">
        <v>18</v>
      </c>
      <c r="HD121">
        <v>433.111</v>
      </c>
      <c r="HE121">
        <v>632.332</v>
      </c>
      <c r="HF121">
        <v>12.9232</v>
      </c>
      <c r="HG121">
        <v>26.2896</v>
      </c>
      <c r="HH121">
        <v>30.001</v>
      </c>
      <c r="HI121">
        <v>26.0705</v>
      </c>
      <c r="HJ121">
        <v>26.061</v>
      </c>
      <c r="HK121">
        <v>79.9741</v>
      </c>
      <c r="HL121">
        <v>44.2773</v>
      </c>
      <c r="HM121">
        <v>0</v>
      </c>
      <c r="HN121">
        <v>12.8848</v>
      </c>
      <c r="HO121">
        <v>1791.49</v>
      </c>
      <c r="HP121">
        <v>11.6644</v>
      </c>
      <c r="HQ121">
        <v>96.6812</v>
      </c>
      <c r="HR121">
        <v>100.228</v>
      </c>
    </row>
    <row r="122" spans="1:226">
      <c r="A122">
        <v>106</v>
      </c>
      <c r="B122">
        <v>1657553409</v>
      </c>
      <c r="C122">
        <v>617</v>
      </c>
      <c r="D122" t="s">
        <v>571</v>
      </c>
      <c r="E122" t="s">
        <v>572</v>
      </c>
      <c r="F122">
        <v>5</v>
      </c>
      <c r="G122" t="s">
        <v>353</v>
      </c>
      <c r="H122" t="s">
        <v>354</v>
      </c>
      <c r="I122">
        <v>1657553401.5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1800.11959258087</v>
      </c>
      <c r="AK122">
        <v>1772.8783030303</v>
      </c>
      <c r="AL122">
        <v>3.46228651709143</v>
      </c>
      <c r="AM122">
        <v>66.1471175943762</v>
      </c>
      <c r="AN122">
        <f>(AP122 - AO122 + BO122*1E3/(8.314*(BQ122+273.15)) * AR122/BN122 * AQ122) * BN122/(100*BB122) * 1000/(1000 - AP122)</f>
        <v>0</v>
      </c>
      <c r="AO122">
        <v>11.5714934607115</v>
      </c>
      <c r="AP122">
        <v>15.8342872727273</v>
      </c>
      <c r="AQ122">
        <v>0.000161911561073703</v>
      </c>
      <c r="AR122">
        <v>78.8298210960127</v>
      </c>
      <c r="AS122">
        <v>13</v>
      </c>
      <c r="AT122">
        <v>3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6</v>
      </c>
      <c r="BC122">
        <v>0.5</v>
      </c>
      <c r="BD122" t="s">
        <v>355</v>
      </c>
      <c r="BE122">
        <v>2</v>
      </c>
      <c r="BF122" t="b">
        <v>1</v>
      </c>
      <c r="BG122">
        <v>1657553401.5</v>
      </c>
      <c r="BH122">
        <v>1721.45481481481</v>
      </c>
      <c r="BI122">
        <v>1762.37148148148</v>
      </c>
      <c r="BJ122">
        <v>15.8408111111111</v>
      </c>
      <c r="BK122">
        <v>11.5646074074074</v>
      </c>
      <c r="BL122">
        <v>1712.81259259259</v>
      </c>
      <c r="BM122">
        <v>15.8310333333333</v>
      </c>
      <c r="BN122">
        <v>500.003222222222</v>
      </c>
      <c r="BO122">
        <v>67.9935222222222</v>
      </c>
      <c r="BP122">
        <v>0.0149328037037037</v>
      </c>
      <c r="BQ122">
        <v>18.6961074074074</v>
      </c>
      <c r="BR122">
        <v>20.0328222222222</v>
      </c>
      <c r="BS122">
        <v>999.9</v>
      </c>
      <c r="BT122">
        <v>0</v>
      </c>
      <c r="BU122">
        <v>0</v>
      </c>
      <c r="BV122">
        <v>9999.18222222222</v>
      </c>
      <c r="BW122">
        <v>0</v>
      </c>
      <c r="BX122">
        <v>83.9506851851852</v>
      </c>
      <c r="BY122">
        <v>-40.9169518518519</v>
      </c>
      <c r="BZ122">
        <v>1749.16296296296</v>
      </c>
      <c r="CA122">
        <v>1782.99037037037</v>
      </c>
      <c r="CB122">
        <v>4.2762137037037</v>
      </c>
      <c r="CC122">
        <v>1762.37148148148</v>
      </c>
      <c r="CD122">
        <v>11.5646074074074</v>
      </c>
      <c r="CE122">
        <v>1.07707333333333</v>
      </c>
      <c r="CF122">
        <v>0.786317407407407</v>
      </c>
      <c r="CG122">
        <v>8.00287851851852</v>
      </c>
      <c r="CH122">
        <v>3.46266074074074</v>
      </c>
      <c r="CI122">
        <v>2000.02074074074</v>
      </c>
      <c r="CJ122">
        <v>0.980003888888889</v>
      </c>
      <c r="CK122">
        <v>0.0199959814814815</v>
      </c>
      <c r="CL122">
        <v>0</v>
      </c>
      <c r="CM122">
        <v>2.45527407407407</v>
      </c>
      <c r="CN122">
        <v>0</v>
      </c>
      <c r="CO122">
        <v>10964.5666666667</v>
      </c>
      <c r="CP122">
        <v>16705.5962962963</v>
      </c>
      <c r="CQ122">
        <v>44.2243333333333</v>
      </c>
      <c r="CR122">
        <v>46.1295925925926</v>
      </c>
      <c r="CS122">
        <v>45.347</v>
      </c>
      <c r="CT122">
        <v>44.819</v>
      </c>
      <c r="CU122">
        <v>43.0783333333333</v>
      </c>
      <c r="CV122">
        <v>1960.03037037037</v>
      </c>
      <c r="CW122">
        <v>39.9903703703704</v>
      </c>
      <c r="CX122">
        <v>0</v>
      </c>
      <c r="CY122">
        <v>1651532304.2</v>
      </c>
      <c r="CZ122">
        <v>0</v>
      </c>
      <c r="DA122">
        <v>0</v>
      </c>
      <c r="DB122" t="s">
        <v>356</v>
      </c>
      <c r="DC122">
        <v>1657298120.5</v>
      </c>
      <c r="DD122">
        <v>1657298120.5</v>
      </c>
      <c r="DE122">
        <v>0</v>
      </c>
      <c r="DF122">
        <v>1.391</v>
      </c>
      <c r="DG122">
        <v>0.035</v>
      </c>
      <c r="DH122">
        <v>2.39</v>
      </c>
      <c r="DI122">
        <v>0.104</v>
      </c>
      <c r="DJ122">
        <v>419</v>
      </c>
      <c r="DK122">
        <v>18</v>
      </c>
      <c r="DL122">
        <v>0.11</v>
      </c>
      <c r="DM122">
        <v>0.02</v>
      </c>
      <c r="DN122">
        <v>-40.50829</v>
      </c>
      <c r="DO122">
        <v>-5.60332007504688</v>
      </c>
      <c r="DP122">
        <v>0.605427831702508</v>
      </c>
      <c r="DQ122">
        <v>0</v>
      </c>
      <c r="DR122">
        <v>4.28515725</v>
      </c>
      <c r="DS122">
        <v>-0.150621726078809</v>
      </c>
      <c r="DT122">
        <v>0.0161422575849074</v>
      </c>
      <c r="DU122">
        <v>0</v>
      </c>
      <c r="DV122">
        <v>0</v>
      </c>
      <c r="DW122">
        <v>2</v>
      </c>
      <c r="DX122" t="s">
        <v>357</v>
      </c>
      <c r="DY122">
        <v>2.87077</v>
      </c>
      <c r="DZ122">
        <v>2.63146</v>
      </c>
      <c r="EA122">
        <v>0.179393</v>
      </c>
      <c r="EB122">
        <v>0.181838</v>
      </c>
      <c r="EC122">
        <v>0.0582464</v>
      </c>
      <c r="ED122">
        <v>0.0460539</v>
      </c>
      <c r="EE122">
        <v>23175</v>
      </c>
      <c r="EF122">
        <v>20081.9</v>
      </c>
      <c r="EG122">
        <v>25280.3</v>
      </c>
      <c r="EH122">
        <v>23901.9</v>
      </c>
      <c r="EI122">
        <v>40625.9</v>
      </c>
      <c r="EJ122">
        <v>37740.6</v>
      </c>
      <c r="EK122">
        <v>45667.7</v>
      </c>
      <c r="EL122">
        <v>42626.5</v>
      </c>
      <c r="EM122">
        <v>1.81645</v>
      </c>
      <c r="EN122">
        <v>2.12612</v>
      </c>
      <c r="EO122">
        <v>0.0180602</v>
      </c>
      <c r="EP122">
        <v>0</v>
      </c>
      <c r="EQ122">
        <v>19.7303</v>
      </c>
      <c r="ER122">
        <v>999.9</v>
      </c>
      <c r="ES122">
        <v>37.236</v>
      </c>
      <c r="ET122">
        <v>26.163</v>
      </c>
      <c r="EU122">
        <v>18.6588</v>
      </c>
      <c r="EV122">
        <v>51.1539</v>
      </c>
      <c r="EW122">
        <v>30.3606</v>
      </c>
      <c r="EX122">
        <v>2</v>
      </c>
      <c r="EY122">
        <v>-0.055404</v>
      </c>
      <c r="EZ122">
        <v>7.01036</v>
      </c>
      <c r="FA122">
        <v>20.1065</v>
      </c>
      <c r="FB122">
        <v>5.23855</v>
      </c>
      <c r="FC122">
        <v>11.992</v>
      </c>
      <c r="FD122">
        <v>4.9573</v>
      </c>
      <c r="FE122">
        <v>3.30395</v>
      </c>
      <c r="FF122">
        <v>9999</v>
      </c>
      <c r="FG122">
        <v>9999</v>
      </c>
      <c r="FH122">
        <v>6496.9</v>
      </c>
      <c r="FI122">
        <v>352.3</v>
      </c>
      <c r="FJ122">
        <v>1.86808</v>
      </c>
      <c r="FK122">
        <v>1.86371</v>
      </c>
      <c r="FL122">
        <v>1.87147</v>
      </c>
      <c r="FM122">
        <v>1.86211</v>
      </c>
      <c r="FN122">
        <v>1.86157</v>
      </c>
      <c r="FO122">
        <v>1.86813</v>
      </c>
      <c r="FP122">
        <v>1.85823</v>
      </c>
      <c r="FQ122">
        <v>1.86476</v>
      </c>
      <c r="FR122">
        <v>5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8.77</v>
      </c>
      <c r="GF122">
        <v>0.0096</v>
      </c>
      <c r="GG122">
        <v>2.14445261950712</v>
      </c>
      <c r="GH122">
        <v>0.00524579190152856</v>
      </c>
      <c r="GI122">
        <v>-2.61795653493914e-06</v>
      </c>
      <c r="GJ122">
        <v>1.03317073579164e-09</v>
      </c>
      <c r="GK122">
        <v>0.00834576242792743</v>
      </c>
      <c r="GL122">
        <v>-0.0463878632499735</v>
      </c>
      <c r="GM122">
        <v>0.00360881594666716</v>
      </c>
      <c r="GN122">
        <v>-4.25062852161115e-05</v>
      </c>
      <c r="GO122">
        <v>14</v>
      </c>
      <c r="GP122">
        <v>2225</v>
      </c>
      <c r="GQ122">
        <v>2</v>
      </c>
      <c r="GR122">
        <v>27</v>
      </c>
      <c r="GS122">
        <v>4254.8</v>
      </c>
      <c r="GT122">
        <v>4254.8</v>
      </c>
      <c r="GU122">
        <v>4.01855</v>
      </c>
      <c r="GV122">
        <v>2.29492</v>
      </c>
      <c r="GW122">
        <v>1.99829</v>
      </c>
      <c r="GX122">
        <v>2.76978</v>
      </c>
      <c r="GY122">
        <v>2.09351</v>
      </c>
      <c r="GZ122">
        <v>2.34131</v>
      </c>
      <c r="HA122">
        <v>30.48</v>
      </c>
      <c r="HB122">
        <v>15.6993</v>
      </c>
      <c r="HC122">
        <v>18</v>
      </c>
      <c r="HD122">
        <v>433.102</v>
      </c>
      <c r="HE122">
        <v>632.248</v>
      </c>
      <c r="HF122">
        <v>12.8891</v>
      </c>
      <c r="HG122">
        <v>26.2979</v>
      </c>
      <c r="HH122">
        <v>30.0009</v>
      </c>
      <c r="HI122">
        <v>26.0787</v>
      </c>
      <c r="HJ122">
        <v>26.0692</v>
      </c>
      <c r="HK122">
        <v>80.4808</v>
      </c>
      <c r="HL122">
        <v>43.977</v>
      </c>
      <c r="HM122">
        <v>0</v>
      </c>
      <c r="HN122">
        <v>12.8533</v>
      </c>
      <c r="HO122">
        <v>1804.87</v>
      </c>
      <c r="HP122">
        <v>11.6773</v>
      </c>
      <c r="HQ122">
        <v>96.6796</v>
      </c>
      <c r="HR122">
        <v>100.227</v>
      </c>
    </row>
    <row r="123" spans="1:226">
      <c r="A123">
        <v>107</v>
      </c>
      <c r="B123">
        <v>1657553413.5</v>
      </c>
      <c r="C123">
        <v>621.5</v>
      </c>
      <c r="D123" t="s">
        <v>573</v>
      </c>
      <c r="E123" t="s">
        <v>574</v>
      </c>
      <c r="F123">
        <v>5</v>
      </c>
      <c r="G123" t="s">
        <v>353</v>
      </c>
      <c r="H123" t="s">
        <v>354</v>
      </c>
      <c r="I123">
        <v>1657553405.94444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1815.69713588793</v>
      </c>
      <c r="AK123">
        <v>1788.51466666667</v>
      </c>
      <c r="AL123">
        <v>3.46335320078994</v>
      </c>
      <c r="AM123">
        <v>66.1471175943762</v>
      </c>
      <c r="AN123">
        <f>(AP123 - AO123 + BO123*1E3/(8.314*(BQ123+273.15)) * AR123/BN123 * AQ123) * BN123/(100*BB123) * 1000/(1000 - AP123)</f>
        <v>0</v>
      </c>
      <c r="AO123">
        <v>11.6073664026056</v>
      </c>
      <c r="AP123">
        <v>15.8429254545454</v>
      </c>
      <c r="AQ123">
        <v>0.000263944011194717</v>
      </c>
      <c r="AR123">
        <v>78.8298210960127</v>
      </c>
      <c r="AS123">
        <v>13</v>
      </c>
      <c r="AT123">
        <v>3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6</v>
      </c>
      <c r="BC123">
        <v>0.5</v>
      </c>
      <c r="BD123" t="s">
        <v>355</v>
      </c>
      <c r="BE123">
        <v>2</v>
      </c>
      <c r="BF123" t="b">
        <v>1</v>
      </c>
      <c r="BG123">
        <v>1657553405.94444</v>
      </c>
      <c r="BH123">
        <v>1736.2862962963</v>
      </c>
      <c r="BI123">
        <v>1777.39962962963</v>
      </c>
      <c r="BJ123">
        <v>15.8370888888889</v>
      </c>
      <c r="BK123">
        <v>11.5826962962963</v>
      </c>
      <c r="BL123">
        <v>1727.56444444444</v>
      </c>
      <c r="BM123">
        <v>15.8274444444444</v>
      </c>
      <c r="BN123">
        <v>500.013111111111</v>
      </c>
      <c r="BO123">
        <v>67.9937925925926</v>
      </c>
      <c r="BP123">
        <v>0.0148987222222222</v>
      </c>
      <c r="BQ123">
        <v>18.6945296296296</v>
      </c>
      <c r="BR123">
        <v>20.0316481481482</v>
      </c>
      <c r="BS123">
        <v>999.9</v>
      </c>
      <c r="BT123">
        <v>0</v>
      </c>
      <c r="BU123">
        <v>0</v>
      </c>
      <c r="BV123">
        <v>9993.1662962963</v>
      </c>
      <c r="BW123">
        <v>0</v>
      </c>
      <c r="BX123">
        <v>83.9623888888889</v>
      </c>
      <c r="BY123">
        <v>-41.1143222222222</v>
      </c>
      <c r="BZ123">
        <v>1764.22592592593</v>
      </c>
      <c r="CA123">
        <v>1798.22814814815</v>
      </c>
      <c r="CB123">
        <v>4.25440037037037</v>
      </c>
      <c r="CC123">
        <v>1777.39962962963</v>
      </c>
      <c r="CD123">
        <v>11.5826962962963</v>
      </c>
      <c r="CE123">
        <v>1.07682444444444</v>
      </c>
      <c r="CF123">
        <v>0.787550703703704</v>
      </c>
      <c r="CG123">
        <v>7.99948555555555</v>
      </c>
      <c r="CH123">
        <v>3.48484666666667</v>
      </c>
      <c r="CI123">
        <v>2000.00074074074</v>
      </c>
      <c r="CJ123">
        <v>0.980003777777778</v>
      </c>
      <c r="CK123">
        <v>0.0199960962962963</v>
      </c>
      <c r="CL123">
        <v>0</v>
      </c>
      <c r="CM123">
        <v>2.45491851851852</v>
      </c>
      <c r="CN123">
        <v>0</v>
      </c>
      <c r="CO123">
        <v>10966.3296296296</v>
      </c>
      <c r="CP123">
        <v>16705.4222222222</v>
      </c>
      <c r="CQ123">
        <v>44.243</v>
      </c>
      <c r="CR123">
        <v>46.1387777777778</v>
      </c>
      <c r="CS123">
        <v>45.3656666666667</v>
      </c>
      <c r="CT123">
        <v>44.8283333333333</v>
      </c>
      <c r="CU123">
        <v>43.09</v>
      </c>
      <c r="CV123">
        <v>1960.01037037037</v>
      </c>
      <c r="CW123">
        <v>39.9903703703704</v>
      </c>
      <c r="CX123">
        <v>0</v>
      </c>
      <c r="CY123">
        <v>1651532308.4</v>
      </c>
      <c r="CZ123">
        <v>0</v>
      </c>
      <c r="DA123">
        <v>0</v>
      </c>
      <c r="DB123" t="s">
        <v>356</v>
      </c>
      <c r="DC123">
        <v>1657298120.5</v>
      </c>
      <c r="DD123">
        <v>1657298120.5</v>
      </c>
      <c r="DE123">
        <v>0</v>
      </c>
      <c r="DF123">
        <v>1.391</v>
      </c>
      <c r="DG123">
        <v>0.035</v>
      </c>
      <c r="DH123">
        <v>2.39</v>
      </c>
      <c r="DI123">
        <v>0.104</v>
      </c>
      <c r="DJ123">
        <v>419</v>
      </c>
      <c r="DK123">
        <v>18</v>
      </c>
      <c r="DL123">
        <v>0.11</v>
      </c>
      <c r="DM123">
        <v>0.02</v>
      </c>
      <c r="DN123">
        <v>-40.8287829268293</v>
      </c>
      <c r="DO123">
        <v>-4.91440557491301</v>
      </c>
      <c r="DP123">
        <v>0.578399928694139</v>
      </c>
      <c r="DQ123">
        <v>0</v>
      </c>
      <c r="DR123">
        <v>4.27023902439024</v>
      </c>
      <c r="DS123">
        <v>-0.256502508710809</v>
      </c>
      <c r="DT123">
        <v>0.0264114548139562</v>
      </c>
      <c r="DU123">
        <v>0</v>
      </c>
      <c r="DV123">
        <v>0</v>
      </c>
      <c r="DW123">
        <v>2</v>
      </c>
      <c r="DX123" t="s">
        <v>357</v>
      </c>
      <c r="DY123">
        <v>2.87047</v>
      </c>
      <c r="DZ123">
        <v>2.6311</v>
      </c>
      <c r="EA123">
        <v>0.180311</v>
      </c>
      <c r="EB123">
        <v>0.182701</v>
      </c>
      <c r="EC123">
        <v>0.058267</v>
      </c>
      <c r="ED123">
        <v>0.0461069</v>
      </c>
      <c r="EE123">
        <v>23148.7</v>
      </c>
      <c r="EF123">
        <v>20060.6</v>
      </c>
      <c r="EG123">
        <v>25279.8</v>
      </c>
      <c r="EH123">
        <v>23901.7</v>
      </c>
      <c r="EI123">
        <v>40624.2</v>
      </c>
      <c r="EJ123">
        <v>37738.4</v>
      </c>
      <c r="EK123">
        <v>45666.8</v>
      </c>
      <c r="EL123">
        <v>42626.3</v>
      </c>
      <c r="EM123">
        <v>1.816</v>
      </c>
      <c r="EN123">
        <v>2.12635</v>
      </c>
      <c r="EO123">
        <v>0.0179633</v>
      </c>
      <c r="EP123">
        <v>0</v>
      </c>
      <c r="EQ123">
        <v>19.7345</v>
      </c>
      <c r="ER123">
        <v>999.9</v>
      </c>
      <c r="ES123">
        <v>37.212</v>
      </c>
      <c r="ET123">
        <v>26.163</v>
      </c>
      <c r="EU123">
        <v>18.6452</v>
      </c>
      <c r="EV123">
        <v>51.3239</v>
      </c>
      <c r="EW123">
        <v>30.3806</v>
      </c>
      <c r="EX123">
        <v>2</v>
      </c>
      <c r="EY123">
        <v>-0.0544538</v>
      </c>
      <c r="EZ123">
        <v>7.04917</v>
      </c>
      <c r="FA123">
        <v>20.105</v>
      </c>
      <c r="FB123">
        <v>5.23811</v>
      </c>
      <c r="FC123">
        <v>11.992</v>
      </c>
      <c r="FD123">
        <v>4.95725</v>
      </c>
      <c r="FE123">
        <v>3.30398</v>
      </c>
      <c r="FF123">
        <v>9999</v>
      </c>
      <c r="FG123">
        <v>9999</v>
      </c>
      <c r="FH123">
        <v>6497.1</v>
      </c>
      <c r="FI123">
        <v>352.3</v>
      </c>
      <c r="FJ123">
        <v>1.86808</v>
      </c>
      <c r="FK123">
        <v>1.86371</v>
      </c>
      <c r="FL123">
        <v>1.87148</v>
      </c>
      <c r="FM123">
        <v>1.86213</v>
      </c>
      <c r="FN123">
        <v>1.86157</v>
      </c>
      <c r="FO123">
        <v>1.86813</v>
      </c>
      <c r="FP123">
        <v>1.85822</v>
      </c>
      <c r="FQ123">
        <v>1.86473</v>
      </c>
      <c r="FR123">
        <v>5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8.86</v>
      </c>
      <c r="GF123">
        <v>0.0099</v>
      </c>
      <c r="GG123">
        <v>2.14445261950712</v>
      </c>
      <c r="GH123">
        <v>0.00524579190152856</v>
      </c>
      <c r="GI123">
        <v>-2.61795653493914e-06</v>
      </c>
      <c r="GJ123">
        <v>1.03317073579164e-09</v>
      </c>
      <c r="GK123">
        <v>0.00834576242792743</v>
      </c>
      <c r="GL123">
        <v>-0.0463878632499735</v>
      </c>
      <c r="GM123">
        <v>0.00360881594666716</v>
      </c>
      <c r="GN123">
        <v>-4.25062852161115e-05</v>
      </c>
      <c r="GO123">
        <v>14</v>
      </c>
      <c r="GP123">
        <v>2225</v>
      </c>
      <c r="GQ123">
        <v>2</v>
      </c>
      <c r="GR123">
        <v>27</v>
      </c>
      <c r="GS123">
        <v>4254.9</v>
      </c>
      <c r="GT123">
        <v>4254.9</v>
      </c>
      <c r="GU123">
        <v>4.04297</v>
      </c>
      <c r="GV123">
        <v>2.2937</v>
      </c>
      <c r="GW123">
        <v>1.99829</v>
      </c>
      <c r="GX123">
        <v>2.76978</v>
      </c>
      <c r="GY123">
        <v>2.09351</v>
      </c>
      <c r="GZ123">
        <v>2.38159</v>
      </c>
      <c r="HA123">
        <v>30.48</v>
      </c>
      <c r="HB123">
        <v>15.6993</v>
      </c>
      <c r="HC123">
        <v>18</v>
      </c>
      <c r="HD123">
        <v>432.899</v>
      </c>
      <c r="HE123">
        <v>632.512</v>
      </c>
      <c r="HF123">
        <v>12.8596</v>
      </c>
      <c r="HG123">
        <v>26.305</v>
      </c>
      <c r="HH123">
        <v>30.0011</v>
      </c>
      <c r="HI123">
        <v>26.0857</v>
      </c>
      <c r="HJ123">
        <v>26.0762</v>
      </c>
      <c r="HK123">
        <v>81.0034</v>
      </c>
      <c r="HL123">
        <v>43.977</v>
      </c>
      <c r="HM123">
        <v>0</v>
      </c>
      <c r="HN123">
        <v>12.8204</v>
      </c>
      <c r="HO123">
        <v>1825</v>
      </c>
      <c r="HP123">
        <v>11.6823</v>
      </c>
      <c r="HQ123">
        <v>96.6777</v>
      </c>
      <c r="HR123">
        <v>100.226</v>
      </c>
    </row>
    <row r="124" spans="1:226">
      <c r="A124">
        <v>108</v>
      </c>
      <c r="B124">
        <v>1657553419</v>
      </c>
      <c r="C124">
        <v>627</v>
      </c>
      <c r="D124" t="s">
        <v>575</v>
      </c>
      <c r="E124" t="s">
        <v>576</v>
      </c>
      <c r="F124">
        <v>5</v>
      </c>
      <c r="G124" t="s">
        <v>353</v>
      </c>
      <c r="H124" t="s">
        <v>354</v>
      </c>
      <c r="I124">
        <v>1657553411.23214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1834.37344226574</v>
      </c>
      <c r="AK124">
        <v>1807.15606060606</v>
      </c>
      <c r="AL124">
        <v>3.46850351937358</v>
      </c>
      <c r="AM124">
        <v>66.1471175943762</v>
      </c>
      <c r="AN124">
        <f>(AP124 - AO124 + BO124*1E3/(8.314*(BQ124+273.15)) * AR124/BN124 * AQ124) * BN124/(100*BB124) * 1000/(1000 - AP124)</f>
        <v>0</v>
      </c>
      <c r="AO124">
        <v>11.6173608850249</v>
      </c>
      <c r="AP124">
        <v>15.843216969697</v>
      </c>
      <c r="AQ124">
        <v>0.000229959317122628</v>
      </c>
      <c r="AR124">
        <v>78.8298210960127</v>
      </c>
      <c r="AS124">
        <v>13</v>
      </c>
      <c r="AT124">
        <v>3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6</v>
      </c>
      <c r="BC124">
        <v>0.5</v>
      </c>
      <c r="BD124" t="s">
        <v>355</v>
      </c>
      <c r="BE124">
        <v>2</v>
      </c>
      <c r="BF124" t="b">
        <v>1</v>
      </c>
      <c r="BG124">
        <v>1657553411.23214</v>
      </c>
      <c r="BH124">
        <v>1754.00535714286</v>
      </c>
      <c r="BI124">
        <v>1795.23642857143</v>
      </c>
      <c r="BJ124">
        <v>15.839825</v>
      </c>
      <c r="BK124">
        <v>11.6024107142857</v>
      </c>
      <c r="BL124">
        <v>1745.18785714286</v>
      </c>
      <c r="BM124">
        <v>15.8300857142857</v>
      </c>
      <c r="BN124">
        <v>500.003571428571</v>
      </c>
      <c r="BO124">
        <v>67.9942571428571</v>
      </c>
      <c r="BP124">
        <v>0.0149293321428571</v>
      </c>
      <c r="BQ124">
        <v>18.6909821428571</v>
      </c>
      <c r="BR124">
        <v>20.0335464285714</v>
      </c>
      <c r="BS124">
        <v>999.9</v>
      </c>
      <c r="BT124">
        <v>0</v>
      </c>
      <c r="BU124">
        <v>0</v>
      </c>
      <c r="BV124">
        <v>9992.63714285714</v>
      </c>
      <c r="BW124">
        <v>0</v>
      </c>
      <c r="BX124">
        <v>83.9553321428571</v>
      </c>
      <c r="BY124">
        <v>-41.2309107142857</v>
      </c>
      <c r="BZ124">
        <v>1782.23571428571</v>
      </c>
      <c r="CA124">
        <v>1816.30964285714</v>
      </c>
      <c r="CB124">
        <v>4.23741285714286</v>
      </c>
      <c r="CC124">
        <v>1795.23642857143</v>
      </c>
      <c r="CD124">
        <v>11.6024107142857</v>
      </c>
      <c r="CE124">
        <v>1.07701714285714</v>
      </c>
      <c r="CF124">
        <v>0.788896892857143</v>
      </c>
      <c r="CG124">
        <v>8.00212107142857</v>
      </c>
      <c r="CH124">
        <v>3.50905678571429</v>
      </c>
      <c r="CI124">
        <v>1999.98928571429</v>
      </c>
      <c r="CJ124">
        <v>0.98000375</v>
      </c>
      <c r="CK124">
        <v>0.019996125</v>
      </c>
      <c r="CL124">
        <v>0</v>
      </c>
      <c r="CM124">
        <v>2.47992857142857</v>
      </c>
      <c r="CN124">
        <v>0</v>
      </c>
      <c r="CO124">
        <v>10969.3785714286</v>
      </c>
      <c r="CP124">
        <v>16705.3357142857</v>
      </c>
      <c r="CQ124">
        <v>44.25</v>
      </c>
      <c r="CR124">
        <v>46.1604285714286</v>
      </c>
      <c r="CS124">
        <v>45.375</v>
      </c>
      <c r="CT124">
        <v>44.85025</v>
      </c>
      <c r="CU124">
        <v>43.10925</v>
      </c>
      <c r="CV124">
        <v>1959.99892857143</v>
      </c>
      <c r="CW124">
        <v>39.9903571428571</v>
      </c>
      <c r="CX124">
        <v>0</v>
      </c>
      <c r="CY124">
        <v>1651532313.8</v>
      </c>
      <c r="CZ124">
        <v>0</v>
      </c>
      <c r="DA124">
        <v>0</v>
      </c>
      <c r="DB124" t="s">
        <v>356</v>
      </c>
      <c r="DC124">
        <v>1657298120.5</v>
      </c>
      <c r="DD124">
        <v>1657298120.5</v>
      </c>
      <c r="DE124">
        <v>0</v>
      </c>
      <c r="DF124">
        <v>1.391</v>
      </c>
      <c r="DG124">
        <v>0.035</v>
      </c>
      <c r="DH124">
        <v>2.39</v>
      </c>
      <c r="DI124">
        <v>0.104</v>
      </c>
      <c r="DJ124">
        <v>419</v>
      </c>
      <c r="DK124">
        <v>18</v>
      </c>
      <c r="DL124">
        <v>0.11</v>
      </c>
      <c r="DM124">
        <v>0.02</v>
      </c>
      <c r="DN124">
        <v>-41.1453475</v>
      </c>
      <c r="DO124">
        <v>-1.23655272045012</v>
      </c>
      <c r="DP124">
        <v>0.326551955274731</v>
      </c>
      <c r="DQ124">
        <v>0</v>
      </c>
      <c r="DR124">
        <v>4.247011</v>
      </c>
      <c r="DS124">
        <v>-0.211467242026283</v>
      </c>
      <c r="DT124">
        <v>0.0224347697558945</v>
      </c>
      <c r="DU124">
        <v>0</v>
      </c>
      <c r="DV124">
        <v>0</v>
      </c>
      <c r="DW124">
        <v>2</v>
      </c>
      <c r="DX124" t="s">
        <v>357</v>
      </c>
      <c r="DY124">
        <v>2.87072</v>
      </c>
      <c r="DZ124">
        <v>2.63136</v>
      </c>
      <c r="EA124">
        <v>0.181412</v>
      </c>
      <c r="EB124">
        <v>0.183821</v>
      </c>
      <c r="EC124">
        <v>0.0582618</v>
      </c>
      <c r="ED124">
        <v>0.0460974</v>
      </c>
      <c r="EE124">
        <v>23116.8</v>
      </c>
      <c r="EF124">
        <v>20032.8</v>
      </c>
      <c r="EG124">
        <v>25279</v>
      </c>
      <c r="EH124">
        <v>23901.5</v>
      </c>
      <c r="EI124">
        <v>40623.3</v>
      </c>
      <c r="EJ124">
        <v>37738.3</v>
      </c>
      <c r="EK124">
        <v>45665.5</v>
      </c>
      <c r="EL124">
        <v>42625.8</v>
      </c>
      <c r="EM124">
        <v>1.81607</v>
      </c>
      <c r="EN124">
        <v>2.1261</v>
      </c>
      <c r="EO124">
        <v>0.0178032</v>
      </c>
      <c r="EP124">
        <v>0</v>
      </c>
      <c r="EQ124">
        <v>19.7393</v>
      </c>
      <c r="ER124">
        <v>999.9</v>
      </c>
      <c r="ES124">
        <v>37.187</v>
      </c>
      <c r="ET124">
        <v>26.173</v>
      </c>
      <c r="EU124">
        <v>18.6462</v>
      </c>
      <c r="EV124">
        <v>51.2339</v>
      </c>
      <c r="EW124">
        <v>30.2965</v>
      </c>
      <c r="EX124">
        <v>2</v>
      </c>
      <c r="EY124">
        <v>-0.0535086</v>
      </c>
      <c r="EZ124">
        <v>7.11868</v>
      </c>
      <c r="FA124">
        <v>20.1022</v>
      </c>
      <c r="FB124">
        <v>5.23885</v>
      </c>
      <c r="FC124">
        <v>11.992</v>
      </c>
      <c r="FD124">
        <v>4.9574</v>
      </c>
      <c r="FE124">
        <v>3.304</v>
      </c>
      <c r="FF124">
        <v>9999</v>
      </c>
      <c r="FG124">
        <v>9999</v>
      </c>
      <c r="FH124">
        <v>6497.1</v>
      </c>
      <c r="FI124">
        <v>352.3</v>
      </c>
      <c r="FJ124">
        <v>1.86806</v>
      </c>
      <c r="FK124">
        <v>1.86371</v>
      </c>
      <c r="FL124">
        <v>1.87145</v>
      </c>
      <c r="FM124">
        <v>1.86212</v>
      </c>
      <c r="FN124">
        <v>1.86158</v>
      </c>
      <c r="FO124">
        <v>1.86813</v>
      </c>
      <c r="FP124">
        <v>1.85822</v>
      </c>
      <c r="FQ124">
        <v>1.86474</v>
      </c>
      <c r="FR124">
        <v>5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8.97</v>
      </c>
      <c r="GF124">
        <v>0.0098</v>
      </c>
      <c r="GG124">
        <v>2.14445261950712</v>
      </c>
      <c r="GH124">
        <v>0.00524579190152856</v>
      </c>
      <c r="GI124">
        <v>-2.61795653493914e-06</v>
      </c>
      <c r="GJ124">
        <v>1.03317073579164e-09</v>
      </c>
      <c r="GK124">
        <v>0.00834576242792743</v>
      </c>
      <c r="GL124">
        <v>-0.0463878632499735</v>
      </c>
      <c r="GM124">
        <v>0.00360881594666716</v>
      </c>
      <c r="GN124">
        <v>-4.25062852161115e-05</v>
      </c>
      <c r="GO124">
        <v>14</v>
      </c>
      <c r="GP124">
        <v>2225</v>
      </c>
      <c r="GQ124">
        <v>2</v>
      </c>
      <c r="GR124">
        <v>27</v>
      </c>
      <c r="GS124">
        <v>4255</v>
      </c>
      <c r="GT124">
        <v>4255</v>
      </c>
      <c r="GU124">
        <v>4.07227</v>
      </c>
      <c r="GV124">
        <v>2.2937</v>
      </c>
      <c r="GW124">
        <v>1.99829</v>
      </c>
      <c r="GX124">
        <v>2.76978</v>
      </c>
      <c r="GY124">
        <v>2.09351</v>
      </c>
      <c r="GZ124">
        <v>2.35962</v>
      </c>
      <c r="HA124">
        <v>30.48</v>
      </c>
      <c r="HB124">
        <v>15.6993</v>
      </c>
      <c r="HC124">
        <v>18</v>
      </c>
      <c r="HD124">
        <v>433.007</v>
      </c>
      <c r="HE124">
        <v>632.416</v>
      </c>
      <c r="HF124">
        <v>12.8219</v>
      </c>
      <c r="HG124">
        <v>26.3151</v>
      </c>
      <c r="HH124">
        <v>30.001</v>
      </c>
      <c r="HI124">
        <v>26.0945</v>
      </c>
      <c r="HJ124">
        <v>26.0851</v>
      </c>
      <c r="HK124">
        <v>81.5513</v>
      </c>
      <c r="HL124">
        <v>43.6995</v>
      </c>
      <c r="HM124">
        <v>0</v>
      </c>
      <c r="HN124">
        <v>12.7854</v>
      </c>
      <c r="HO124">
        <v>1838.43</v>
      </c>
      <c r="HP124">
        <v>11.6935</v>
      </c>
      <c r="HQ124">
        <v>96.6749</v>
      </c>
      <c r="HR124">
        <v>100.225</v>
      </c>
    </row>
    <row r="125" spans="1:226">
      <c r="A125">
        <v>109</v>
      </c>
      <c r="B125">
        <v>1657553423.5</v>
      </c>
      <c r="C125">
        <v>631.5</v>
      </c>
      <c r="D125" t="s">
        <v>577</v>
      </c>
      <c r="E125" t="s">
        <v>578</v>
      </c>
      <c r="F125">
        <v>5</v>
      </c>
      <c r="G125" t="s">
        <v>353</v>
      </c>
      <c r="H125" t="s">
        <v>354</v>
      </c>
      <c r="I125">
        <v>1657553415.67857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1849.45284534604</v>
      </c>
      <c r="AK125">
        <v>1822.47854545454</v>
      </c>
      <c r="AL125">
        <v>3.42520283253014</v>
      </c>
      <c r="AM125">
        <v>66.1471175943762</v>
      </c>
      <c r="AN125">
        <f>(AP125 - AO125 + BO125*1E3/(8.314*(BQ125+273.15)) * AR125/BN125 * AQ125) * BN125/(100*BB125) * 1000/(1000 - AP125)</f>
        <v>0</v>
      </c>
      <c r="AO125">
        <v>11.6144724859009</v>
      </c>
      <c r="AP125">
        <v>15.8416842424242</v>
      </c>
      <c r="AQ125">
        <v>-0.00010132649448784</v>
      </c>
      <c r="AR125">
        <v>78.8298210960127</v>
      </c>
      <c r="AS125">
        <v>13</v>
      </c>
      <c r="AT125">
        <v>3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6</v>
      </c>
      <c r="BC125">
        <v>0.5</v>
      </c>
      <c r="BD125" t="s">
        <v>355</v>
      </c>
      <c r="BE125">
        <v>2</v>
      </c>
      <c r="BF125" t="b">
        <v>1</v>
      </c>
      <c r="BG125">
        <v>1657553415.67857</v>
      </c>
      <c r="BH125">
        <v>1768.99642857143</v>
      </c>
      <c r="BI125">
        <v>1810.22142857143</v>
      </c>
      <c r="BJ125">
        <v>15.8416785714286</v>
      </c>
      <c r="BK125">
        <v>11.6150928571429</v>
      </c>
      <c r="BL125">
        <v>1760.09464285714</v>
      </c>
      <c r="BM125">
        <v>15.8318678571429</v>
      </c>
      <c r="BN125">
        <v>500.009035714286</v>
      </c>
      <c r="BO125">
        <v>67.994325</v>
      </c>
      <c r="BP125">
        <v>0.0149073928571429</v>
      </c>
      <c r="BQ125">
        <v>18.6874392857143</v>
      </c>
      <c r="BR125">
        <v>20.0342678571429</v>
      </c>
      <c r="BS125">
        <v>999.9</v>
      </c>
      <c r="BT125">
        <v>0</v>
      </c>
      <c r="BU125">
        <v>0</v>
      </c>
      <c r="BV125">
        <v>9993.77642857143</v>
      </c>
      <c r="BW125">
        <v>0</v>
      </c>
      <c r="BX125">
        <v>83.9546321428572</v>
      </c>
      <c r="BY125">
        <v>-41.2252214285714</v>
      </c>
      <c r="BZ125">
        <v>1797.47071428571</v>
      </c>
      <c r="CA125">
        <v>1831.49392857143</v>
      </c>
      <c r="CB125">
        <v>4.22658142857143</v>
      </c>
      <c r="CC125">
        <v>1810.22142857143</v>
      </c>
      <c r="CD125">
        <v>11.6150928571429</v>
      </c>
      <c r="CE125">
        <v>1.07714464285714</v>
      </c>
      <c r="CF125">
        <v>0.789760285714286</v>
      </c>
      <c r="CG125">
        <v>8.00385714285714</v>
      </c>
      <c r="CH125">
        <v>3.52457178571429</v>
      </c>
      <c r="CI125">
        <v>1999.98214285714</v>
      </c>
      <c r="CJ125">
        <v>0.98000375</v>
      </c>
      <c r="CK125">
        <v>0.019996125</v>
      </c>
      <c r="CL125">
        <v>0</v>
      </c>
      <c r="CM125">
        <v>2.46842857142857</v>
      </c>
      <c r="CN125">
        <v>0</v>
      </c>
      <c r="CO125">
        <v>10972.5857142857</v>
      </c>
      <c r="CP125">
        <v>16705.2714285714</v>
      </c>
      <c r="CQ125">
        <v>44.25</v>
      </c>
      <c r="CR125">
        <v>46.1759285714285</v>
      </c>
      <c r="CS125">
        <v>45.375</v>
      </c>
      <c r="CT125">
        <v>44.866</v>
      </c>
      <c r="CU125">
        <v>43.116</v>
      </c>
      <c r="CV125">
        <v>1959.99178571429</v>
      </c>
      <c r="CW125">
        <v>39.9903571428571</v>
      </c>
      <c r="CX125">
        <v>0</v>
      </c>
      <c r="CY125">
        <v>1651532318.6</v>
      </c>
      <c r="CZ125">
        <v>0</v>
      </c>
      <c r="DA125">
        <v>0</v>
      </c>
      <c r="DB125" t="s">
        <v>356</v>
      </c>
      <c r="DC125">
        <v>1657298120.5</v>
      </c>
      <c r="DD125">
        <v>1657298120.5</v>
      </c>
      <c r="DE125">
        <v>0</v>
      </c>
      <c r="DF125">
        <v>1.391</v>
      </c>
      <c r="DG125">
        <v>0.035</v>
      </c>
      <c r="DH125">
        <v>2.39</v>
      </c>
      <c r="DI125">
        <v>0.104</v>
      </c>
      <c r="DJ125">
        <v>419</v>
      </c>
      <c r="DK125">
        <v>18</v>
      </c>
      <c r="DL125">
        <v>0.11</v>
      </c>
      <c r="DM125">
        <v>0.02</v>
      </c>
      <c r="DN125">
        <v>-41.1951825</v>
      </c>
      <c r="DO125">
        <v>-0.608633020637761</v>
      </c>
      <c r="DP125">
        <v>0.316547225455776</v>
      </c>
      <c r="DQ125">
        <v>0</v>
      </c>
      <c r="DR125">
        <v>4.23567125</v>
      </c>
      <c r="DS125">
        <v>-0.130456772983118</v>
      </c>
      <c r="DT125">
        <v>0.015519417061781</v>
      </c>
      <c r="DU125">
        <v>0</v>
      </c>
      <c r="DV125">
        <v>0</v>
      </c>
      <c r="DW125">
        <v>2</v>
      </c>
      <c r="DX125" t="s">
        <v>357</v>
      </c>
      <c r="DY125">
        <v>2.87043</v>
      </c>
      <c r="DZ125">
        <v>2.63143</v>
      </c>
      <c r="EA125">
        <v>0.182315</v>
      </c>
      <c r="EB125">
        <v>0.184669</v>
      </c>
      <c r="EC125">
        <v>0.0582597</v>
      </c>
      <c r="ED125">
        <v>0.0461393</v>
      </c>
      <c r="EE125">
        <v>23090.6</v>
      </c>
      <c r="EF125">
        <v>20011.6</v>
      </c>
      <c r="EG125">
        <v>25278.2</v>
      </c>
      <c r="EH125">
        <v>23901</v>
      </c>
      <c r="EI125">
        <v>40622.6</v>
      </c>
      <c r="EJ125">
        <v>37736</v>
      </c>
      <c r="EK125">
        <v>45664.7</v>
      </c>
      <c r="EL125">
        <v>42625.1</v>
      </c>
      <c r="EM125">
        <v>1.8159</v>
      </c>
      <c r="EN125">
        <v>2.12605</v>
      </c>
      <c r="EO125">
        <v>0.0173673</v>
      </c>
      <c r="EP125">
        <v>0</v>
      </c>
      <c r="EQ125">
        <v>19.7439</v>
      </c>
      <c r="ER125">
        <v>999.9</v>
      </c>
      <c r="ES125">
        <v>37.163</v>
      </c>
      <c r="ET125">
        <v>26.173</v>
      </c>
      <c r="EU125">
        <v>18.6329</v>
      </c>
      <c r="EV125">
        <v>51.1639</v>
      </c>
      <c r="EW125">
        <v>30.4046</v>
      </c>
      <c r="EX125">
        <v>2</v>
      </c>
      <c r="EY125">
        <v>-0.0525889</v>
      </c>
      <c r="EZ125">
        <v>7.16772</v>
      </c>
      <c r="FA125">
        <v>20.1002</v>
      </c>
      <c r="FB125">
        <v>5.23826</v>
      </c>
      <c r="FC125">
        <v>11.992</v>
      </c>
      <c r="FD125">
        <v>4.9572</v>
      </c>
      <c r="FE125">
        <v>3.304</v>
      </c>
      <c r="FF125">
        <v>9999</v>
      </c>
      <c r="FG125">
        <v>9999</v>
      </c>
      <c r="FH125">
        <v>6497.4</v>
      </c>
      <c r="FI125">
        <v>352.3</v>
      </c>
      <c r="FJ125">
        <v>1.86806</v>
      </c>
      <c r="FK125">
        <v>1.86371</v>
      </c>
      <c r="FL125">
        <v>1.87146</v>
      </c>
      <c r="FM125">
        <v>1.86213</v>
      </c>
      <c r="FN125">
        <v>1.86158</v>
      </c>
      <c r="FO125">
        <v>1.86812</v>
      </c>
      <c r="FP125">
        <v>1.85822</v>
      </c>
      <c r="FQ125">
        <v>1.8647</v>
      </c>
      <c r="FR125">
        <v>5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9.05</v>
      </c>
      <c r="GF125">
        <v>0.0098</v>
      </c>
      <c r="GG125">
        <v>2.14445261950712</v>
      </c>
      <c r="GH125">
        <v>0.00524579190152856</v>
      </c>
      <c r="GI125">
        <v>-2.61795653493914e-06</v>
      </c>
      <c r="GJ125">
        <v>1.03317073579164e-09</v>
      </c>
      <c r="GK125">
        <v>0.00834576242792743</v>
      </c>
      <c r="GL125">
        <v>-0.0463878632499735</v>
      </c>
      <c r="GM125">
        <v>0.00360881594666716</v>
      </c>
      <c r="GN125">
        <v>-4.25062852161115e-05</v>
      </c>
      <c r="GO125">
        <v>14</v>
      </c>
      <c r="GP125">
        <v>2225</v>
      </c>
      <c r="GQ125">
        <v>2</v>
      </c>
      <c r="GR125">
        <v>27</v>
      </c>
      <c r="GS125">
        <v>4255.1</v>
      </c>
      <c r="GT125">
        <v>4255.1</v>
      </c>
      <c r="GU125">
        <v>4.09668</v>
      </c>
      <c r="GV125">
        <v>2.29248</v>
      </c>
      <c r="GW125">
        <v>1.99829</v>
      </c>
      <c r="GX125">
        <v>2.76978</v>
      </c>
      <c r="GY125">
        <v>2.09351</v>
      </c>
      <c r="GZ125">
        <v>2.34375</v>
      </c>
      <c r="HA125">
        <v>30.48</v>
      </c>
      <c r="HB125">
        <v>15.6906</v>
      </c>
      <c r="HC125">
        <v>18</v>
      </c>
      <c r="HD125">
        <v>432.96</v>
      </c>
      <c r="HE125">
        <v>632.459</v>
      </c>
      <c r="HF125">
        <v>12.7916</v>
      </c>
      <c r="HG125">
        <v>26.3223</v>
      </c>
      <c r="HH125">
        <v>30.001</v>
      </c>
      <c r="HI125">
        <v>26.1016</v>
      </c>
      <c r="HJ125">
        <v>26.0922</v>
      </c>
      <c r="HK125">
        <v>82.074</v>
      </c>
      <c r="HL125">
        <v>43.6995</v>
      </c>
      <c r="HM125">
        <v>0</v>
      </c>
      <c r="HN125">
        <v>12.7506</v>
      </c>
      <c r="HO125">
        <v>1858.57</v>
      </c>
      <c r="HP125">
        <v>11.7043</v>
      </c>
      <c r="HQ125">
        <v>96.6727</v>
      </c>
      <c r="HR125">
        <v>100.223</v>
      </c>
    </row>
    <row r="126" spans="1:226">
      <c r="A126">
        <v>110</v>
      </c>
      <c r="B126">
        <v>1657553429</v>
      </c>
      <c r="C126">
        <v>637</v>
      </c>
      <c r="D126" t="s">
        <v>579</v>
      </c>
      <c r="E126" t="s">
        <v>580</v>
      </c>
      <c r="F126">
        <v>5</v>
      </c>
      <c r="G126" t="s">
        <v>353</v>
      </c>
      <c r="H126" t="s">
        <v>354</v>
      </c>
      <c r="I126">
        <v>1657553421.25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1868.3692378057</v>
      </c>
      <c r="AK126">
        <v>1841.19860606061</v>
      </c>
      <c r="AL126">
        <v>3.40392055855768</v>
      </c>
      <c r="AM126">
        <v>66.1471175943762</v>
      </c>
      <c r="AN126">
        <f>(AP126 - AO126 + BO126*1E3/(8.314*(BQ126+273.15)) * AR126/BN126 * AQ126) * BN126/(100*BB126) * 1000/(1000 - AP126)</f>
        <v>0</v>
      </c>
      <c r="AO126">
        <v>11.6339411859932</v>
      </c>
      <c r="AP126">
        <v>15.8429503030303</v>
      </c>
      <c r="AQ126">
        <v>0.000145554786999023</v>
      </c>
      <c r="AR126">
        <v>78.8298210960127</v>
      </c>
      <c r="AS126">
        <v>13</v>
      </c>
      <c r="AT126">
        <v>3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6</v>
      </c>
      <c r="BC126">
        <v>0.5</v>
      </c>
      <c r="BD126" t="s">
        <v>355</v>
      </c>
      <c r="BE126">
        <v>2</v>
      </c>
      <c r="BF126" t="b">
        <v>1</v>
      </c>
      <c r="BG126">
        <v>1657553421.25</v>
      </c>
      <c r="BH126">
        <v>1787.685</v>
      </c>
      <c r="BI126">
        <v>1828.91857142857</v>
      </c>
      <c r="BJ126">
        <v>15.8431321428571</v>
      </c>
      <c r="BK126">
        <v>11.6230535714286</v>
      </c>
      <c r="BL126">
        <v>1778.67821428571</v>
      </c>
      <c r="BM126">
        <v>15.8332571428571</v>
      </c>
      <c r="BN126">
        <v>499.998892857143</v>
      </c>
      <c r="BO126">
        <v>67.9940464285714</v>
      </c>
      <c r="BP126">
        <v>0.0149047107142857</v>
      </c>
      <c r="BQ126">
        <v>18.6832</v>
      </c>
      <c r="BR126">
        <v>20.03145</v>
      </c>
      <c r="BS126">
        <v>999.9</v>
      </c>
      <c r="BT126">
        <v>0</v>
      </c>
      <c r="BU126">
        <v>0</v>
      </c>
      <c r="BV126">
        <v>10000.0417857143</v>
      </c>
      <c r="BW126">
        <v>0</v>
      </c>
      <c r="BX126">
        <v>83.9532785714286</v>
      </c>
      <c r="BY126">
        <v>-41.2326428571429</v>
      </c>
      <c r="BZ126">
        <v>1816.46357142857</v>
      </c>
      <c r="CA126">
        <v>1850.42535714286</v>
      </c>
      <c r="CB126">
        <v>4.22006392857143</v>
      </c>
      <c r="CC126">
        <v>1828.91857142857</v>
      </c>
      <c r="CD126">
        <v>11.6230535714286</v>
      </c>
      <c r="CE126">
        <v>1.07723857142857</v>
      </c>
      <c r="CF126">
        <v>0.790298714285714</v>
      </c>
      <c r="CG126">
        <v>8.00514071428572</v>
      </c>
      <c r="CH126">
        <v>3.5342325</v>
      </c>
      <c r="CI126">
        <v>2000.00785714286</v>
      </c>
      <c r="CJ126">
        <v>0.980003964285714</v>
      </c>
      <c r="CK126">
        <v>0.0199959035714286</v>
      </c>
      <c r="CL126">
        <v>0</v>
      </c>
      <c r="CM126">
        <v>2.47708928571429</v>
      </c>
      <c r="CN126">
        <v>0</v>
      </c>
      <c r="CO126">
        <v>10978.2535714286</v>
      </c>
      <c r="CP126">
        <v>16705.4964285714</v>
      </c>
      <c r="CQ126">
        <v>44.25</v>
      </c>
      <c r="CR126">
        <v>46.187</v>
      </c>
      <c r="CS126">
        <v>45.3816428571428</v>
      </c>
      <c r="CT126">
        <v>44.875</v>
      </c>
      <c r="CU126">
        <v>43.125</v>
      </c>
      <c r="CV126">
        <v>1960.01714285714</v>
      </c>
      <c r="CW126">
        <v>39.9907142857143</v>
      </c>
      <c r="CX126">
        <v>0</v>
      </c>
      <c r="CY126">
        <v>1651532324</v>
      </c>
      <c r="CZ126">
        <v>0</v>
      </c>
      <c r="DA126">
        <v>0</v>
      </c>
      <c r="DB126" t="s">
        <v>356</v>
      </c>
      <c r="DC126">
        <v>1657298120.5</v>
      </c>
      <c r="DD126">
        <v>1657298120.5</v>
      </c>
      <c r="DE126">
        <v>0</v>
      </c>
      <c r="DF126">
        <v>1.391</v>
      </c>
      <c r="DG126">
        <v>0.035</v>
      </c>
      <c r="DH126">
        <v>2.39</v>
      </c>
      <c r="DI126">
        <v>0.104</v>
      </c>
      <c r="DJ126">
        <v>419</v>
      </c>
      <c r="DK126">
        <v>18</v>
      </c>
      <c r="DL126">
        <v>0.11</v>
      </c>
      <c r="DM126">
        <v>0.02</v>
      </c>
      <c r="DN126">
        <v>-41.20504</v>
      </c>
      <c r="DO126">
        <v>-0.20664090056278</v>
      </c>
      <c r="DP126">
        <v>0.302274137828561</v>
      </c>
      <c r="DQ126">
        <v>0</v>
      </c>
      <c r="DR126">
        <v>4.22130575</v>
      </c>
      <c r="DS126">
        <v>-0.064401388367742</v>
      </c>
      <c r="DT126">
        <v>0.00813489301942565</v>
      </c>
      <c r="DU126">
        <v>1</v>
      </c>
      <c r="DV126">
        <v>1</v>
      </c>
      <c r="DW126">
        <v>2</v>
      </c>
      <c r="DX126" t="s">
        <v>367</v>
      </c>
      <c r="DY126">
        <v>2.87041</v>
      </c>
      <c r="DZ126">
        <v>2.63132</v>
      </c>
      <c r="EA126">
        <v>0.183402</v>
      </c>
      <c r="EB126">
        <v>0.18578</v>
      </c>
      <c r="EC126">
        <v>0.0582642</v>
      </c>
      <c r="ED126">
        <v>0.0461393</v>
      </c>
      <c r="EE126">
        <v>23059.2</v>
      </c>
      <c r="EF126">
        <v>19984</v>
      </c>
      <c r="EG126">
        <v>25277.6</v>
      </c>
      <c r="EH126">
        <v>23900.6</v>
      </c>
      <c r="EI126">
        <v>40621.1</v>
      </c>
      <c r="EJ126">
        <v>37735.3</v>
      </c>
      <c r="EK126">
        <v>45663.1</v>
      </c>
      <c r="EL126">
        <v>42624.3</v>
      </c>
      <c r="EM126">
        <v>1.8159</v>
      </c>
      <c r="EN126">
        <v>2.12612</v>
      </c>
      <c r="EO126">
        <v>0.0163652</v>
      </c>
      <c r="EP126">
        <v>0</v>
      </c>
      <c r="EQ126">
        <v>19.7511</v>
      </c>
      <c r="ER126">
        <v>999.9</v>
      </c>
      <c r="ES126">
        <v>37.114</v>
      </c>
      <c r="ET126">
        <v>26.183</v>
      </c>
      <c r="EU126">
        <v>18.6186</v>
      </c>
      <c r="EV126">
        <v>51.1039</v>
      </c>
      <c r="EW126">
        <v>30.3405</v>
      </c>
      <c r="EX126">
        <v>2</v>
      </c>
      <c r="EY126">
        <v>-0.0516946</v>
      </c>
      <c r="EZ126">
        <v>7.22424</v>
      </c>
      <c r="FA126">
        <v>20.0979</v>
      </c>
      <c r="FB126">
        <v>5.2384</v>
      </c>
      <c r="FC126">
        <v>11.992</v>
      </c>
      <c r="FD126">
        <v>4.9573</v>
      </c>
      <c r="FE126">
        <v>3.3039</v>
      </c>
      <c r="FF126">
        <v>9999</v>
      </c>
      <c r="FG126">
        <v>9999</v>
      </c>
      <c r="FH126">
        <v>6497.4</v>
      </c>
      <c r="FI126">
        <v>352.3</v>
      </c>
      <c r="FJ126">
        <v>1.86805</v>
      </c>
      <c r="FK126">
        <v>1.86371</v>
      </c>
      <c r="FL126">
        <v>1.87145</v>
      </c>
      <c r="FM126">
        <v>1.86206</v>
      </c>
      <c r="FN126">
        <v>1.86157</v>
      </c>
      <c r="FO126">
        <v>1.86812</v>
      </c>
      <c r="FP126">
        <v>1.85822</v>
      </c>
      <c r="FQ126">
        <v>1.86471</v>
      </c>
      <c r="FR126">
        <v>5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9.16</v>
      </c>
      <c r="GF126">
        <v>0.0099</v>
      </c>
      <c r="GG126">
        <v>2.14445261950712</v>
      </c>
      <c r="GH126">
        <v>0.00524579190152856</v>
      </c>
      <c r="GI126">
        <v>-2.61795653493914e-06</v>
      </c>
      <c r="GJ126">
        <v>1.03317073579164e-09</v>
      </c>
      <c r="GK126">
        <v>0.00834576242792743</v>
      </c>
      <c r="GL126">
        <v>-0.0463878632499735</v>
      </c>
      <c r="GM126">
        <v>0.00360881594666716</v>
      </c>
      <c r="GN126">
        <v>-4.25062852161115e-05</v>
      </c>
      <c r="GO126">
        <v>14</v>
      </c>
      <c r="GP126">
        <v>2225</v>
      </c>
      <c r="GQ126">
        <v>2</v>
      </c>
      <c r="GR126">
        <v>27</v>
      </c>
      <c r="GS126">
        <v>4255.1</v>
      </c>
      <c r="GT126">
        <v>4255.1</v>
      </c>
      <c r="GU126">
        <v>4.12598</v>
      </c>
      <c r="GV126">
        <v>2.29614</v>
      </c>
      <c r="GW126">
        <v>1.99829</v>
      </c>
      <c r="GX126">
        <v>2.76978</v>
      </c>
      <c r="GY126">
        <v>2.09351</v>
      </c>
      <c r="GZ126">
        <v>2.34863</v>
      </c>
      <c r="HA126">
        <v>30.48</v>
      </c>
      <c r="HB126">
        <v>15.6818</v>
      </c>
      <c r="HC126">
        <v>18</v>
      </c>
      <c r="HD126">
        <v>433.03</v>
      </c>
      <c r="HE126">
        <v>632.63</v>
      </c>
      <c r="HF126">
        <v>12.7523</v>
      </c>
      <c r="HG126">
        <v>26.3323</v>
      </c>
      <c r="HH126">
        <v>30.0009</v>
      </c>
      <c r="HI126">
        <v>26.111</v>
      </c>
      <c r="HJ126">
        <v>26.1015</v>
      </c>
      <c r="HK126">
        <v>82.6181</v>
      </c>
      <c r="HL126">
        <v>43.4116</v>
      </c>
      <c r="HM126">
        <v>0</v>
      </c>
      <c r="HN126">
        <v>12.7249</v>
      </c>
      <c r="HO126">
        <v>1872</v>
      </c>
      <c r="HP126">
        <v>11.7172</v>
      </c>
      <c r="HQ126">
        <v>96.6697</v>
      </c>
      <c r="HR126">
        <v>100.222</v>
      </c>
    </row>
    <row r="127" spans="1:226">
      <c r="A127">
        <v>111</v>
      </c>
      <c r="B127">
        <v>1657553433.5</v>
      </c>
      <c r="C127">
        <v>641.5</v>
      </c>
      <c r="D127" t="s">
        <v>581</v>
      </c>
      <c r="E127" t="s">
        <v>582</v>
      </c>
      <c r="F127">
        <v>5</v>
      </c>
      <c r="G127" t="s">
        <v>353</v>
      </c>
      <c r="H127" t="s">
        <v>354</v>
      </c>
      <c r="I127">
        <v>1657553425.67857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1883.5379740354</v>
      </c>
      <c r="AK127">
        <v>1856.60254545455</v>
      </c>
      <c r="AL127">
        <v>3.39724540565328</v>
      </c>
      <c r="AM127">
        <v>66.1471175943762</v>
      </c>
      <c r="AN127">
        <f>(AP127 - AO127 + BO127*1E3/(8.314*(BQ127+273.15)) * AR127/BN127 * AQ127) * BN127/(100*BB127) * 1000/(1000 - AP127)</f>
        <v>0</v>
      </c>
      <c r="AO127">
        <v>11.6310778672549</v>
      </c>
      <c r="AP127">
        <v>15.8435642424242</v>
      </c>
      <c r="AQ127">
        <v>-3.97205289976642e-05</v>
      </c>
      <c r="AR127">
        <v>78.8298210960127</v>
      </c>
      <c r="AS127">
        <v>13</v>
      </c>
      <c r="AT127">
        <v>3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6</v>
      </c>
      <c r="BC127">
        <v>0.5</v>
      </c>
      <c r="BD127" t="s">
        <v>355</v>
      </c>
      <c r="BE127">
        <v>2</v>
      </c>
      <c r="BF127" t="b">
        <v>1</v>
      </c>
      <c r="BG127">
        <v>1657553425.67857</v>
      </c>
      <c r="BH127">
        <v>1802.59892857143</v>
      </c>
      <c r="BI127">
        <v>1843.79607142857</v>
      </c>
      <c r="BJ127">
        <v>15.8422642857143</v>
      </c>
      <c r="BK127">
        <v>11.63155</v>
      </c>
      <c r="BL127">
        <v>1793.50607142857</v>
      </c>
      <c r="BM127">
        <v>15.8324214285714</v>
      </c>
      <c r="BN127">
        <v>500.004785714286</v>
      </c>
      <c r="BO127">
        <v>67.9938214285714</v>
      </c>
      <c r="BP127">
        <v>0.01490825</v>
      </c>
      <c r="BQ127">
        <v>18.6802357142857</v>
      </c>
      <c r="BR127">
        <v>20.0276571428571</v>
      </c>
      <c r="BS127">
        <v>999.9</v>
      </c>
      <c r="BT127">
        <v>0</v>
      </c>
      <c r="BU127">
        <v>0</v>
      </c>
      <c r="BV127">
        <v>10001.9614285714</v>
      </c>
      <c r="BW127">
        <v>0</v>
      </c>
      <c r="BX127">
        <v>83.9627607142857</v>
      </c>
      <c r="BY127">
        <v>-41.1968928571429</v>
      </c>
      <c r="BZ127">
        <v>1831.61607142857</v>
      </c>
      <c r="CA127">
        <v>1865.49428571429</v>
      </c>
      <c r="CB127">
        <v>4.21071392857143</v>
      </c>
      <c r="CC127">
        <v>1843.79607142857</v>
      </c>
      <c r="CD127">
        <v>11.63155</v>
      </c>
      <c r="CE127">
        <v>1.07717678571429</v>
      </c>
      <c r="CF127">
        <v>0.790873357142857</v>
      </c>
      <c r="CG127">
        <v>8.00429464285714</v>
      </c>
      <c r="CH127">
        <v>3.54453071428571</v>
      </c>
      <c r="CI127">
        <v>2000.0125</v>
      </c>
      <c r="CJ127">
        <v>0.980003857142857</v>
      </c>
      <c r="CK127">
        <v>0.0199960142857143</v>
      </c>
      <c r="CL127">
        <v>0</v>
      </c>
      <c r="CM127">
        <v>2.43210357142857</v>
      </c>
      <c r="CN127">
        <v>0</v>
      </c>
      <c r="CO127">
        <v>10982.9607142857</v>
      </c>
      <c r="CP127">
        <v>16705.5357142857</v>
      </c>
      <c r="CQ127">
        <v>44.25</v>
      </c>
      <c r="CR127">
        <v>46.187</v>
      </c>
      <c r="CS127">
        <v>45.3905</v>
      </c>
      <c r="CT127">
        <v>44.875</v>
      </c>
      <c r="CU127">
        <v>43.125</v>
      </c>
      <c r="CV127">
        <v>1960.02107142857</v>
      </c>
      <c r="CW127">
        <v>39.9914285714286</v>
      </c>
      <c r="CX127">
        <v>0</v>
      </c>
      <c r="CY127">
        <v>1651532328.8</v>
      </c>
      <c r="CZ127">
        <v>0</v>
      </c>
      <c r="DA127">
        <v>0</v>
      </c>
      <c r="DB127" t="s">
        <v>356</v>
      </c>
      <c r="DC127">
        <v>1657298120.5</v>
      </c>
      <c r="DD127">
        <v>1657298120.5</v>
      </c>
      <c r="DE127">
        <v>0</v>
      </c>
      <c r="DF127">
        <v>1.391</v>
      </c>
      <c r="DG127">
        <v>0.035</v>
      </c>
      <c r="DH127">
        <v>2.39</v>
      </c>
      <c r="DI127">
        <v>0.104</v>
      </c>
      <c r="DJ127">
        <v>419</v>
      </c>
      <c r="DK127">
        <v>18</v>
      </c>
      <c r="DL127">
        <v>0.11</v>
      </c>
      <c r="DM127">
        <v>0.02</v>
      </c>
      <c r="DN127">
        <v>-41.1826829268293</v>
      </c>
      <c r="DO127">
        <v>-0.775676655052213</v>
      </c>
      <c r="DP127">
        <v>0.292297925947799</v>
      </c>
      <c r="DQ127">
        <v>0</v>
      </c>
      <c r="DR127">
        <v>4.2177156097561</v>
      </c>
      <c r="DS127">
        <v>-0.090499233449474</v>
      </c>
      <c r="DT127">
        <v>0.0104600963127545</v>
      </c>
      <c r="DU127">
        <v>1</v>
      </c>
      <c r="DV127">
        <v>1</v>
      </c>
      <c r="DW127">
        <v>2</v>
      </c>
      <c r="DX127" t="s">
        <v>367</v>
      </c>
      <c r="DY127">
        <v>2.87034</v>
      </c>
      <c r="DZ127">
        <v>2.63145</v>
      </c>
      <c r="EA127">
        <v>0.184288</v>
      </c>
      <c r="EB127">
        <v>0.186625</v>
      </c>
      <c r="EC127">
        <v>0.0582623</v>
      </c>
      <c r="ED127">
        <v>0.0462758</v>
      </c>
      <c r="EE127">
        <v>23033.9</v>
      </c>
      <c r="EF127">
        <v>19963.2</v>
      </c>
      <c r="EG127">
        <v>25277.2</v>
      </c>
      <c r="EH127">
        <v>23900.5</v>
      </c>
      <c r="EI127">
        <v>40621.2</v>
      </c>
      <c r="EJ127">
        <v>37730.1</v>
      </c>
      <c r="EK127">
        <v>45663.2</v>
      </c>
      <c r="EL127">
        <v>42624.6</v>
      </c>
      <c r="EM127">
        <v>1.81575</v>
      </c>
      <c r="EN127">
        <v>2.1259</v>
      </c>
      <c r="EO127">
        <v>0.0157803</v>
      </c>
      <c r="EP127">
        <v>0</v>
      </c>
      <c r="EQ127">
        <v>19.7558</v>
      </c>
      <c r="ER127">
        <v>999.9</v>
      </c>
      <c r="ES127">
        <v>37.089</v>
      </c>
      <c r="ET127">
        <v>26.183</v>
      </c>
      <c r="EU127">
        <v>18.6073</v>
      </c>
      <c r="EV127">
        <v>51.1839</v>
      </c>
      <c r="EW127">
        <v>30.3325</v>
      </c>
      <c r="EX127">
        <v>2</v>
      </c>
      <c r="EY127">
        <v>-0.0508968</v>
      </c>
      <c r="EZ127">
        <v>7.2317</v>
      </c>
      <c r="FA127">
        <v>20.0976</v>
      </c>
      <c r="FB127">
        <v>5.2384</v>
      </c>
      <c r="FC127">
        <v>11.992</v>
      </c>
      <c r="FD127">
        <v>4.9573</v>
      </c>
      <c r="FE127">
        <v>3.304</v>
      </c>
      <c r="FF127">
        <v>9999</v>
      </c>
      <c r="FG127">
        <v>9999</v>
      </c>
      <c r="FH127">
        <v>6497.6</v>
      </c>
      <c r="FI127">
        <v>352.4</v>
      </c>
      <c r="FJ127">
        <v>1.86807</v>
      </c>
      <c r="FK127">
        <v>1.86371</v>
      </c>
      <c r="FL127">
        <v>1.87146</v>
      </c>
      <c r="FM127">
        <v>1.86208</v>
      </c>
      <c r="FN127">
        <v>1.86159</v>
      </c>
      <c r="FO127">
        <v>1.86812</v>
      </c>
      <c r="FP127">
        <v>1.85822</v>
      </c>
      <c r="FQ127">
        <v>1.86472</v>
      </c>
      <c r="FR127">
        <v>5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9.24</v>
      </c>
      <c r="GF127">
        <v>0.0099</v>
      </c>
      <c r="GG127">
        <v>2.14445261950712</v>
      </c>
      <c r="GH127">
        <v>0.00524579190152856</v>
      </c>
      <c r="GI127">
        <v>-2.61795653493914e-06</v>
      </c>
      <c r="GJ127">
        <v>1.03317073579164e-09</v>
      </c>
      <c r="GK127">
        <v>0.00834576242792743</v>
      </c>
      <c r="GL127">
        <v>-0.0463878632499735</v>
      </c>
      <c r="GM127">
        <v>0.00360881594666716</v>
      </c>
      <c r="GN127">
        <v>-4.25062852161115e-05</v>
      </c>
      <c r="GO127">
        <v>14</v>
      </c>
      <c r="GP127">
        <v>2225</v>
      </c>
      <c r="GQ127">
        <v>2</v>
      </c>
      <c r="GR127">
        <v>27</v>
      </c>
      <c r="GS127">
        <v>4255.2</v>
      </c>
      <c r="GT127">
        <v>4255.2</v>
      </c>
      <c r="GU127">
        <v>4.15039</v>
      </c>
      <c r="GV127">
        <v>2.29248</v>
      </c>
      <c r="GW127">
        <v>1.99829</v>
      </c>
      <c r="GX127">
        <v>2.76855</v>
      </c>
      <c r="GY127">
        <v>2.09351</v>
      </c>
      <c r="GZ127">
        <v>2.34375</v>
      </c>
      <c r="HA127">
        <v>30.5015</v>
      </c>
      <c r="HB127">
        <v>15.6818</v>
      </c>
      <c r="HC127">
        <v>18</v>
      </c>
      <c r="HD127">
        <v>432.995</v>
      </c>
      <c r="HE127">
        <v>632.535</v>
      </c>
      <c r="HF127">
        <v>12.7252</v>
      </c>
      <c r="HG127">
        <v>26.3402</v>
      </c>
      <c r="HH127">
        <v>30.0009</v>
      </c>
      <c r="HI127">
        <v>26.1178</v>
      </c>
      <c r="HJ127">
        <v>26.1088</v>
      </c>
      <c r="HK127">
        <v>83.1359</v>
      </c>
      <c r="HL127">
        <v>43.4116</v>
      </c>
      <c r="HM127">
        <v>0</v>
      </c>
      <c r="HN127">
        <v>12.703</v>
      </c>
      <c r="HO127">
        <v>1892.18</v>
      </c>
      <c r="HP127">
        <v>11.7209</v>
      </c>
      <c r="HQ127">
        <v>96.6693</v>
      </c>
      <c r="HR127">
        <v>100.222</v>
      </c>
    </row>
    <row r="128" spans="1:226">
      <c r="A128">
        <v>112</v>
      </c>
      <c r="B128">
        <v>1657553439</v>
      </c>
      <c r="C128">
        <v>647</v>
      </c>
      <c r="D128" t="s">
        <v>583</v>
      </c>
      <c r="E128" t="s">
        <v>584</v>
      </c>
      <c r="F128">
        <v>5</v>
      </c>
      <c r="G128" t="s">
        <v>353</v>
      </c>
      <c r="H128" t="s">
        <v>354</v>
      </c>
      <c r="I128">
        <v>1657553431.25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1902.56676865785</v>
      </c>
      <c r="AK128">
        <v>1875.6096969697</v>
      </c>
      <c r="AL128">
        <v>3.51134751018049</v>
      </c>
      <c r="AM128">
        <v>66.1471175943762</v>
      </c>
      <c r="AN128">
        <f>(AP128 - AO128 + BO128*1E3/(8.314*(BQ128+273.15)) * AR128/BN128 * AQ128) * BN128/(100*BB128) * 1000/(1000 - AP128)</f>
        <v>0</v>
      </c>
      <c r="AO128">
        <v>11.6835074105607</v>
      </c>
      <c r="AP128">
        <v>15.8567024242424</v>
      </c>
      <c r="AQ128">
        <v>0.000248396618516035</v>
      </c>
      <c r="AR128">
        <v>78.8298210960127</v>
      </c>
      <c r="AS128">
        <v>13</v>
      </c>
      <c r="AT128">
        <v>3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6</v>
      </c>
      <c r="BC128">
        <v>0.5</v>
      </c>
      <c r="BD128" t="s">
        <v>355</v>
      </c>
      <c r="BE128">
        <v>2</v>
      </c>
      <c r="BF128" t="b">
        <v>1</v>
      </c>
      <c r="BG128">
        <v>1657553431.25</v>
      </c>
      <c r="BH128">
        <v>1821.32214285714</v>
      </c>
      <c r="BI128">
        <v>1862.56035714286</v>
      </c>
      <c r="BJ128">
        <v>15.8455785714286</v>
      </c>
      <c r="BK128">
        <v>11.6548428571429</v>
      </c>
      <c r="BL128">
        <v>1812.11964285714</v>
      </c>
      <c r="BM128">
        <v>15.8356285714286</v>
      </c>
      <c r="BN128">
        <v>500.006928571429</v>
      </c>
      <c r="BO128">
        <v>67.9935642857143</v>
      </c>
      <c r="BP128">
        <v>0.0148754821428571</v>
      </c>
      <c r="BQ128">
        <v>18.6725964285714</v>
      </c>
      <c r="BR128">
        <v>20.0207964285714</v>
      </c>
      <c r="BS128">
        <v>999.9</v>
      </c>
      <c r="BT128">
        <v>0</v>
      </c>
      <c r="BU128">
        <v>0</v>
      </c>
      <c r="BV128">
        <v>10004.0375</v>
      </c>
      <c r="BW128">
        <v>0</v>
      </c>
      <c r="BX128">
        <v>83.9429428571428</v>
      </c>
      <c r="BY128">
        <v>-41.2381535714286</v>
      </c>
      <c r="BZ128">
        <v>1850.64678571429</v>
      </c>
      <c r="CA128">
        <v>1884.52464285714</v>
      </c>
      <c r="CB128">
        <v>4.19073535714286</v>
      </c>
      <c r="CC128">
        <v>1862.56035714286</v>
      </c>
      <c r="CD128">
        <v>11.6548428571429</v>
      </c>
      <c r="CE128">
        <v>1.07739714285714</v>
      </c>
      <c r="CF128">
        <v>0.792454142857143</v>
      </c>
      <c r="CG128">
        <v>8.0073125</v>
      </c>
      <c r="CH128">
        <v>3.57282535714286</v>
      </c>
      <c r="CI128">
        <v>2000.03535714286</v>
      </c>
      <c r="CJ128">
        <v>0.980004071428571</v>
      </c>
      <c r="CK128">
        <v>0.0199957928571429</v>
      </c>
      <c r="CL128">
        <v>0</v>
      </c>
      <c r="CM128">
        <v>2.49570714285714</v>
      </c>
      <c r="CN128">
        <v>0</v>
      </c>
      <c r="CO128">
        <v>10988.3928571429</v>
      </c>
      <c r="CP128">
        <v>16705.7321428571</v>
      </c>
      <c r="CQ128">
        <v>44.2655</v>
      </c>
      <c r="CR128">
        <v>46.1915</v>
      </c>
      <c r="CS128">
        <v>45.4126428571428</v>
      </c>
      <c r="CT128">
        <v>44.8860714285714</v>
      </c>
      <c r="CU128">
        <v>43.1272142857143</v>
      </c>
      <c r="CV128">
        <v>1960.04357142857</v>
      </c>
      <c r="CW128">
        <v>39.9917857142857</v>
      </c>
      <c r="CX128">
        <v>0</v>
      </c>
      <c r="CY128">
        <v>1651532334.2</v>
      </c>
      <c r="CZ128">
        <v>0</v>
      </c>
      <c r="DA128">
        <v>0</v>
      </c>
      <c r="DB128" t="s">
        <v>356</v>
      </c>
      <c r="DC128">
        <v>1657298120.5</v>
      </c>
      <c r="DD128">
        <v>1657298120.5</v>
      </c>
      <c r="DE128">
        <v>0</v>
      </c>
      <c r="DF128">
        <v>1.391</v>
      </c>
      <c r="DG128">
        <v>0.035</v>
      </c>
      <c r="DH128">
        <v>2.39</v>
      </c>
      <c r="DI128">
        <v>0.104</v>
      </c>
      <c r="DJ128">
        <v>419</v>
      </c>
      <c r="DK128">
        <v>18</v>
      </c>
      <c r="DL128">
        <v>0.11</v>
      </c>
      <c r="DM128">
        <v>0.02</v>
      </c>
      <c r="DN128">
        <v>-41.228045</v>
      </c>
      <c r="DO128">
        <v>-0.248638649155591</v>
      </c>
      <c r="DP128">
        <v>0.240309321448421</v>
      </c>
      <c r="DQ128">
        <v>0</v>
      </c>
      <c r="DR128">
        <v>4.201303</v>
      </c>
      <c r="DS128">
        <v>-0.20942228893059</v>
      </c>
      <c r="DT128">
        <v>0.0219736456010376</v>
      </c>
      <c r="DU128">
        <v>0</v>
      </c>
      <c r="DV128">
        <v>0</v>
      </c>
      <c r="DW128">
        <v>2</v>
      </c>
      <c r="DX128" t="s">
        <v>357</v>
      </c>
      <c r="DY128">
        <v>2.87022</v>
      </c>
      <c r="DZ128">
        <v>2.63142</v>
      </c>
      <c r="EA128">
        <v>0.185377</v>
      </c>
      <c r="EB128">
        <v>0.187698</v>
      </c>
      <c r="EC128">
        <v>0.0582919</v>
      </c>
      <c r="ED128">
        <v>0.046298</v>
      </c>
      <c r="EE128">
        <v>23002.6</v>
      </c>
      <c r="EF128">
        <v>19936.6</v>
      </c>
      <c r="EG128">
        <v>25276.7</v>
      </c>
      <c r="EH128">
        <v>23900.3</v>
      </c>
      <c r="EI128">
        <v>40619.1</v>
      </c>
      <c r="EJ128">
        <v>37728.8</v>
      </c>
      <c r="EK128">
        <v>45662.2</v>
      </c>
      <c r="EL128">
        <v>42624</v>
      </c>
      <c r="EM128">
        <v>1.81537</v>
      </c>
      <c r="EN128">
        <v>2.12593</v>
      </c>
      <c r="EO128">
        <v>0.0151247</v>
      </c>
      <c r="EP128">
        <v>0</v>
      </c>
      <c r="EQ128">
        <v>19.7605</v>
      </c>
      <c r="ER128">
        <v>999.9</v>
      </c>
      <c r="ES128">
        <v>37.065</v>
      </c>
      <c r="ET128">
        <v>26.203</v>
      </c>
      <c r="EU128">
        <v>18.6158</v>
      </c>
      <c r="EV128">
        <v>51.0939</v>
      </c>
      <c r="EW128">
        <v>30.3526</v>
      </c>
      <c r="EX128">
        <v>2</v>
      </c>
      <c r="EY128">
        <v>-0.0500076</v>
      </c>
      <c r="EZ128">
        <v>7.2439</v>
      </c>
      <c r="FA128">
        <v>20.0973</v>
      </c>
      <c r="FB128">
        <v>5.23766</v>
      </c>
      <c r="FC128">
        <v>11.992</v>
      </c>
      <c r="FD128">
        <v>4.9574</v>
      </c>
      <c r="FE128">
        <v>3.304</v>
      </c>
      <c r="FF128">
        <v>9999</v>
      </c>
      <c r="FG128">
        <v>9999</v>
      </c>
      <c r="FH128">
        <v>6497.6</v>
      </c>
      <c r="FI128">
        <v>352.4</v>
      </c>
      <c r="FJ128">
        <v>1.86803</v>
      </c>
      <c r="FK128">
        <v>1.86371</v>
      </c>
      <c r="FL128">
        <v>1.87146</v>
      </c>
      <c r="FM128">
        <v>1.86209</v>
      </c>
      <c r="FN128">
        <v>1.86162</v>
      </c>
      <c r="FO128">
        <v>1.86812</v>
      </c>
      <c r="FP128">
        <v>1.85822</v>
      </c>
      <c r="FQ128">
        <v>1.86475</v>
      </c>
      <c r="FR128">
        <v>5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9.36</v>
      </c>
      <c r="GF128">
        <v>0.0103</v>
      </c>
      <c r="GG128">
        <v>2.14445261950712</v>
      </c>
      <c r="GH128">
        <v>0.00524579190152856</v>
      </c>
      <c r="GI128">
        <v>-2.61795653493914e-06</v>
      </c>
      <c r="GJ128">
        <v>1.03317073579164e-09</v>
      </c>
      <c r="GK128">
        <v>0.00834576242792743</v>
      </c>
      <c r="GL128">
        <v>-0.0463878632499735</v>
      </c>
      <c r="GM128">
        <v>0.00360881594666716</v>
      </c>
      <c r="GN128">
        <v>-4.25062852161115e-05</v>
      </c>
      <c r="GO128">
        <v>14</v>
      </c>
      <c r="GP128">
        <v>2225</v>
      </c>
      <c r="GQ128">
        <v>2</v>
      </c>
      <c r="GR128">
        <v>27</v>
      </c>
      <c r="GS128">
        <v>4255.3</v>
      </c>
      <c r="GT128">
        <v>4255.3</v>
      </c>
      <c r="GU128">
        <v>4.17725</v>
      </c>
      <c r="GV128">
        <v>2.29126</v>
      </c>
      <c r="GW128">
        <v>1.99829</v>
      </c>
      <c r="GX128">
        <v>2.76855</v>
      </c>
      <c r="GY128">
        <v>2.09351</v>
      </c>
      <c r="GZ128">
        <v>2.36328</v>
      </c>
      <c r="HA128">
        <v>30.5015</v>
      </c>
      <c r="HB128">
        <v>15.6906</v>
      </c>
      <c r="HC128">
        <v>18</v>
      </c>
      <c r="HD128">
        <v>432.85</v>
      </c>
      <c r="HE128">
        <v>632.657</v>
      </c>
      <c r="HF128">
        <v>12.7005</v>
      </c>
      <c r="HG128">
        <v>26.3495</v>
      </c>
      <c r="HH128">
        <v>30.0009</v>
      </c>
      <c r="HI128">
        <v>26.1268</v>
      </c>
      <c r="HJ128">
        <v>26.1175</v>
      </c>
      <c r="HK128">
        <v>83.6629</v>
      </c>
      <c r="HL128">
        <v>43.4116</v>
      </c>
      <c r="HM128">
        <v>0</v>
      </c>
      <c r="HN128">
        <v>12.6867</v>
      </c>
      <c r="HO128">
        <v>1905.61</v>
      </c>
      <c r="HP128">
        <v>11.7295</v>
      </c>
      <c r="HQ128">
        <v>96.6674</v>
      </c>
      <c r="HR128">
        <v>100.221</v>
      </c>
    </row>
    <row r="129" spans="1:226">
      <c r="A129">
        <v>113</v>
      </c>
      <c r="B129">
        <v>1657553444</v>
      </c>
      <c r="C129">
        <v>652</v>
      </c>
      <c r="D129" t="s">
        <v>585</v>
      </c>
      <c r="E129" t="s">
        <v>586</v>
      </c>
      <c r="F129">
        <v>5</v>
      </c>
      <c r="G129" t="s">
        <v>353</v>
      </c>
      <c r="H129" t="s">
        <v>354</v>
      </c>
      <c r="I129">
        <v>1657553436.51852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1919.0684608701</v>
      </c>
      <c r="AK129">
        <v>1892.39836363636</v>
      </c>
      <c r="AL129">
        <v>3.36982267585885</v>
      </c>
      <c r="AM129">
        <v>66.1471175943762</v>
      </c>
      <c r="AN129">
        <f>(AP129 - AO129 + BO129*1E3/(8.314*(BQ129+273.15)) * AR129/BN129 * AQ129) * BN129/(100*BB129) * 1000/(1000 - AP129)</f>
        <v>0</v>
      </c>
      <c r="AO129">
        <v>11.6835132110225</v>
      </c>
      <c r="AP129">
        <v>15.8524260606061</v>
      </c>
      <c r="AQ129">
        <v>-3.19357193731035e-05</v>
      </c>
      <c r="AR129">
        <v>78.8298210960127</v>
      </c>
      <c r="AS129">
        <v>13</v>
      </c>
      <c r="AT129">
        <v>3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6</v>
      </c>
      <c r="BC129">
        <v>0.5</v>
      </c>
      <c r="BD129" t="s">
        <v>355</v>
      </c>
      <c r="BE129">
        <v>2</v>
      </c>
      <c r="BF129" t="b">
        <v>1</v>
      </c>
      <c r="BG129">
        <v>1657553436.51852</v>
      </c>
      <c r="BH129">
        <v>1839.03</v>
      </c>
      <c r="BI129">
        <v>1880.18185185185</v>
      </c>
      <c r="BJ129">
        <v>15.8497555555556</v>
      </c>
      <c r="BK129">
        <v>11.6724074074074</v>
      </c>
      <c r="BL129">
        <v>1829.72148148148</v>
      </c>
      <c r="BM129">
        <v>15.8396703703704</v>
      </c>
      <c r="BN129">
        <v>499.997777777778</v>
      </c>
      <c r="BO129">
        <v>67.9933814814815</v>
      </c>
      <c r="BP129">
        <v>0.0149243037037037</v>
      </c>
      <c r="BQ129">
        <v>18.6681925925926</v>
      </c>
      <c r="BR129">
        <v>20.0138481481481</v>
      </c>
      <c r="BS129">
        <v>999.9</v>
      </c>
      <c r="BT129">
        <v>0</v>
      </c>
      <c r="BU129">
        <v>0</v>
      </c>
      <c r="BV129">
        <v>10004.0922222222</v>
      </c>
      <c r="BW129">
        <v>0</v>
      </c>
      <c r="BX129">
        <v>83.9268888888889</v>
      </c>
      <c r="BY129">
        <v>-41.1524185185185</v>
      </c>
      <c r="BZ129">
        <v>1868.64740740741</v>
      </c>
      <c r="CA129">
        <v>1902.38740740741</v>
      </c>
      <c r="CB129">
        <v>4.17735333333333</v>
      </c>
      <c r="CC129">
        <v>1880.18185185185</v>
      </c>
      <c r="CD129">
        <v>11.6724074074074</v>
      </c>
      <c r="CE129">
        <v>1.07767814814815</v>
      </c>
      <c r="CF129">
        <v>0.793646148148148</v>
      </c>
      <c r="CG129">
        <v>8.01115222222222</v>
      </c>
      <c r="CH129">
        <v>3.59415037037037</v>
      </c>
      <c r="CI129">
        <v>2000.01814814815</v>
      </c>
      <c r="CJ129">
        <v>0.980004</v>
      </c>
      <c r="CK129">
        <v>0.0199958666666667</v>
      </c>
      <c r="CL129">
        <v>0</v>
      </c>
      <c r="CM129">
        <v>2.52423333333333</v>
      </c>
      <c r="CN129">
        <v>0</v>
      </c>
      <c r="CO129">
        <v>10990.3481481481</v>
      </c>
      <c r="CP129">
        <v>16705.5888888889</v>
      </c>
      <c r="CQ129">
        <v>44.2867407407407</v>
      </c>
      <c r="CR129">
        <v>46.1986666666667</v>
      </c>
      <c r="CS129">
        <v>45.4278148148148</v>
      </c>
      <c r="CT129">
        <v>44.9002592592593</v>
      </c>
      <c r="CU129">
        <v>43.1387777777778</v>
      </c>
      <c r="CV129">
        <v>1960.0262962963</v>
      </c>
      <c r="CW129">
        <v>39.9918518518518</v>
      </c>
      <c r="CX129">
        <v>0</v>
      </c>
      <c r="CY129">
        <v>1651532339</v>
      </c>
      <c r="CZ129">
        <v>0</v>
      </c>
      <c r="DA129">
        <v>0</v>
      </c>
      <c r="DB129" t="s">
        <v>356</v>
      </c>
      <c r="DC129">
        <v>1657298120.5</v>
      </c>
      <c r="DD129">
        <v>1657298120.5</v>
      </c>
      <c r="DE129">
        <v>0</v>
      </c>
      <c r="DF129">
        <v>1.391</v>
      </c>
      <c r="DG129">
        <v>0.035</v>
      </c>
      <c r="DH129">
        <v>2.39</v>
      </c>
      <c r="DI129">
        <v>0.104</v>
      </c>
      <c r="DJ129">
        <v>419</v>
      </c>
      <c r="DK129">
        <v>18</v>
      </c>
      <c r="DL129">
        <v>0.11</v>
      </c>
      <c r="DM129">
        <v>0.02</v>
      </c>
      <c r="DN129">
        <v>-41.1773725</v>
      </c>
      <c r="DO129">
        <v>0.0416859287055378</v>
      </c>
      <c r="DP129">
        <v>0.23245073132548</v>
      </c>
      <c r="DQ129">
        <v>1</v>
      </c>
      <c r="DR129">
        <v>4.1880675</v>
      </c>
      <c r="DS129">
        <v>-0.175681575984998</v>
      </c>
      <c r="DT129">
        <v>0.0196487300798296</v>
      </c>
      <c r="DU129">
        <v>0</v>
      </c>
      <c r="DV129">
        <v>1</v>
      </c>
      <c r="DW129">
        <v>2</v>
      </c>
      <c r="DX129" t="s">
        <v>367</v>
      </c>
      <c r="DY129">
        <v>2.87012</v>
      </c>
      <c r="DZ129">
        <v>2.6315</v>
      </c>
      <c r="EA129">
        <v>0.186339</v>
      </c>
      <c r="EB129">
        <v>0.188641</v>
      </c>
      <c r="EC129">
        <v>0.058282</v>
      </c>
      <c r="ED129">
        <v>0.0462915</v>
      </c>
      <c r="EE129">
        <v>22974.8</v>
      </c>
      <c r="EF129">
        <v>19913.4</v>
      </c>
      <c r="EG129">
        <v>25276</v>
      </c>
      <c r="EH129">
        <v>23900.2</v>
      </c>
      <c r="EI129">
        <v>40618.5</v>
      </c>
      <c r="EJ129">
        <v>37728.7</v>
      </c>
      <c r="EK129">
        <v>45661</v>
      </c>
      <c r="EL129">
        <v>42623.7</v>
      </c>
      <c r="EM129">
        <v>1.81543</v>
      </c>
      <c r="EN129">
        <v>2.12577</v>
      </c>
      <c r="EO129">
        <v>0.0145957</v>
      </c>
      <c r="EP129">
        <v>0</v>
      </c>
      <c r="EQ129">
        <v>19.7647</v>
      </c>
      <c r="ER129">
        <v>999.9</v>
      </c>
      <c r="ES129">
        <v>37.041</v>
      </c>
      <c r="ET129">
        <v>26.203</v>
      </c>
      <c r="EU129">
        <v>18.6028</v>
      </c>
      <c r="EV129">
        <v>51.0139</v>
      </c>
      <c r="EW129">
        <v>30.3405</v>
      </c>
      <c r="EX129">
        <v>2</v>
      </c>
      <c r="EY129">
        <v>-0.0494182</v>
      </c>
      <c r="EZ129">
        <v>7.2287</v>
      </c>
      <c r="FA129">
        <v>20.0981</v>
      </c>
      <c r="FB129">
        <v>5.23781</v>
      </c>
      <c r="FC129">
        <v>11.992</v>
      </c>
      <c r="FD129">
        <v>4.95725</v>
      </c>
      <c r="FE129">
        <v>3.30395</v>
      </c>
      <c r="FF129">
        <v>9999</v>
      </c>
      <c r="FG129">
        <v>9999</v>
      </c>
      <c r="FH129">
        <v>6497.9</v>
      </c>
      <c r="FI129">
        <v>352.4</v>
      </c>
      <c r="FJ129">
        <v>1.86806</v>
      </c>
      <c r="FK129">
        <v>1.86371</v>
      </c>
      <c r="FL129">
        <v>1.87144</v>
      </c>
      <c r="FM129">
        <v>1.86208</v>
      </c>
      <c r="FN129">
        <v>1.86157</v>
      </c>
      <c r="FO129">
        <v>1.86812</v>
      </c>
      <c r="FP129">
        <v>1.85822</v>
      </c>
      <c r="FQ129">
        <v>1.86474</v>
      </c>
      <c r="FR129">
        <v>5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9.46</v>
      </c>
      <c r="GF129">
        <v>0.0102</v>
      </c>
      <c r="GG129">
        <v>2.14445261950712</v>
      </c>
      <c r="GH129">
        <v>0.00524579190152856</v>
      </c>
      <c r="GI129">
        <v>-2.61795653493914e-06</v>
      </c>
      <c r="GJ129">
        <v>1.03317073579164e-09</v>
      </c>
      <c r="GK129">
        <v>0.00834576242792743</v>
      </c>
      <c r="GL129">
        <v>-0.0463878632499735</v>
      </c>
      <c r="GM129">
        <v>0.00360881594666716</v>
      </c>
      <c r="GN129">
        <v>-4.25062852161115e-05</v>
      </c>
      <c r="GO129">
        <v>14</v>
      </c>
      <c r="GP129">
        <v>2225</v>
      </c>
      <c r="GQ129">
        <v>2</v>
      </c>
      <c r="GR129">
        <v>27</v>
      </c>
      <c r="GS129">
        <v>4255.4</v>
      </c>
      <c r="GT129">
        <v>4255.4</v>
      </c>
      <c r="GU129">
        <v>4.20288</v>
      </c>
      <c r="GV129">
        <v>2.29248</v>
      </c>
      <c r="GW129">
        <v>1.99829</v>
      </c>
      <c r="GX129">
        <v>2.76855</v>
      </c>
      <c r="GY129">
        <v>2.09351</v>
      </c>
      <c r="GZ129">
        <v>2.40723</v>
      </c>
      <c r="HA129">
        <v>30.5015</v>
      </c>
      <c r="HB129">
        <v>15.6906</v>
      </c>
      <c r="HC129">
        <v>18</v>
      </c>
      <c r="HD129">
        <v>432.94</v>
      </c>
      <c r="HE129">
        <v>632.634</v>
      </c>
      <c r="HF129">
        <v>12.6826</v>
      </c>
      <c r="HG129">
        <v>26.359</v>
      </c>
      <c r="HH129">
        <v>30.0008</v>
      </c>
      <c r="HI129">
        <v>26.135</v>
      </c>
      <c r="HJ129">
        <v>26.1257</v>
      </c>
      <c r="HK129">
        <v>84.2006</v>
      </c>
      <c r="HL129">
        <v>43.4116</v>
      </c>
      <c r="HM129">
        <v>0</v>
      </c>
      <c r="HN129">
        <v>12.6808</v>
      </c>
      <c r="HO129">
        <v>1925.7</v>
      </c>
      <c r="HP129">
        <v>11.734</v>
      </c>
      <c r="HQ129">
        <v>96.6648</v>
      </c>
      <c r="HR129">
        <v>100.22</v>
      </c>
    </row>
    <row r="130" spans="1:226">
      <c r="A130">
        <v>114</v>
      </c>
      <c r="B130">
        <v>1657553449</v>
      </c>
      <c r="C130">
        <v>657</v>
      </c>
      <c r="D130" t="s">
        <v>587</v>
      </c>
      <c r="E130" t="s">
        <v>588</v>
      </c>
      <c r="F130">
        <v>5</v>
      </c>
      <c r="G130" t="s">
        <v>353</v>
      </c>
      <c r="H130" t="s">
        <v>354</v>
      </c>
      <c r="I130">
        <v>1657553441.23214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1936.25155942528</v>
      </c>
      <c r="AK130">
        <v>1909.33321212121</v>
      </c>
      <c r="AL130">
        <v>3.40886524188469</v>
      </c>
      <c r="AM130">
        <v>66.1471175943762</v>
      </c>
      <c r="AN130">
        <f>(AP130 - AO130 + BO130*1E3/(8.314*(BQ130+273.15)) * AR130/BN130 * AQ130) * BN130/(100*BB130) * 1000/(1000 - AP130)</f>
        <v>0</v>
      </c>
      <c r="AO130">
        <v>11.6809256591087</v>
      </c>
      <c r="AP130">
        <v>15.8531721212121</v>
      </c>
      <c r="AQ130">
        <v>1.7698647787244e-05</v>
      </c>
      <c r="AR130">
        <v>78.8298210960127</v>
      </c>
      <c r="AS130">
        <v>13</v>
      </c>
      <c r="AT130">
        <v>3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6</v>
      </c>
      <c r="BC130">
        <v>0.5</v>
      </c>
      <c r="BD130" t="s">
        <v>355</v>
      </c>
      <c r="BE130">
        <v>2</v>
      </c>
      <c r="BF130" t="b">
        <v>1</v>
      </c>
      <c r="BG130">
        <v>1657553441.23214</v>
      </c>
      <c r="BH130">
        <v>1854.79178571429</v>
      </c>
      <c r="BI130">
        <v>1895.99321428571</v>
      </c>
      <c r="BJ130">
        <v>15.852325</v>
      </c>
      <c r="BK130">
        <v>11.6822071428571</v>
      </c>
      <c r="BL130">
        <v>1845.38821428571</v>
      </c>
      <c r="BM130">
        <v>15.84215</v>
      </c>
      <c r="BN130">
        <v>500.006107142857</v>
      </c>
      <c r="BO130">
        <v>67.9929892857143</v>
      </c>
      <c r="BP130">
        <v>0.0149828642857143</v>
      </c>
      <c r="BQ130">
        <v>18.6629428571429</v>
      </c>
      <c r="BR130">
        <v>20.0108571428571</v>
      </c>
      <c r="BS130">
        <v>999.9</v>
      </c>
      <c r="BT130">
        <v>0</v>
      </c>
      <c r="BU130">
        <v>0</v>
      </c>
      <c r="BV130">
        <v>10003.0496428571</v>
      </c>
      <c r="BW130">
        <v>0</v>
      </c>
      <c r="BX130">
        <v>83.9168321428571</v>
      </c>
      <c r="BY130">
        <v>-41.2022428571428</v>
      </c>
      <c r="BZ130">
        <v>1884.6675</v>
      </c>
      <c r="CA130">
        <v>1918.40464285714</v>
      </c>
      <c r="CB130">
        <v>4.1701175</v>
      </c>
      <c r="CC130">
        <v>1895.99321428571</v>
      </c>
      <c r="CD130">
        <v>11.6822071428571</v>
      </c>
      <c r="CE130">
        <v>1.07784642857143</v>
      </c>
      <c r="CF130">
        <v>0.794307892857143</v>
      </c>
      <c r="CG130">
        <v>8.01344571428571</v>
      </c>
      <c r="CH130">
        <v>3.60598535714286</v>
      </c>
      <c r="CI130">
        <v>1999.98964285714</v>
      </c>
      <c r="CJ130">
        <v>0.980003964285714</v>
      </c>
      <c r="CK130">
        <v>0.0199959035714286</v>
      </c>
      <c r="CL130">
        <v>0</v>
      </c>
      <c r="CM130">
        <v>2.57088571428571</v>
      </c>
      <c r="CN130">
        <v>0</v>
      </c>
      <c r="CO130">
        <v>10990.3857142857</v>
      </c>
      <c r="CP130">
        <v>16705.3464285714</v>
      </c>
      <c r="CQ130">
        <v>44.3053571428571</v>
      </c>
      <c r="CR130">
        <v>46.214</v>
      </c>
      <c r="CS130">
        <v>45.437</v>
      </c>
      <c r="CT130">
        <v>44.9192857142857</v>
      </c>
      <c r="CU130">
        <v>43.1582142857143</v>
      </c>
      <c r="CV130">
        <v>1959.99821428571</v>
      </c>
      <c r="CW130">
        <v>39.9914285714286</v>
      </c>
      <c r="CX130">
        <v>0</v>
      </c>
      <c r="CY130">
        <v>1651532343.8</v>
      </c>
      <c r="CZ130">
        <v>0</v>
      </c>
      <c r="DA130">
        <v>0</v>
      </c>
      <c r="DB130" t="s">
        <v>356</v>
      </c>
      <c r="DC130">
        <v>1657298120.5</v>
      </c>
      <c r="DD130">
        <v>1657298120.5</v>
      </c>
      <c r="DE130">
        <v>0</v>
      </c>
      <c r="DF130">
        <v>1.391</v>
      </c>
      <c r="DG130">
        <v>0.035</v>
      </c>
      <c r="DH130">
        <v>2.39</v>
      </c>
      <c r="DI130">
        <v>0.104</v>
      </c>
      <c r="DJ130">
        <v>419</v>
      </c>
      <c r="DK130">
        <v>18</v>
      </c>
      <c r="DL130">
        <v>0.11</v>
      </c>
      <c r="DM130">
        <v>0.02</v>
      </c>
      <c r="DN130">
        <v>-41.19457</v>
      </c>
      <c r="DO130">
        <v>0.375962476547952</v>
      </c>
      <c r="DP130">
        <v>0.200156451557276</v>
      </c>
      <c r="DQ130">
        <v>0</v>
      </c>
      <c r="DR130">
        <v>4.17840175</v>
      </c>
      <c r="DS130">
        <v>-0.111460750469045</v>
      </c>
      <c r="DT130">
        <v>0.015777495188955</v>
      </c>
      <c r="DU130">
        <v>0</v>
      </c>
      <c r="DV130">
        <v>0</v>
      </c>
      <c r="DW130">
        <v>2</v>
      </c>
      <c r="DX130" t="s">
        <v>357</v>
      </c>
      <c r="DY130">
        <v>2.87009</v>
      </c>
      <c r="DZ130">
        <v>2.6316</v>
      </c>
      <c r="EA130">
        <v>0.187301</v>
      </c>
      <c r="EB130">
        <v>0.18959</v>
      </c>
      <c r="EC130">
        <v>0.0582826</v>
      </c>
      <c r="ED130">
        <v>0.0462807</v>
      </c>
      <c r="EE130">
        <v>22947.2</v>
      </c>
      <c r="EF130">
        <v>19889.9</v>
      </c>
      <c r="EG130">
        <v>25275.6</v>
      </c>
      <c r="EH130">
        <v>23900</v>
      </c>
      <c r="EI130">
        <v>40618</v>
      </c>
      <c r="EJ130">
        <v>37728.6</v>
      </c>
      <c r="EK130">
        <v>45660.5</v>
      </c>
      <c r="EL130">
        <v>42623.1</v>
      </c>
      <c r="EM130">
        <v>1.815</v>
      </c>
      <c r="EN130">
        <v>2.12565</v>
      </c>
      <c r="EO130">
        <v>0.0139661</v>
      </c>
      <c r="EP130">
        <v>0</v>
      </c>
      <c r="EQ130">
        <v>19.7698</v>
      </c>
      <c r="ER130">
        <v>999.9</v>
      </c>
      <c r="ES130">
        <v>37.016</v>
      </c>
      <c r="ET130">
        <v>26.203</v>
      </c>
      <c r="EU130">
        <v>18.5928</v>
      </c>
      <c r="EV130">
        <v>50.9939</v>
      </c>
      <c r="EW130">
        <v>30.3405</v>
      </c>
      <c r="EX130">
        <v>2</v>
      </c>
      <c r="EY130">
        <v>-0.0488999</v>
      </c>
      <c r="EZ130">
        <v>7.21045</v>
      </c>
      <c r="FA130">
        <v>20.0992</v>
      </c>
      <c r="FB130">
        <v>5.23826</v>
      </c>
      <c r="FC130">
        <v>11.992</v>
      </c>
      <c r="FD130">
        <v>4.95715</v>
      </c>
      <c r="FE130">
        <v>3.304</v>
      </c>
      <c r="FF130">
        <v>9999</v>
      </c>
      <c r="FG130">
        <v>9999</v>
      </c>
      <c r="FH130">
        <v>6497.9</v>
      </c>
      <c r="FI130">
        <v>352.4</v>
      </c>
      <c r="FJ130">
        <v>1.86808</v>
      </c>
      <c r="FK130">
        <v>1.86371</v>
      </c>
      <c r="FL130">
        <v>1.87146</v>
      </c>
      <c r="FM130">
        <v>1.86214</v>
      </c>
      <c r="FN130">
        <v>1.86161</v>
      </c>
      <c r="FO130">
        <v>1.86812</v>
      </c>
      <c r="FP130">
        <v>1.85822</v>
      </c>
      <c r="FQ130">
        <v>1.86475</v>
      </c>
      <c r="FR130">
        <v>5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9.56</v>
      </c>
      <c r="GF130">
        <v>0.0102</v>
      </c>
      <c r="GG130">
        <v>2.14445261950712</v>
      </c>
      <c r="GH130">
        <v>0.00524579190152856</v>
      </c>
      <c r="GI130">
        <v>-2.61795653493914e-06</v>
      </c>
      <c r="GJ130">
        <v>1.03317073579164e-09</v>
      </c>
      <c r="GK130">
        <v>0.00834576242792743</v>
      </c>
      <c r="GL130">
        <v>-0.0463878632499735</v>
      </c>
      <c r="GM130">
        <v>0.00360881594666716</v>
      </c>
      <c r="GN130">
        <v>-4.25062852161115e-05</v>
      </c>
      <c r="GO130">
        <v>14</v>
      </c>
      <c r="GP130">
        <v>2225</v>
      </c>
      <c r="GQ130">
        <v>2</v>
      </c>
      <c r="GR130">
        <v>27</v>
      </c>
      <c r="GS130">
        <v>4255.5</v>
      </c>
      <c r="GT130">
        <v>4255.5</v>
      </c>
      <c r="GU130">
        <v>4.22852</v>
      </c>
      <c r="GV130">
        <v>2.2876</v>
      </c>
      <c r="GW130">
        <v>1.99829</v>
      </c>
      <c r="GX130">
        <v>2.76978</v>
      </c>
      <c r="GY130">
        <v>2.09351</v>
      </c>
      <c r="GZ130">
        <v>2.38403</v>
      </c>
      <c r="HA130">
        <v>30.5231</v>
      </c>
      <c r="HB130">
        <v>15.6906</v>
      </c>
      <c r="HC130">
        <v>18</v>
      </c>
      <c r="HD130">
        <v>432.76</v>
      </c>
      <c r="HE130">
        <v>632.631</v>
      </c>
      <c r="HF130">
        <v>12.6752</v>
      </c>
      <c r="HG130">
        <v>26.3679</v>
      </c>
      <c r="HH130">
        <v>30.0007</v>
      </c>
      <c r="HI130">
        <v>26.1432</v>
      </c>
      <c r="HJ130">
        <v>26.134</v>
      </c>
      <c r="HK130">
        <v>84.6823</v>
      </c>
      <c r="HL130">
        <v>43.4116</v>
      </c>
      <c r="HM130">
        <v>0</v>
      </c>
      <c r="HN130">
        <v>12.6699</v>
      </c>
      <c r="HO130">
        <v>1939.65</v>
      </c>
      <c r="HP130">
        <v>11.7441</v>
      </c>
      <c r="HQ130">
        <v>96.6634</v>
      </c>
      <c r="HR130">
        <v>100.219</v>
      </c>
    </row>
    <row r="131" spans="1:226">
      <c r="A131">
        <v>115</v>
      </c>
      <c r="B131">
        <v>1657553454</v>
      </c>
      <c r="C131">
        <v>662</v>
      </c>
      <c r="D131" t="s">
        <v>589</v>
      </c>
      <c r="E131" t="s">
        <v>590</v>
      </c>
      <c r="F131">
        <v>5</v>
      </c>
      <c r="G131" t="s">
        <v>353</v>
      </c>
      <c r="H131" t="s">
        <v>354</v>
      </c>
      <c r="I131">
        <v>1657553446.5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1952.70366948248</v>
      </c>
      <c r="AK131">
        <v>1926.14284848485</v>
      </c>
      <c r="AL131">
        <v>3.30920284672425</v>
      </c>
      <c r="AM131">
        <v>66.1471175943762</v>
      </c>
      <c r="AN131">
        <f>(AP131 - AO131 + BO131*1E3/(8.314*(BQ131+273.15)) * AR131/BN131 * AQ131) * BN131/(100*BB131) * 1000/(1000 - AP131)</f>
        <v>0</v>
      </c>
      <c r="AO131">
        <v>11.6776955829114</v>
      </c>
      <c r="AP131">
        <v>15.8418878787879</v>
      </c>
      <c r="AQ131">
        <v>-4.91302762900386e-05</v>
      </c>
      <c r="AR131">
        <v>78.8298210960127</v>
      </c>
      <c r="AS131">
        <v>13</v>
      </c>
      <c r="AT131">
        <v>3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6</v>
      </c>
      <c r="BC131">
        <v>0.5</v>
      </c>
      <c r="BD131" t="s">
        <v>355</v>
      </c>
      <c r="BE131">
        <v>2</v>
      </c>
      <c r="BF131" t="b">
        <v>1</v>
      </c>
      <c r="BG131">
        <v>1657553446.5</v>
      </c>
      <c r="BH131">
        <v>1872.40740740741</v>
      </c>
      <c r="BI131">
        <v>1913.45851851852</v>
      </c>
      <c r="BJ131">
        <v>15.8510666666667</v>
      </c>
      <c r="BK131">
        <v>11.6798296296296</v>
      </c>
      <c r="BL131">
        <v>1862.89481481481</v>
      </c>
      <c r="BM131">
        <v>15.840937037037</v>
      </c>
      <c r="BN131">
        <v>500.011222222222</v>
      </c>
      <c r="BO131">
        <v>67.9924407407407</v>
      </c>
      <c r="BP131">
        <v>0.0150488851851852</v>
      </c>
      <c r="BQ131">
        <v>18.6601185185185</v>
      </c>
      <c r="BR131">
        <v>20.0024666666667</v>
      </c>
      <c r="BS131">
        <v>999.9</v>
      </c>
      <c r="BT131">
        <v>0</v>
      </c>
      <c r="BU131">
        <v>0</v>
      </c>
      <c r="BV131">
        <v>10000.1022222222</v>
      </c>
      <c r="BW131">
        <v>0</v>
      </c>
      <c r="BX131">
        <v>83.9606962962963</v>
      </c>
      <c r="BY131">
        <v>-41.0523111111111</v>
      </c>
      <c r="BZ131">
        <v>1902.56444444444</v>
      </c>
      <c r="CA131">
        <v>1936.07185185185</v>
      </c>
      <c r="CB131">
        <v>4.17123703703704</v>
      </c>
      <c r="CC131">
        <v>1913.45851851852</v>
      </c>
      <c r="CD131">
        <v>11.6798296296296</v>
      </c>
      <c r="CE131">
        <v>1.07775259259259</v>
      </c>
      <c r="CF131">
        <v>0.794140222222222</v>
      </c>
      <c r="CG131">
        <v>8.01216518518518</v>
      </c>
      <c r="CH131">
        <v>3.60299</v>
      </c>
      <c r="CI131">
        <v>1999.97259259259</v>
      </c>
      <c r="CJ131">
        <v>0.980003888888889</v>
      </c>
      <c r="CK131">
        <v>0.0199959814814815</v>
      </c>
      <c r="CL131">
        <v>0</v>
      </c>
      <c r="CM131">
        <v>2.59447407407407</v>
      </c>
      <c r="CN131">
        <v>0</v>
      </c>
      <c r="CO131">
        <v>10989.5</v>
      </c>
      <c r="CP131">
        <v>16705.2</v>
      </c>
      <c r="CQ131">
        <v>44.312</v>
      </c>
      <c r="CR131">
        <v>46.2313333333333</v>
      </c>
      <c r="CS131">
        <v>45.437</v>
      </c>
      <c r="CT131">
        <v>44.9301111111111</v>
      </c>
      <c r="CU131">
        <v>43.1778148148148</v>
      </c>
      <c r="CV131">
        <v>1959.98111111111</v>
      </c>
      <c r="CW131">
        <v>39.9914814814815</v>
      </c>
      <c r="CX131">
        <v>0</v>
      </c>
      <c r="CY131">
        <v>1651532349.2</v>
      </c>
      <c r="CZ131">
        <v>0</v>
      </c>
      <c r="DA131">
        <v>0</v>
      </c>
      <c r="DB131" t="s">
        <v>356</v>
      </c>
      <c r="DC131">
        <v>1657298120.5</v>
      </c>
      <c r="DD131">
        <v>1657298120.5</v>
      </c>
      <c r="DE131">
        <v>0</v>
      </c>
      <c r="DF131">
        <v>1.391</v>
      </c>
      <c r="DG131">
        <v>0.035</v>
      </c>
      <c r="DH131">
        <v>2.39</v>
      </c>
      <c r="DI131">
        <v>0.104</v>
      </c>
      <c r="DJ131">
        <v>419</v>
      </c>
      <c r="DK131">
        <v>18</v>
      </c>
      <c r="DL131">
        <v>0.11</v>
      </c>
      <c r="DM131">
        <v>0.02</v>
      </c>
      <c r="DN131">
        <v>-41.1223675</v>
      </c>
      <c r="DO131">
        <v>1.14665628517832</v>
      </c>
      <c r="DP131">
        <v>0.205067024881501</v>
      </c>
      <c r="DQ131">
        <v>0</v>
      </c>
      <c r="DR131">
        <v>4.170404</v>
      </c>
      <c r="DS131">
        <v>0.0135190243902385</v>
      </c>
      <c r="DT131">
        <v>0.00280304727038266</v>
      </c>
      <c r="DU131">
        <v>1</v>
      </c>
      <c r="DV131">
        <v>1</v>
      </c>
      <c r="DW131">
        <v>2</v>
      </c>
      <c r="DX131" t="s">
        <v>367</v>
      </c>
      <c r="DY131">
        <v>2.87004</v>
      </c>
      <c r="DZ131">
        <v>2.63145</v>
      </c>
      <c r="EA131">
        <v>0.188249</v>
      </c>
      <c r="EB131">
        <v>0.190516</v>
      </c>
      <c r="EC131">
        <v>0.0582505</v>
      </c>
      <c r="ED131">
        <v>0.046269</v>
      </c>
      <c r="EE131">
        <v>22919.8</v>
      </c>
      <c r="EF131">
        <v>19866.5</v>
      </c>
      <c r="EG131">
        <v>25274.9</v>
      </c>
      <c r="EH131">
        <v>23899.3</v>
      </c>
      <c r="EI131">
        <v>40618</v>
      </c>
      <c r="EJ131">
        <v>37728.2</v>
      </c>
      <c r="EK131">
        <v>45658.9</v>
      </c>
      <c r="EL131">
        <v>42622</v>
      </c>
      <c r="EM131">
        <v>1.81513</v>
      </c>
      <c r="EN131">
        <v>2.12552</v>
      </c>
      <c r="EO131">
        <v>0.0130758</v>
      </c>
      <c r="EP131">
        <v>0</v>
      </c>
      <c r="EQ131">
        <v>19.7753</v>
      </c>
      <c r="ER131">
        <v>999.9</v>
      </c>
      <c r="ES131">
        <v>36.992</v>
      </c>
      <c r="ET131">
        <v>26.203</v>
      </c>
      <c r="EU131">
        <v>18.5799</v>
      </c>
      <c r="EV131">
        <v>51.0639</v>
      </c>
      <c r="EW131">
        <v>30.3446</v>
      </c>
      <c r="EX131">
        <v>2</v>
      </c>
      <c r="EY131">
        <v>-0.0482063</v>
      </c>
      <c r="EZ131">
        <v>7.03099</v>
      </c>
      <c r="FA131">
        <v>20.106</v>
      </c>
      <c r="FB131">
        <v>5.23796</v>
      </c>
      <c r="FC131">
        <v>11.992</v>
      </c>
      <c r="FD131">
        <v>4.95715</v>
      </c>
      <c r="FE131">
        <v>3.304</v>
      </c>
      <c r="FF131">
        <v>9999</v>
      </c>
      <c r="FG131">
        <v>9999</v>
      </c>
      <c r="FH131">
        <v>6498.2</v>
      </c>
      <c r="FI131">
        <v>352.4</v>
      </c>
      <c r="FJ131">
        <v>1.86812</v>
      </c>
      <c r="FK131">
        <v>1.86372</v>
      </c>
      <c r="FL131">
        <v>1.87148</v>
      </c>
      <c r="FM131">
        <v>1.86209</v>
      </c>
      <c r="FN131">
        <v>1.8616</v>
      </c>
      <c r="FO131">
        <v>1.86813</v>
      </c>
      <c r="FP131">
        <v>1.85822</v>
      </c>
      <c r="FQ131">
        <v>1.86475</v>
      </c>
      <c r="FR131">
        <v>5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9.66</v>
      </c>
      <c r="GF131">
        <v>0.0098</v>
      </c>
      <c r="GG131">
        <v>2.14445261950712</v>
      </c>
      <c r="GH131">
        <v>0.00524579190152856</v>
      </c>
      <c r="GI131">
        <v>-2.61795653493914e-06</v>
      </c>
      <c r="GJ131">
        <v>1.03317073579164e-09</v>
      </c>
      <c r="GK131">
        <v>0.00834576242792743</v>
      </c>
      <c r="GL131">
        <v>-0.0463878632499735</v>
      </c>
      <c r="GM131">
        <v>0.00360881594666716</v>
      </c>
      <c r="GN131">
        <v>-4.25062852161115e-05</v>
      </c>
      <c r="GO131">
        <v>14</v>
      </c>
      <c r="GP131">
        <v>2225</v>
      </c>
      <c r="GQ131">
        <v>2</v>
      </c>
      <c r="GR131">
        <v>27</v>
      </c>
      <c r="GS131">
        <v>4255.6</v>
      </c>
      <c r="GT131">
        <v>4255.6</v>
      </c>
      <c r="GU131">
        <v>4.25537</v>
      </c>
      <c r="GV131">
        <v>2.28882</v>
      </c>
      <c r="GW131">
        <v>1.99829</v>
      </c>
      <c r="GX131">
        <v>2.76855</v>
      </c>
      <c r="GY131">
        <v>2.09351</v>
      </c>
      <c r="GZ131">
        <v>2.36816</v>
      </c>
      <c r="HA131">
        <v>30.5231</v>
      </c>
      <c r="HB131">
        <v>15.7169</v>
      </c>
      <c r="HC131">
        <v>18</v>
      </c>
      <c r="HD131">
        <v>432.892</v>
      </c>
      <c r="HE131">
        <v>632.628</v>
      </c>
      <c r="HF131">
        <v>12.6686</v>
      </c>
      <c r="HG131">
        <v>26.3773</v>
      </c>
      <c r="HH131">
        <v>30.0007</v>
      </c>
      <c r="HI131">
        <v>26.1514</v>
      </c>
      <c r="HJ131">
        <v>26.1422</v>
      </c>
      <c r="HK131">
        <v>85.2302</v>
      </c>
      <c r="HL131">
        <v>43.1403</v>
      </c>
      <c r="HM131">
        <v>0</v>
      </c>
      <c r="HN131">
        <v>12.8622</v>
      </c>
      <c r="HO131">
        <v>1959.79</v>
      </c>
      <c r="HP131">
        <v>11.7605</v>
      </c>
      <c r="HQ131">
        <v>96.6604</v>
      </c>
      <c r="HR131">
        <v>100.216</v>
      </c>
    </row>
    <row r="132" spans="1:226">
      <c r="A132">
        <v>116</v>
      </c>
      <c r="B132">
        <v>1657553459</v>
      </c>
      <c r="C132">
        <v>667</v>
      </c>
      <c r="D132" t="s">
        <v>591</v>
      </c>
      <c r="E132" t="s">
        <v>592</v>
      </c>
      <c r="F132">
        <v>5</v>
      </c>
      <c r="G132" t="s">
        <v>353</v>
      </c>
      <c r="H132" t="s">
        <v>354</v>
      </c>
      <c r="I132">
        <v>1657553451.21429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1969.74499910097</v>
      </c>
      <c r="AK132">
        <v>1942.83321212121</v>
      </c>
      <c r="AL132">
        <v>3.36969502745783</v>
      </c>
      <c r="AM132">
        <v>66.1471175943762</v>
      </c>
      <c r="AN132">
        <f>(AP132 - AO132 + BO132*1E3/(8.314*(BQ132+273.15)) * AR132/BN132 * AQ132) * BN132/(100*BB132) * 1000/(1000 - AP132)</f>
        <v>0</v>
      </c>
      <c r="AO132">
        <v>11.6759762039287</v>
      </c>
      <c r="AP132">
        <v>15.8514715151515</v>
      </c>
      <c r="AQ132">
        <v>-6.26413652340875e-06</v>
      </c>
      <c r="AR132">
        <v>78.8298210960127</v>
      </c>
      <c r="AS132">
        <v>13</v>
      </c>
      <c r="AT132">
        <v>3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6</v>
      </c>
      <c r="BC132">
        <v>0.5</v>
      </c>
      <c r="BD132" t="s">
        <v>355</v>
      </c>
      <c r="BE132">
        <v>2</v>
      </c>
      <c r="BF132" t="b">
        <v>1</v>
      </c>
      <c r="BG132">
        <v>1657553451.21429</v>
      </c>
      <c r="BH132">
        <v>1888.01</v>
      </c>
      <c r="BI132">
        <v>1929.18035714286</v>
      </c>
      <c r="BJ132">
        <v>15.8477821428571</v>
      </c>
      <c r="BK132">
        <v>11.6801714285714</v>
      </c>
      <c r="BL132">
        <v>1878.40035714286</v>
      </c>
      <c r="BM132">
        <v>15.8377642857143</v>
      </c>
      <c r="BN132">
        <v>500.019</v>
      </c>
      <c r="BO132">
        <v>67.9923428571428</v>
      </c>
      <c r="BP132">
        <v>0.0150410321428571</v>
      </c>
      <c r="BQ132">
        <v>18.6545464285714</v>
      </c>
      <c r="BR132">
        <v>19.9952107142857</v>
      </c>
      <c r="BS132">
        <v>999.9</v>
      </c>
      <c r="BT132">
        <v>0</v>
      </c>
      <c r="BU132">
        <v>0</v>
      </c>
      <c r="BV132">
        <v>9996.51285714286</v>
      </c>
      <c r="BW132">
        <v>0</v>
      </c>
      <c r="BX132">
        <v>83.9814107142857</v>
      </c>
      <c r="BY132">
        <v>-41.1713535714286</v>
      </c>
      <c r="BZ132">
        <v>1918.41285714286</v>
      </c>
      <c r="CA132">
        <v>1951.98071428571</v>
      </c>
      <c r="CB132">
        <v>4.16760857142857</v>
      </c>
      <c r="CC132">
        <v>1929.18035714286</v>
      </c>
      <c r="CD132">
        <v>11.6801714285714</v>
      </c>
      <c r="CE132">
        <v>1.07752785714286</v>
      </c>
      <c r="CF132">
        <v>0.794162392857143</v>
      </c>
      <c r="CG132">
        <v>8.00909535714286</v>
      </c>
      <c r="CH132">
        <v>3.60338321428571</v>
      </c>
      <c r="CI132">
        <v>1999.95</v>
      </c>
      <c r="CJ132">
        <v>0.980003857142857</v>
      </c>
      <c r="CK132">
        <v>0.0199960142857143</v>
      </c>
      <c r="CL132">
        <v>0</v>
      </c>
      <c r="CM132">
        <v>2.60199285714286</v>
      </c>
      <c r="CN132">
        <v>0</v>
      </c>
      <c r="CO132">
        <v>10988.9892857143</v>
      </c>
      <c r="CP132">
        <v>16705.0107142857</v>
      </c>
      <c r="CQ132">
        <v>44.312</v>
      </c>
      <c r="CR132">
        <v>46.2455</v>
      </c>
      <c r="CS132">
        <v>45.44825</v>
      </c>
      <c r="CT132">
        <v>44.937</v>
      </c>
      <c r="CU132">
        <v>43.187</v>
      </c>
      <c r="CV132">
        <v>1959.95892857143</v>
      </c>
      <c r="CW132">
        <v>39.9910714285714</v>
      </c>
      <c r="CX132">
        <v>0</v>
      </c>
      <c r="CY132">
        <v>1651532354</v>
      </c>
      <c r="CZ132">
        <v>0</v>
      </c>
      <c r="DA132">
        <v>0</v>
      </c>
      <c r="DB132" t="s">
        <v>356</v>
      </c>
      <c r="DC132">
        <v>1657298120.5</v>
      </c>
      <c r="DD132">
        <v>1657298120.5</v>
      </c>
      <c r="DE132">
        <v>0</v>
      </c>
      <c r="DF132">
        <v>1.391</v>
      </c>
      <c r="DG132">
        <v>0.035</v>
      </c>
      <c r="DH132">
        <v>2.39</v>
      </c>
      <c r="DI132">
        <v>0.104</v>
      </c>
      <c r="DJ132">
        <v>419</v>
      </c>
      <c r="DK132">
        <v>18</v>
      </c>
      <c r="DL132">
        <v>0.11</v>
      </c>
      <c r="DM132">
        <v>0.02</v>
      </c>
      <c r="DN132">
        <v>-41.11242</v>
      </c>
      <c r="DO132">
        <v>-0.450927579737241</v>
      </c>
      <c r="DP132">
        <v>0.198726402624312</v>
      </c>
      <c r="DQ132">
        <v>0</v>
      </c>
      <c r="DR132">
        <v>4.16957825</v>
      </c>
      <c r="DS132">
        <v>-0.0299467542213944</v>
      </c>
      <c r="DT132">
        <v>0.0041952657171506</v>
      </c>
      <c r="DU132">
        <v>1</v>
      </c>
      <c r="DV132">
        <v>1</v>
      </c>
      <c r="DW132">
        <v>2</v>
      </c>
      <c r="DX132" t="s">
        <v>367</v>
      </c>
      <c r="DY132">
        <v>2.87007</v>
      </c>
      <c r="DZ132">
        <v>2.63133</v>
      </c>
      <c r="EA132">
        <v>0.189194</v>
      </c>
      <c r="EB132">
        <v>0.19147</v>
      </c>
      <c r="EC132">
        <v>0.0582803</v>
      </c>
      <c r="ED132">
        <v>0.046344</v>
      </c>
      <c r="EE132">
        <v>22892.4</v>
      </c>
      <c r="EF132">
        <v>19842.8</v>
      </c>
      <c r="EG132">
        <v>25274.1</v>
      </c>
      <c r="EH132">
        <v>23898.9</v>
      </c>
      <c r="EI132">
        <v>40616.3</v>
      </c>
      <c r="EJ132">
        <v>37724.8</v>
      </c>
      <c r="EK132">
        <v>45658.5</v>
      </c>
      <c r="EL132">
        <v>42621.6</v>
      </c>
      <c r="EM132">
        <v>1.81527</v>
      </c>
      <c r="EN132">
        <v>2.1255</v>
      </c>
      <c r="EO132">
        <v>0.0120029</v>
      </c>
      <c r="EP132">
        <v>0</v>
      </c>
      <c r="EQ132">
        <v>19.7808</v>
      </c>
      <c r="ER132">
        <v>999.9</v>
      </c>
      <c r="ES132">
        <v>36.967</v>
      </c>
      <c r="ET132">
        <v>26.214</v>
      </c>
      <c r="EU132">
        <v>18.58</v>
      </c>
      <c r="EV132">
        <v>51.3139</v>
      </c>
      <c r="EW132">
        <v>30.2684</v>
      </c>
      <c r="EX132">
        <v>2</v>
      </c>
      <c r="EY132">
        <v>-0.0509477</v>
      </c>
      <c r="EZ132">
        <v>6.39406</v>
      </c>
      <c r="FA132">
        <v>20.132</v>
      </c>
      <c r="FB132">
        <v>5.23706</v>
      </c>
      <c r="FC132">
        <v>11.992</v>
      </c>
      <c r="FD132">
        <v>4.95715</v>
      </c>
      <c r="FE132">
        <v>3.30395</v>
      </c>
      <c r="FF132">
        <v>9999</v>
      </c>
      <c r="FG132">
        <v>9999</v>
      </c>
      <c r="FH132">
        <v>6498.2</v>
      </c>
      <c r="FI132">
        <v>352.4</v>
      </c>
      <c r="FJ132">
        <v>1.86813</v>
      </c>
      <c r="FK132">
        <v>1.86374</v>
      </c>
      <c r="FL132">
        <v>1.87149</v>
      </c>
      <c r="FM132">
        <v>1.86212</v>
      </c>
      <c r="FN132">
        <v>1.86163</v>
      </c>
      <c r="FO132">
        <v>1.86813</v>
      </c>
      <c r="FP132">
        <v>1.85822</v>
      </c>
      <c r="FQ132">
        <v>1.86478</v>
      </c>
      <c r="FR132">
        <v>5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9.77</v>
      </c>
      <c r="GF132">
        <v>0.0102</v>
      </c>
      <c r="GG132">
        <v>2.14445261950712</v>
      </c>
      <c r="GH132">
        <v>0.00524579190152856</v>
      </c>
      <c r="GI132">
        <v>-2.61795653493914e-06</v>
      </c>
      <c r="GJ132">
        <v>1.03317073579164e-09</v>
      </c>
      <c r="GK132">
        <v>0.00834576242792743</v>
      </c>
      <c r="GL132">
        <v>-0.0463878632499735</v>
      </c>
      <c r="GM132">
        <v>0.00360881594666716</v>
      </c>
      <c r="GN132">
        <v>-4.25062852161115e-05</v>
      </c>
      <c r="GO132">
        <v>14</v>
      </c>
      <c r="GP132">
        <v>2225</v>
      </c>
      <c r="GQ132">
        <v>2</v>
      </c>
      <c r="GR132">
        <v>27</v>
      </c>
      <c r="GS132">
        <v>4255.6</v>
      </c>
      <c r="GT132">
        <v>4255.6</v>
      </c>
      <c r="GU132">
        <v>4.28101</v>
      </c>
      <c r="GV132">
        <v>2.28638</v>
      </c>
      <c r="GW132">
        <v>1.99829</v>
      </c>
      <c r="GX132">
        <v>2.76855</v>
      </c>
      <c r="GY132">
        <v>2.09351</v>
      </c>
      <c r="GZ132">
        <v>2.35229</v>
      </c>
      <c r="HA132">
        <v>30.5231</v>
      </c>
      <c r="HB132">
        <v>15.7081</v>
      </c>
      <c r="HC132">
        <v>18</v>
      </c>
      <c r="HD132">
        <v>433.038</v>
      </c>
      <c r="HE132">
        <v>632.705</v>
      </c>
      <c r="HF132">
        <v>12.7929</v>
      </c>
      <c r="HG132">
        <v>26.3868</v>
      </c>
      <c r="HH132">
        <v>29.9986</v>
      </c>
      <c r="HI132">
        <v>26.1597</v>
      </c>
      <c r="HJ132">
        <v>26.1505</v>
      </c>
      <c r="HK132">
        <v>85.725</v>
      </c>
      <c r="HL132">
        <v>43.1403</v>
      </c>
      <c r="HM132">
        <v>0</v>
      </c>
      <c r="HN132">
        <v>12.8734</v>
      </c>
      <c r="HO132">
        <v>1973.25</v>
      </c>
      <c r="HP132">
        <v>11.7579</v>
      </c>
      <c r="HQ132">
        <v>96.6587</v>
      </c>
      <c r="HR132">
        <v>100.215</v>
      </c>
    </row>
    <row r="133" spans="1:226">
      <c r="A133">
        <v>117</v>
      </c>
      <c r="B133">
        <v>1657553464</v>
      </c>
      <c r="C133">
        <v>672</v>
      </c>
      <c r="D133" t="s">
        <v>593</v>
      </c>
      <c r="E133" t="s">
        <v>594</v>
      </c>
      <c r="F133">
        <v>5</v>
      </c>
      <c r="G133" t="s">
        <v>353</v>
      </c>
      <c r="H133" t="s">
        <v>354</v>
      </c>
      <c r="I133">
        <v>1657553456.5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1986.88105774465</v>
      </c>
      <c r="AK133">
        <v>1960.00351515151</v>
      </c>
      <c r="AL133">
        <v>3.44183545489262</v>
      </c>
      <c r="AM133">
        <v>66.1471175943762</v>
      </c>
      <c r="AN133">
        <f>(AP133 - AO133 + BO133*1E3/(8.314*(BQ133+273.15)) * AR133/BN133 * AQ133) * BN133/(100*BB133) * 1000/(1000 - AP133)</f>
        <v>0</v>
      </c>
      <c r="AO133">
        <v>11.7034766246839</v>
      </c>
      <c r="AP133">
        <v>15.8650721212121</v>
      </c>
      <c r="AQ133">
        <v>0.00101366045626149</v>
      </c>
      <c r="AR133">
        <v>78.8298210960127</v>
      </c>
      <c r="AS133">
        <v>13</v>
      </c>
      <c r="AT133">
        <v>3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6</v>
      </c>
      <c r="BC133">
        <v>0.5</v>
      </c>
      <c r="BD133" t="s">
        <v>355</v>
      </c>
      <c r="BE133">
        <v>2</v>
      </c>
      <c r="BF133" t="b">
        <v>1</v>
      </c>
      <c r="BG133">
        <v>1657553456.5</v>
      </c>
      <c r="BH133">
        <v>1905.55481481481</v>
      </c>
      <c r="BI133">
        <v>1946.83222222222</v>
      </c>
      <c r="BJ133">
        <v>15.8500666666667</v>
      </c>
      <c r="BK133">
        <v>11.688037037037</v>
      </c>
      <c r="BL133">
        <v>1895.83296296296</v>
      </c>
      <c r="BM133">
        <v>15.8399740740741</v>
      </c>
      <c r="BN133">
        <v>500.011740740741</v>
      </c>
      <c r="BO133">
        <v>67.9919407407407</v>
      </c>
      <c r="BP133">
        <v>0.0150577888888889</v>
      </c>
      <c r="BQ133">
        <v>18.6522333333333</v>
      </c>
      <c r="BR133">
        <v>19.9836740740741</v>
      </c>
      <c r="BS133">
        <v>999.9</v>
      </c>
      <c r="BT133">
        <v>0</v>
      </c>
      <c r="BU133">
        <v>0</v>
      </c>
      <c r="BV133">
        <v>9991.48074074074</v>
      </c>
      <c r="BW133">
        <v>0</v>
      </c>
      <c r="BX133">
        <v>84.0210185185185</v>
      </c>
      <c r="BY133">
        <v>-41.2778074074074</v>
      </c>
      <c r="BZ133">
        <v>1936.24555555556</v>
      </c>
      <c r="CA133">
        <v>1969.8562962963</v>
      </c>
      <c r="CB133">
        <v>4.16203185185185</v>
      </c>
      <c r="CC133">
        <v>1946.83222222222</v>
      </c>
      <c r="CD133">
        <v>11.688037037037</v>
      </c>
      <c r="CE133">
        <v>1.07767666666667</v>
      </c>
      <c r="CF133">
        <v>0.794692333333333</v>
      </c>
      <c r="CG133">
        <v>8.01112740740741</v>
      </c>
      <c r="CH133">
        <v>3.61284037037037</v>
      </c>
      <c r="CI133">
        <v>1999.98037037037</v>
      </c>
      <c r="CJ133">
        <v>0.980004222222222</v>
      </c>
      <c r="CK133">
        <v>0.019995637037037</v>
      </c>
      <c r="CL133">
        <v>0</v>
      </c>
      <c r="CM133">
        <v>2.57609259259259</v>
      </c>
      <c r="CN133">
        <v>0</v>
      </c>
      <c r="CO133">
        <v>10988.6222222222</v>
      </c>
      <c r="CP133">
        <v>16705.2740740741</v>
      </c>
      <c r="CQ133">
        <v>44.3166666666666</v>
      </c>
      <c r="CR133">
        <v>46.25</v>
      </c>
      <c r="CS133">
        <v>45.4626666666667</v>
      </c>
      <c r="CT133">
        <v>44.937</v>
      </c>
      <c r="CU133">
        <v>43.1893333333333</v>
      </c>
      <c r="CV133">
        <v>1959.98925925926</v>
      </c>
      <c r="CW133">
        <v>39.9911111111111</v>
      </c>
      <c r="CX133">
        <v>0</v>
      </c>
      <c r="CY133">
        <v>1651532358.8</v>
      </c>
      <c r="CZ133">
        <v>0</v>
      </c>
      <c r="DA133">
        <v>0</v>
      </c>
      <c r="DB133" t="s">
        <v>356</v>
      </c>
      <c r="DC133">
        <v>1657298120.5</v>
      </c>
      <c r="DD133">
        <v>1657298120.5</v>
      </c>
      <c r="DE133">
        <v>0</v>
      </c>
      <c r="DF133">
        <v>1.391</v>
      </c>
      <c r="DG133">
        <v>0.035</v>
      </c>
      <c r="DH133">
        <v>2.39</v>
      </c>
      <c r="DI133">
        <v>0.104</v>
      </c>
      <c r="DJ133">
        <v>419</v>
      </c>
      <c r="DK133">
        <v>18</v>
      </c>
      <c r="DL133">
        <v>0.11</v>
      </c>
      <c r="DM133">
        <v>0.02</v>
      </c>
      <c r="DN133">
        <v>-41.2648825</v>
      </c>
      <c r="DO133">
        <v>-1.6491816135084</v>
      </c>
      <c r="DP133">
        <v>0.263062235875372</v>
      </c>
      <c r="DQ133">
        <v>0</v>
      </c>
      <c r="DR133">
        <v>4.164638</v>
      </c>
      <c r="DS133">
        <v>-0.068590469043159</v>
      </c>
      <c r="DT133">
        <v>0.00762028943019877</v>
      </c>
      <c r="DU133">
        <v>1</v>
      </c>
      <c r="DV133">
        <v>1</v>
      </c>
      <c r="DW133">
        <v>2</v>
      </c>
      <c r="DX133" t="s">
        <v>367</v>
      </c>
      <c r="DY133">
        <v>2.86977</v>
      </c>
      <c r="DZ133">
        <v>2.63162</v>
      </c>
      <c r="EA133">
        <v>0.190139</v>
      </c>
      <c r="EB133">
        <v>0.192409</v>
      </c>
      <c r="EC133">
        <v>0.0583121</v>
      </c>
      <c r="ED133">
        <v>0.0463513</v>
      </c>
      <c r="EE133">
        <v>22865.3</v>
      </c>
      <c r="EF133">
        <v>19819.9</v>
      </c>
      <c r="EG133">
        <v>25273.8</v>
      </c>
      <c r="EH133">
        <v>23899.2</v>
      </c>
      <c r="EI133">
        <v>40614.7</v>
      </c>
      <c r="EJ133">
        <v>37724.7</v>
      </c>
      <c r="EK133">
        <v>45658.2</v>
      </c>
      <c r="EL133">
        <v>42621.8</v>
      </c>
      <c r="EM133">
        <v>1.81518</v>
      </c>
      <c r="EN133">
        <v>2.12542</v>
      </c>
      <c r="EO133">
        <v>0.0117607</v>
      </c>
      <c r="EP133">
        <v>0</v>
      </c>
      <c r="EQ133">
        <v>19.7843</v>
      </c>
      <c r="ER133">
        <v>999.9</v>
      </c>
      <c r="ES133">
        <v>36.943</v>
      </c>
      <c r="ET133">
        <v>26.214</v>
      </c>
      <c r="EU133">
        <v>18.5679</v>
      </c>
      <c r="EV133">
        <v>51.1439</v>
      </c>
      <c r="EW133">
        <v>30.3245</v>
      </c>
      <c r="EX133">
        <v>2</v>
      </c>
      <c r="EY133">
        <v>-0.0501677</v>
      </c>
      <c r="EZ133">
        <v>6.55959</v>
      </c>
      <c r="FA133">
        <v>20.1254</v>
      </c>
      <c r="FB133">
        <v>5.23781</v>
      </c>
      <c r="FC133">
        <v>11.992</v>
      </c>
      <c r="FD133">
        <v>4.95725</v>
      </c>
      <c r="FE133">
        <v>3.30395</v>
      </c>
      <c r="FF133">
        <v>9999</v>
      </c>
      <c r="FG133">
        <v>9999</v>
      </c>
      <c r="FH133">
        <v>6498.4</v>
      </c>
      <c r="FI133">
        <v>352.4</v>
      </c>
      <c r="FJ133">
        <v>1.86813</v>
      </c>
      <c r="FK133">
        <v>1.86376</v>
      </c>
      <c r="FL133">
        <v>1.87149</v>
      </c>
      <c r="FM133">
        <v>1.86215</v>
      </c>
      <c r="FN133">
        <v>1.86166</v>
      </c>
      <c r="FO133">
        <v>1.86813</v>
      </c>
      <c r="FP133">
        <v>1.85822</v>
      </c>
      <c r="FQ133">
        <v>1.86478</v>
      </c>
      <c r="FR133">
        <v>5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9.88</v>
      </c>
      <c r="GF133">
        <v>0.0106</v>
      </c>
      <c r="GG133">
        <v>2.14445261950712</v>
      </c>
      <c r="GH133">
        <v>0.00524579190152856</v>
      </c>
      <c r="GI133">
        <v>-2.61795653493914e-06</v>
      </c>
      <c r="GJ133">
        <v>1.03317073579164e-09</v>
      </c>
      <c r="GK133">
        <v>0.00834576242792743</v>
      </c>
      <c r="GL133">
        <v>-0.0463878632499735</v>
      </c>
      <c r="GM133">
        <v>0.00360881594666716</v>
      </c>
      <c r="GN133">
        <v>-4.25062852161115e-05</v>
      </c>
      <c r="GO133">
        <v>14</v>
      </c>
      <c r="GP133">
        <v>2225</v>
      </c>
      <c r="GQ133">
        <v>2</v>
      </c>
      <c r="GR133">
        <v>27</v>
      </c>
      <c r="GS133">
        <v>4255.7</v>
      </c>
      <c r="GT133">
        <v>4255.7</v>
      </c>
      <c r="GU133">
        <v>4.30664</v>
      </c>
      <c r="GV133">
        <v>2.28394</v>
      </c>
      <c r="GW133">
        <v>1.99829</v>
      </c>
      <c r="GX133">
        <v>2.76855</v>
      </c>
      <c r="GY133">
        <v>2.09351</v>
      </c>
      <c r="GZ133">
        <v>2.35474</v>
      </c>
      <c r="HA133">
        <v>30.5446</v>
      </c>
      <c r="HB133">
        <v>15.6993</v>
      </c>
      <c r="HC133">
        <v>18</v>
      </c>
      <c r="HD133">
        <v>433.045</v>
      </c>
      <c r="HE133">
        <v>632.745</v>
      </c>
      <c r="HF133">
        <v>12.871</v>
      </c>
      <c r="HG133">
        <v>26.3958</v>
      </c>
      <c r="HH133">
        <v>30</v>
      </c>
      <c r="HI133">
        <v>26.1681</v>
      </c>
      <c r="HJ133">
        <v>26.159</v>
      </c>
      <c r="HK133">
        <v>86.2638</v>
      </c>
      <c r="HL133">
        <v>43.1403</v>
      </c>
      <c r="HM133">
        <v>0</v>
      </c>
      <c r="HN133">
        <v>12.8887</v>
      </c>
      <c r="HO133">
        <v>1993.42</v>
      </c>
      <c r="HP133">
        <v>11.7541</v>
      </c>
      <c r="HQ133">
        <v>96.6578</v>
      </c>
      <c r="HR133">
        <v>100.216</v>
      </c>
    </row>
    <row r="134" spans="1:226">
      <c r="A134">
        <v>118</v>
      </c>
      <c r="B134">
        <v>1657555076.1</v>
      </c>
      <c r="C134">
        <v>2284.09999990463</v>
      </c>
      <c r="D134" t="s">
        <v>595</v>
      </c>
      <c r="E134" t="s">
        <v>596</v>
      </c>
      <c r="F134">
        <v>5</v>
      </c>
      <c r="G134" t="s">
        <v>597</v>
      </c>
      <c r="H134" t="s">
        <v>354</v>
      </c>
      <c r="I134">
        <v>1657555068.1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426.457042520242</v>
      </c>
      <c r="AK134">
        <v>422.273787878788</v>
      </c>
      <c r="AL134">
        <v>-0.00652325473485293</v>
      </c>
      <c r="AM134">
        <v>66.1499359219509</v>
      </c>
      <c r="AN134">
        <f>(AP134 - AO134 + BO134*1E3/(8.314*(BQ134+273.15)) * AR134/BN134 * AQ134) * BN134/(100*BB134) * 1000/(1000 - AP134)</f>
        <v>0</v>
      </c>
      <c r="AO134">
        <v>15.6263184405763</v>
      </c>
      <c r="AP134">
        <v>16.1475666666667</v>
      </c>
      <c r="AQ134">
        <v>-8.69374521011663e-06</v>
      </c>
      <c r="AR134">
        <v>78.6078207059552</v>
      </c>
      <c r="AS134">
        <v>14</v>
      </c>
      <c r="AT134">
        <v>3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3.93</v>
      </c>
      <c r="BC134">
        <v>0.5</v>
      </c>
      <c r="BD134" t="s">
        <v>355</v>
      </c>
      <c r="BE134">
        <v>2</v>
      </c>
      <c r="BF134" t="b">
        <v>1</v>
      </c>
      <c r="BG134">
        <v>1657555068.1</v>
      </c>
      <c r="BH134">
        <v>415.446516129032</v>
      </c>
      <c r="BI134">
        <v>419.805677419355</v>
      </c>
      <c r="BJ134">
        <v>16.1493903225806</v>
      </c>
      <c r="BK134">
        <v>15.6308774193548</v>
      </c>
      <c r="BL134">
        <v>411.514677419355</v>
      </c>
      <c r="BM134">
        <v>16.1287677419355</v>
      </c>
      <c r="BN134">
        <v>500.004064516129</v>
      </c>
      <c r="BO134">
        <v>67.9925483870968</v>
      </c>
      <c r="BP134">
        <v>0.0229516774193548</v>
      </c>
      <c r="BQ134">
        <v>18.9104870967742</v>
      </c>
      <c r="BR134">
        <v>19.9849387096774</v>
      </c>
      <c r="BS134">
        <v>999.9</v>
      </c>
      <c r="BT134">
        <v>0</v>
      </c>
      <c r="BU134">
        <v>0</v>
      </c>
      <c r="BV134">
        <v>10008.8435483871</v>
      </c>
      <c r="BW134">
        <v>0</v>
      </c>
      <c r="BX134">
        <v>1891.77032258064</v>
      </c>
      <c r="BY134">
        <v>-4.35917129032258</v>
      </c>
      <c r="BZ134">
        <v>422.265903225806</v>
      </c>
      <c r="CA134">
        <v>426.471838709677</v>
      </c>
      <c r="CB134">
        <v>0.518514935483871</v>
      </c>
      <c r="CC134">
        <v>419.805677419355</v>
      </c>
      <c r="CD134">
        <v>15.6308774193548</v>
      </c>
      <c r="CE134">
        <v>1.09803806451613</v>
      </c>
      <c r="CF134">
        <v>1.06278161290323</v>
      </c>
      <c r="CG134">
        <v>8.28655129032258</v>
      </c>
      <c r="CH134">
        <v>7.80673129032258</v>
      </c>
      <c r="CI134">
        <v>1999.98225806452</v>
      </c>
      <c r="CJ134">
        <v>0.97999664516129</v>
      </c>
      <c r="CK134">
        <v>0.020003</v>
      </c>
      <c r="CL134">
        <v>0</v>
      </c>
      <c r="CM134">
        <v>2.42852258064516</v>
      </c>
      <c r="CN134">
        <v>0</v>
      </c>
      <c r="CO134">
        <v>5002.25193548387</v>
      </c>
      <c r="CP134">
        <v>16705.2451612903</v>
      </c>
      <c r="CQ134">
        <v>45</v>
      </c>
      <c r="CR134">
        <v>48.7012258064516</v>
      </c>
      <c r="CS134">
        <v>47.125</v>
      </c>
      <c r="CT134">
        <v>45.187</v>
      </c>
      <c r="CU134">
        <v>43.75</v>
      </c>
      <c r="CV134">
        <v>1959.97225806452</v>
      </c>
      <c r="CW134">
        <v>40.01</v>
      </c>
      <c r="CX134">
        <v>0</v>
      </c>
      <c r="CY134">
        <v>1651533971</v>
      </c>
      <c r="CZ134">
        <v>0</v>
      </c>
      <c r="DA134">
        <v>0</v>
      </c>
      <c r="DB134" t="s">
        <v>356</v>
      </c>
      <c r="DC134">
        <v>1657298120.5</v>
      </c>
      <c r="DD134">
        <v>1657298120.5</v>
      </c>
      <c r="DE134">
        <v>0</v>
      </c>
      <c r="DF134">
        <v>1.391</v>
      </c>
      <c r="DG134">
        <v>0.035</v>
      </c>
      <c r="DH134">
        <v>2.39</v>
      </c>
      <c r="DI134">
        <v>0.104</v>
      </c>
      <c r="DJ134">
        <v>419</v>
      </c>
      <c r="DK134">
        <v>18</v>
      </c>
      <c r="DL134">
        <v>0.11</v>
      </c>
      <c r="DM134">
        <v>0.02</v>
      </c>
      <c r="DN134">
        <v>-4.34399975</v>
      </c>
      <c r="DO134">
        <v>-0.0927508818011322</v>
      </c>
      <c r="DP134">
        <v>0.0475752259840929</v>
      </c>
      <c r="DQ134">
        <v>1</v>
      </c>
      <c r="DR134">
        <v>0.5175955</v>
      </c>
      <c r="DS134">
        <v>0.0236958574108806</v>
      </c>
      <c r="DT134">
        <v>0.00267562887934781</v>
      </c>
      <c r="DU134">
        <v>1</v>
      </c>
      <c r="DV134">
        <v>2</v>
      </c>
      <c r="DW134">
        <v>2</v>
      </c>
      <c r="DX134" t="s">
        <v>446</v>
      </c>
      <c r="DY134">
        <v>2.85481</v>
      </c>
      <c r="DZ134">
        <v>2.63974</v>
      </c>
      <c r="EA134">
        <v>0.0680048</v>
      </c>
      <c r="EB134">
        <v>0.0690074</v>
      </c>
      <c r="EC134">
        <v>0.0587816</v>
      </c>
      <c r="ED134">
        <v>0.0572295</v>
      </c>
      <c r="EE134">
        <v>26174.2</v>
      </c>
      <c r="EF134">
        <v>22774</v>
      </c>
      <c r="EG134">
        <v>25148.7</v>
      </c>
      <c r="EH134">
        <v>23829.4</v>
      </c>
      <c r="EI134">
        <v>40413.1</v>
      </c>
      <c r="EJ134">
        <v>37194.7</v>
      </c>
      <c r="EK134">
        <v>45461.4</v>
      </c>
      <c r="EL134">
        <v>42516.6</v>
      </c>
      <c r="EM134">
        <v>1.7881</v>
      </c>
      <c r="EN134">
        <v>2.08977</v>
      </c>
      <c r="EO134">
        <v>0.0517517</v>
      </c>
      <c r="EP134">
        <v>0</v>
      </c>
      <c r="EQ134">
        <v>19.1181</v>
      </c>
      <c r="ER134">
        <v>999.9</v>
      </c>
      <c r="ES134">
        <v>31.864</v>
      </c>
      <c r="ET134">
        <v>28.873</v>
      </c>
      <c r="EU134">
        <v>18.7092</v>
      </c>
      <c r="EV134">
        <v>51.1236</v>
      </c>
      <c r="EW134">
        <v>31.3502</v>
      </c>
      <c r="EX134">
        <v>2</v>
      </c>
      <c r="EY134">
        <v>0.0832342</v>
      </c>
      <c r="EZ134">
        <v>6.64123</v>
      </c>
      <c r="FA134">
        <v>20.1211</v>
      </c>
      <c r="FB134">
        <v>5.23721</v>
      </c>
      <c r="FC134">
        <v>11.992</v>
      </c>
      <c r="FD134">
        <v>4.9576</v>
      </c>
      <c r="FE134">
        <v>3.304</v>
      </c>
      <c r="FF134">
        <v>9999</v>
      </c>
      <c r="FG134">
        <v>9999</v>
      </c>
      <c r="FH134">
        <v>6538.3</v>
      </c>
      <c r="FI134">
        <v>352.8</v>
      </c>
      <c r="FJ134">
        <v>1.86813</v>
      </c>
      <c r="FK134">
        <v>1.86386</v>
      </c>
      <c r="FL134">
        <v>1.87149</v>
      </c>
      <c r="FM134">
        <v>1.86218</v>
      </c>
      <c r="FN134">
        <v>1.86172</v>
      </c>
      <c r="FO134">
        <v>1.86813</v>
      </c>
      <c r="FP134">
        <v>1.85824</v>
      </c>
      <c r="FQ134">
        <v>1.86475</v>
      </c>
      <c r="FR134">
        <v>5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3.932</v>
      </c>
      <c r="GF134">
        <v>0.0205</v>
      </c>
      <c r="GG134">
        <v>2.14445261950712</v>
      </c>
      <c r="GH134">
        <v>0.00524579190152856</v>
      </c>
      <c r="GI134">
        <v>-2.61795653493914e-06</v>
      </c>
      <c r="GJ134">
        <v>1.03317073579164e-09</v>
      </c>
      <c r="GK134">
        <v>0.00834576242792743</v>
      </c>
      <c r="GL134">
        <v>-0.0463878632499735</v>
      </c>
      <c r="GM134">
        <v>0.00360881594666716</v>
      </c>
      <c r="GN134">
        <v>-4.25062852161115e-05</v>
      </c>
      <c r="GO134">
        <v>14</v>
      </c>
      <c r="GP134">
        <v>2225</v>
      </c>
      <c r="GQ134">
        <v>2</v>
      </c>
      <c r="GR134">
        <v>27</v>
      </c>
      <c r="GS134">
        <v>4282.6</v>
      </c>
      <c r="GT134">
        <v>4282.6</v>
      </c>
      <c r="GU134">
        <v>1.32446</v>
      </c>
      <c r="GV134">
        <v>2.36816</v>
      </c>
      <c r="GW134">
        <v>1.99829</v>
      </c>
      <c r="GX134">
        <v>2.75635</v>
      </c>
      <c r="GY134">
        <v>2.09351</v>
      </c>
      <c r="GZ134">
        <v>2.32056</v>
      </c>
      <c r="HA134">
        <v>33.8509</v>
      </c>
      <c r="HB134">
        <v>15.2878</v>
      </c>
      <c r="HC134">
        <v>18</v>
      </c>
      <c r="HD134">
        <v>431.286</v>
      </c>
      <c r="HE134">
        <v>625.638</v>
      </c>
      <c r="HF134">
        <v>13.6017</v>
      </c>
      <c r="HG134">
        <v>28.1441</v>
      </c>
      <c r="HH134">
        <v>30.0003</v>
      </c>
      <c r="HI134">
        <v>28.0445</v>
      </c>
      <c r="HJ134">
        <v>28.0258</v>
      </c>
      <c r="HK134">
        <v>26.4791</v>
      </c>
      <c r="HL134">
        <v>11.9938</v>
      </c>
      <c r="HM134">
        <v>9.10384</v>
      </c>
      <c r="HN134">
        <v>13.6152</v>
      </c>
      <c r="HO134">
        <v>413.066</v>
      </c>
      <c r="HP134">
        <v>15.6984</v>
      </c>
      <c r="HQ134">
        <v>96.2191</v>
      </c>
      <c r="HR134">
        <v>99.9522</v>
      </c>
    </row>
    <row r="135" spans="1:226">
      <c r="A135">
        <v>119</v>
      </c>
      <c r="B135">
        <v>1657555081.1</v>
      </c>
      <c r="C135">
        <v>2289.09999990463</v>
      </c>
      <c r="D135" t="s">
        <v>598</v>
      </c>
      <c r="E135" t="s">
        <v>599</v>
      </c>
      <c r="F135">
        <v>5</v>
      </c>
      <c r="G135" t="s">
        <v>597</v>
      </c>
      <c r="H135" t="s">
        <v>354</v>
      </c>
      <c r="I135">
        <v>1657555073.25517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426.031006741849</v>
      </c>
      <c r="AK135">
        <v>422.106545454545</v>
      </c>
      <c r="AL135">
        <v>-0.073627680677895</v>
      </c>
      <c r="AM135">
        <v>66.1499359219509</v>
      </c>
      <c r="AN135">
        <f>(AP135 - AO135 + BO135*1E3/(8.314*(BQ135+273.15)) * AR135/BN135 * AQ135) * BN135/(100*BB135) * 1000/(1000 - AP135)</f>
        <v>0</v>
      </c>
      <c r="AO135">
        <v>15.6254534981462</v>
      </c>
      <c r="AP135">
        <v>16.1463818181818</v>
      </c>
      <c r="AQ135">
        <v>-1.2140135038101e-05</v>
      </c>
      <c r="AR135">
        <v>78.6078207059552</v>
      </c>
      <c r="AS135">
        <v>14</v>
      </c>
      <c r="AT135">
        <v>3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3.93</v>
      </c>
      <c r="BC135">
        <v>0.5</v>
      </c>
      <c r="BD135" t="s">
        <v>355</v>
      </c>
      <c r="BE135">
        <v>2</v>
      </c>
      <c r="BF135" t="b">
        <v>1</v>
      </c>
      <c r="BG135">
        <v>1657555073.25517</v>
      </c>
      <c r="BH135">
        <v>415.45524137931</v>
      </c>
      <c r="BI135">
        <v>419.567586206897</v>
      </c>
      <c r="BJ135">
        <v>16.1475413793103</v>
      </c>
      <c r="BK135">
        <v>15.6263275862069</v>
      </c>
      <c r="BL135">
        <v>411.523413793103</v>
      </c>
      <c r="BM135">
        <v>16.1269862068966</v>
      </c>
      <c r="BN135">
        <v>500.003655172414</v>
      </c>
      <c r="BO135">
        <v>67.9919862068966</v>
      </c>
      <c r="BP135">
        <v>0.0230114793103448</v>
      </c>
      <c r="BQ135">
        <v>18.9109</v>
      </c>
      <c r="BR135">
        <v>19.9806724137931</v>
      </c>
      <c r="BS135">
        <v>999.9</v>
      </c>
      <c r="BT135">
        <v>0</v>
      </c>
      <c r="BU135">
        <v>0</v>
      </c>
      <c r="BV135">
        <v>10004.9827586207</v>
      </c>
      <c r="BW135">
        <v>0</v>
      </c>
      <c r="BX135">
        <v>1891.5575862069</v>
      </c>
      <c r="BY135">
        <v>-4.11228103448276</v>
      </c>
      <c r="BZ135">
        <v>422.273965517241</v>
      </c>
      <c r="CA135">
        <v>426.227931034483</v>
      </c>
      <c r="CB135">
        <v>0.521210482758621</v>
      </c>
      <c r="CC135">
        <v>419.567586206897</v>
      </c>
      <c r="CD135">
        <v>15.6263275862069</v>
      </c>
      <c r="CE135">
        <v>1.09790310344828</v>
      </c>
      <c r="CF135">
        <v>1.06246344827586</v>
      </c>
      <c r="CG135">
        <v>8.28474103448276</v>
      </c>
      <c r="CH135">
        <v>7.80234068965517</v>
      </c>
      <c r="CI135">
        <v>1999.9575862069</v>
      </c>
      <c r="CJ135">
        <v>0.979996551724138</v>
      </c>
      <c r="CK135">
        <v>0.0200030965517241</v>
      </c>
      <c r="CL135">
        <v>0</v>
      </c>
      <c r="CM135">
        <v>2.4128275862069</v>
      </c>
      <c r="CN135">
        <v>0</v>
      </c>
      <c r="CO135">
        <v>5001.35827586207</v>
      </c>
      <c r="CP135">
        <v>16705.0413793103</v>
      </c>
      <c r="CQ135">
        <v>45</v>
      </c>
      <c r="CR135">
        <v>48.7152413793103</v>
      </c>
      <c r="CS135">
        <v>47.125</v>
      </c>
      <c r="CT135">
        <v>45.187</v>
      </c>
      <c r="CU135">
        <v>43.75</v>
      </c>
      <c r="CV135">
        <v>1959.9475862069</v>
      </c>
      <c r="CW135">
        <v>40.01</v>
      </c>
      <c r="CX135">
        <v>0</v>
      </c>
      <c r="CY135">
        <v>1651533975.8</v>
      </c>
      <c r="CZ135">
        <v>0</v>
      </c>
      <c r="DA135">
        <v>0</v>
      </c>
      <c r="DB135" t="s">
        <v>356</v>
      </c>
      <c r="DC135">
        <v>1657298120.5</v>
      </c>
      <c r="DD135">
        <v>1657298120.5</v>
      </c>
      <c r="DE135">
        <v>0</v>
      </c>
      <c r="DF135">
        <v>1.391</v>
      </c>
      <c r="DG135">
        <v>0.035</v>
      </c>
      <c r="DH135">
        <v>2.39</v>
      </c>
      <c r="DI135">
        <v>0.104</v>
      </c>
      <c r="DJ135">
        <v>419</v>
      </c>
      <c r="DK135">
        <v>18</v>
      </c>
      <c r="DL135">
        <v>0.11</v>
      </c>
      <c r="DM135">
        <v>0.02</v>
      </c>
      <c r="DN135">
        <v>-4.28949268292683</v>
      </c>
      <c r="DO135">
        <v>1.22992850174215</v>
      </c>
      <c r="DP135">
        <v>0.240452562625749</v>
      </c>
      <c r="DQ135">
        <v>0</v>
      </c>
      <c r="DR135">
        <v>0.519227463414634</v>
      </c>
      <c r="DS135">
        <v>0.0275412125435541</v>
      </c>
      <c r="DT135">
        <v>0.00305109577355304</v>
      </c>
      <c r="DU135">
        <v>1</v>
      </c>
      <c r="DV135">
        <v>1</v>
      </c>
      <c r="DW135">
        <v>2</v>
      </c>
      <c r="DX135" t="s">
        <v>367</v>
      </c>
      <c r="DY135">
        <v>2.8548</v>
      </c>
      <c r="DZ135">
        <v>2.63936</v>
      </c>
      <c r="EA135">
        <v>0.0679652</v>
      </c>
      <c r="EB135">
        <v>0.0685638</v>
      </c>
      <c r="EC135">
        <v>0.058778</v>
      </c>
      <c r="ED135">
        <v>0.0572098</v>
      </c>
      <c r="EE135">
        <v>26175.1</v>
      </c>
      <c r="EF135">
        <v>22784.7</v>
      </c>
      <c r="EG135">
        <v>25148.6</v>
      </c>
      <c r="EH135">
        <v>23829.2</v>
      </c>
      <c r="EI135">
        <v>40413</v>
      </c>
      <c r="EJ135">
        <v>37195.4</v>
      </c>
      <c r="EK135">
        <v>45461</v>
      </c>
      <c r="EL135">
        <v>42516.6</v>
      </c>
      <c r="EM135">
        <v>1.78797</v>
      </c>
      <c r="EN135">
        <v>2.08973</v>
      </c>
      <c r="EO135">
        <v>0.0528917</v>
      </c>
      <c r="EP135">
        <v>0</v>
      </c>
      <c r="EQ135">
        <v>19.1179</v>
      </c>
      <c r="ER135">
        <v>999.9</v>
      </c>
      <c r="ES135">
        <v>31.864</v>
      </c>
      <c r="ET135">
        <v>28.862</v>
      </c>
      <c r="EU135">
        <v>18.6983</v>
      </c>
      <c r="EV135">
        <v>51.1036</v>
      </c>
      <c r="EW135">
        <v>31.3141</v>
      </c>
      <c r="EX135">
        <v>2</v>
      </c>
      <c r="EY135">
        <v>0.0831402</v>
      </c>
      <c r="EZ135">
        <v>6.57941</v>
      </c>
      <c r="FA135">
        <v>20.1236</v>
      </c>
      <c r="FB135">
        <v>5.23601</v>
      </c>
      <c r="FC135">
        <v>11.992</v>
      </c>
      <c r="FD135">
        <v>4.95745</v>
      </c>
      <c r="FE135">
        <v>3.304</v>
      </c>
      <c r="FF135">
        <v>9999</v>
      </c>
      <c r="FG135">
        <v>9999</v>
      </c>
      <c r="FH135">
        <v>6538.6</v>
      </c>
      <c r="FI135">
        <v>352.8</v>
      </c>
      <c r="FJ135">
        <v>1.86813</v>
      </c>
      <c r="FK135">
        <v>1.86386</v>
      </c>
      <c r="FL135">
        <v>1.87149</v>
      </c>
      <c r="FM135">
        <v>1.86219</v>
      </c>
      <c r="FN135">
        <v>1.86172</v>
      </c>
      <c r="FO135">
        <v>1.86813</v>
      </c>
      <c r="FP135">
        <v>1.85824</v>
      </c>
      <c r="FQ135">
        <v>1.86477</v>
      </c>
      <c r="FR135">
        <v>5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3.931</v>
      </c>
      <c r="GF135">
        <v>0.0205</v>
      </c>
      <c r="GG135">
        <v>2.14445261950712</v>
      </c>
      <c r="GH135">
        <v>0.00524579190152856</v>
      </c>
      <c r="GI135">
        <v>-2.61795653493914e-06</v>
      </c>
      <c r="GJ135">
        <v>1.03317073579164e-09</v>
      </c>
      <c r="GK135">
        <v>0.00834576242792743</v>
      </c>
      <c r="GL135">
        <v>-0.0463878632499735</v>
      </c>
      <c r="GM135">
        <v>0.00360881594666716</v>
      </c>
      <c r="GN135">
        <v>-4.25062852161115e-05</v>
      </c>
      <c r="GO135">
        <v>14</v>
      </c>
      <c r="GP135">
        <v>2225</v>
      </c>
      <c r="GQ135">
        <v>2</v>
      </c>
      <c r="GR135">
        <v>27</v>
      </c>
      <c r="GS135">
        <v>4282.7</v>
      </c>
      <c r="GT135">
        <v>4282.7</v>
      </c>
      <c r="GU135">
        <v>1.29883</v>
      </c>
      <c r="GV135">
        <v>2.36328</v>
      </c>
      <c r="GW135">
        <v>1.99829</v>
      </c>
      <c r="GX135">
        <v>2.75635</v>
      </c>
      <c r="GY135">
        <v>2.09351</v>
      </c>
      <c r="GZ135">
        <v>2.35596</v>
      </c>
      <c r="HA135">
        <v>33.8735</v>
      </c>
      <c r="HB135">
        <v>15.2878</v>
      </c>
      <c r="HC135">
        <v>18</v>
      </c>
      <c r="HD135">
        <v>431.252</v>
      </c>
      <c r="HE135">
        <v>625.664</v>
      </c>
      <c r="HF135">
        <v>13.6191</v>
      </c>
      <c r="HG135">
        <v>28.1499</v>
      </c>
      <c r="HH135">
        <v>30.0002</v>
      </c>
      <c r="HI135">
        <v>28.0497</v>
      </c>
      <c r="HJ135">
        <v>28.0318</v>
      </c>
      <c r="HK135">
        <v>25.9914</v>
      </c>
      <c r="HL135">
        <v>11.7126</v>
      </c>
      <c r="HM135">
        <v>9.10384</v>
      </c>
      <c r="HN135">
        <v>13.6324</v>
      </c>
      <c r="HO135">
        <v>399.615</v>
      </c>
      <c r="HP135">
        <v>15.6984</v>
      </c>
      <c r="HQ135">
        <v>96.2185</v>
      </c>
      <c r="HR135">
        <v>99.9519</v>
      </c>
    </row>
    <row r="136" spans="1:226">
      <c r="A136">
        <v>120</v>
      </c>
      <c r="B136">
        <v>1657555086.1</v>
      </c>
      <c r="C136">
        <v>2294.09999990463</v>
      </c>
      <c r="D136" t="s">
        <v>600</v>
      </c>
      <c r="E136" t="s">
        <v>601</v>
      </c>
      <c r="F136">
        <v>5</v>
      </c>
      <c r="G136" t="s">
        <v>597</v>
      </c>
      <c r="H136" t="s">
        <v>354</v>
      </c>
      <c r="I136">
        <v>1657555078.33214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417.752512449829</v>
      </c>
      <c r="AK136">
        <v>418.096266666667</v>
      </c>
      <c r="AL136">
        <v>-1.05055912694775</v>
      </c>
      <c r="AM136">
        <v>66.1499359219509</v>
      </c>
      <c r="AN136">
        <f>(AP136 - AO136 + BO136*1E3/(8.314*(BQ136+273.15)) * AR136/BN136 * AQ136) * BN136/(100*BB136) * 1000/(1000 - AP136)</f>
        <v>0</v>
      </c>
      <c r="AO136">
        <v>15.6214746629196</v>
      </c>
      <c r="AP136">
        <v>16.1467557575758</v>
      </c>
      <c r="AQ136">
        <v>-1.21303635400163e-06</v>
      </c>
      <c r="AR136">
        <v>78.6078207059552</v>
      </c>
      <c r="AS136">
        <v>14</v>
      </c>
      <c r="AT136">
        <v>3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3.93</v>
      </c>
      <c r="BC136">
        <v>0.5</v>
      </c>
      <c r="BD136" t="s">
        <v>355</v>
      </c>
      <c r="BE136">
        <v>2</v>
      </c>
      <c r="BF136" t="b">
        <v>1</v>
      </c>
      <c r="BG136">
        <v>1657555078.33214</v>
      </c>
      <c r="BH136">
        <v>414.811714285714</v>
      </c>
      <c r="BI136">
        <v>416.755535714286</v>
      </c>
      <c r="BJ136">
        <v>16.1469321428571</v>
      </c>
      <c r="BK136">
        <v>15.6254964285714</v>
      </c>
      <c r="BL136">
        <v>410.882285714286</v>
      </c>
      <c r="BM136">
        <v>16.1264071428571</v>
      </c>
      <c r="BN136">
        <v>500.021357142857</v>
      </c>
      <c r="BO136">
        <v>67.9916714285714</v>
      </c>
      <c r="BP136">
        <v>0.0229828142857143</v>
      </c>
      <c r="BQ136">
        <v>18.9133392857143</v>
      </c>
      <c r="BR136">
        <v>19.9818642857143</v>
      </c>
      <c r="BS136">
        <v>999.9</v>
      </c>
      <c r="BT136">
        <v>0</v>
      </c>
      <c r="BU136">
        <v>0</v>
      </c>
      <c r="BV136">
        <v>10001.4832142857</v>
      </c>
      <c r="BW136">
        <v>0</v>
      </c>
      <c r="BX136">
        <v>1890.37642857143</v>
      </c>
      <c r="BY136">
        <v>-1.94372692857143</v>
      </c>
      <c r="BZ136">
        <v>421.619607142857</v>
      </c>
      <c r="CA136">
        <v>423.370857142857</v>
      </c>
      <c r="CB136">
        <v>0.521435821428571</v>
      </c>
      <c r="CC136">
        <v>416.755535714286</v>
      </c>
      <c r="CD136">
        <v>15.6254964285714</v>
      </c>
      <c r="CE136">
        <v>1.09785678571429</v>
      </c>
      <c r="CF136">
        <v>1.06240214285714</v>
      </c>
      <c r="CG136">
        <v>8.28411785714286</v>
      </c>
      <c r="CH136">
        <v>7.80149035714286</v>
      </c>
      <c r="CI136">
        <v>1999.93821428571</v>
      </c>
      <c r="CJ136">
        <v>0.979996392857143</v>
      </c>
      <c r="CK136">
        <v>0.0200032607142857</v>
      </c>
      <c r="CL136">
        <v>0</v>
      </c>
      <c r="CM136">
        <v>2.47296071428571</v>
      </c>
      <c r="CN136">
        <v>0</v>
      </c>
      <c r="CO136">
        <v>5000.67035714286</v>
      </c>
      <c r="CP136">
        <v>16704.875</v>
      </c>
      <c r="CQ136">
        <v>45</v>
      </c>
      <c r="CR136">
        <v>48.73425</v>
      </c>
      <c r="CS136">
        <v>47.125</v>
      </c>
      <c r="CT136">
        <v>45.187</v>
      </c>
      <c r="CU136">
        <v>43.75</v>
      </c>
      <c r="CV136">
        <v>1959.92821428571</v>
      </c>
      <c r="CW136">
        <v>40.01</v>
      </c>
      <c r="CX136">
        <v>0</v>
      </c>
      <c r="CY136">
        <v>1651533981.2</v>
      </c>
      <c r="CZ136">
        <v>0</v>
      </c>
      <c r="DA136">
        <v>0</v>
      </c>
      <c r="DB136" t="s">
        <v>356</v>
      </c>
      <c r="DC136">
        <v>1657298120.5</v>
      </c>
      <c r="DD136">
        <v>1657298120.5</v>
      </c>
      <c r="DE136">
        <v>0</v>
      </c>
      <c r="DF136">
        <v>1.391</v>
      </c>
      <c r="DG136">
        <v>0.035</v>
      </c>
      <c r="DH136">
        <v>2.39</v>
      </c>
      <c r="DI136">
        <v>0.104</v>
      </c>
      <c r="DJ136">
        <v>419</v>
      </c>
      <c r="DK136">
        <v>18</v>
      </c>
      <c r="DL136">
        <v>0.11</v>
      </c>
      <c r="DM136">
        <v>0.02</v>
      </c>
      <c r="DN136">
        <v>-2.63935107317073</v>
      </c>
      <c r="DO136">
        <v>22.9805129268293</v>
      </c>
      <c r="DP136">
        <v>2.82721778580178</v>
      </c>
      <c r="DQ136">
        <v>0</v>
      </c>
      <c r="DR136">
        <v>0.520989097560976</v>
      </c>
      <c r="DS136">
        <v>0.00727994425087164</v>
      </c>
      <c r="DT136">
        <v>0.00299996179491834</v>
      </c>
      <c r="DU136">
        <v>1</v>
      </c>
      <c r="DV136">
        <v>1</v>
      </c>
      <c r="DW136">
        <v>2</v>
      </c>
      <c r="DX136" t="s">
        <v>367</v>
      </c>
      <c r="DY136">
        <v>2.85461</v>
      </c>
      <c r="DZ136">
        <v>2.63926</v>
      </c>
      <c r="EA136">
        <v>0.0673925</v>
      </c>
      <c r="EB136">
        <v>0.0671621</v>
      </c>
      <c r="EC136">
        <v>0.0587799</v>
      </c>
      <c r="ED136">
        <v>0.0572458</v>
      </c>
      <c r="EE136">
        <v>26191.1</v>
      </c>
      <c r="EF136">
        <v>22818.7</v>
      </c>
      <c r="EG136">
        <v>25148.5</v>
      </c>
      <c r="EH136">
        <v>23829</v>
      </c>
      <c r="EI136">
        <v>40412.6</v>
      </c>
      <c r="EJ136">
        <v>37193.7</v>
      </c>
      <c r="EK136">
        <v>45460.7</v>
      </c>
      <c r="EL136">
        <v>42516.3</v>
      </c>
      <c r="EM136">
        <v>1.78775</v>
      </c>
      <c r="EN136">
        <v>2.08977</v>
      </c>
      <c r="EO136">
        <v>0.0523254</v>
      </c>
      <c r="EP136">
        <v>0</v>
      </c>
      <c r="EQ136">
        <v>19.1173</v>
      </c>
      <c r="ER136">
        <v>999.9</v>
      </c>
      <c r="ES136">
        <v>31.84</v>
      </c>
      <c r="ET136">
        <v>28.883</v>
      </c>
      <c r="EU136">
        <v>18.7068</v>
      </c>
      <c r="EV136">
        <v>51.3236</v>
      </c>
      <c r="EW136">
        <v>31.3622</v>
      </c>
      <c r="EX136">
        <v>2</v>
      </c>
      <c r="EY136">
        <v>0.0833892</v>
      </c>
      <c r="EZ136">
        <v>6.58382</v>
      </c>
      <c r="FA136">
        <v>20.1233</v>
      </c>
      <c r="FB136">
        <v>5.23571</v>
      </c>
      <c r="FC136">
        <v>11.992</v>
      </c>
      <c r="FD136">
        <v>4.9571</v>
      </c>
      <c r="FE136">
        <v>3.30395</v>
      </c>
      <c r="FF136">
        <v>9999</v>
      </c>
      <c r="FG136">
        <v>9999</v>
      </c>
      <c r="FH136">
        <v>6538.6</v>
      </c>
      <c r="FI136">
        <v>352.8</v>
      </c>
      <c r="FJ136">
        <v>1.86813</v>
      </c>
      <c r="FK136">
        <v>1.86386</v>
      </c>
      <c r="FL136">
        <v>1.87149</v>
      </c>
      <c r="FM136">
        <v>1.86218</v>
      </c>
      <c r="FN136">
        <v>1.86172</v>
      </c>
      <c r="FO136">
        <v>1.86814</v>
      </c>
      <c r="FP136">
        <v>1.85825</v>
      </c>
      <c r="FQ136">
        <v>1.86476</v>
      </c>
      <c r="FR136">
        <v>5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3.914</v>
      </c>
      <c r="GF136">
        <v>0.0205</v>
      </c>
      <c r="GG136">
        <v>2.14445261950712</v>
      </c>
      <c r="GH136">
        <v>0.00524579190152856</v>
      </c>
      <c r="GI136">
        <v>-2.61795653493914e-06</v>
      </c>
      <c r="GJ136">
        <v>1.03317073579164e-09</v>
      </c>
      <c r="GK136">
        <v>0.00834576242792743</v>
      </c>
      <c r="GL136">
        <v>-0.0463878632499735</v>
      </c>
      <c r="GM136">
        <v>0.00360881594666716</v>
      </c>
      <c r="GN136">
        <v>-4.25062852161115e-05</v>
      </c>
      <c r="GO136">
        <v>14</v>
      </c>
      <c r="GP136">
        <v>2225</v>
      </c>
      <c r="GQ136">
        <v>2</v>
      </c>
      <c r="GR136">
        <v>27</v>
      </c>
      <c r="GS136">
        <v>4282.8</v>
      </c>
      <c r="GT136">
        <v>4282.8</v>
      </c>
      <c r="GU136">
        <v>1.26587</v>
      </c>
      <c r="GV136">
        <v>2.36328</v>
      </c>
      <c r="GW136">
        <v>1.99829</v>
      </c>
      <c r="GX136">
        <v>2.75635</v>
      </c>
      <c r="GY136">
        <v>2.09351</v>
      </c>
      <c r="GZ136">
        <v>2.3938</v>
      </c>
      <c r="HA136">
        <v>33.8735</v>
      </c>
      <c r="HB136">
        <v>15.2966</v>
      </c>
      <c r="HC136">
        <v>18</v>
      </c>
      <c r="HD136">
        <v>431.159</v>
      </c>
      <c r="HE136">
        <v>625.754</v>
      </c>
      <c r="HF136">
        <v>13.6345</v>
      </c>
      <c r="HG136">
        <v>28.1549</v>
      </c>
      <c r="HH136">
        <v>30.0003</v>
      </c>
      <c r="HI136">
        <v>28.0548</v>
      </c>
      <c r="HJ136">
        <v>28.0362</v>
      </c>
      <c r="HK136">
        <v>25.2704</v>
      </c>
      <c r="HL136">
        <v>11.7126</v>
      </c>
      <c r="HM136">
        <v>9.10384</v>
      </c>
      <c r="HN136">
        <v>13.6408</v>
      </c>
      <c r="HO136">
        <v>379.506</v>
      </c>
      <c r="HP136">
        <v>15.6986</v>
      </c>
      <c r="HQ136">
        <v>96.2179</v>
      </c>
      <c r="HR136">
        <v>99.9511</v>
      </c>
    </row>
    <row r="137" spans="1:226">
      <c r="A137">
        <v>121</v>
      </c>
      <c r="B137">
        <v>1657555091.1</v>
      </c>
      <c r="C137">
        <v>2299.09999990463</v>
      </c>
      <c r="D137" t="s">
        <v>602</v>
      </c>
      <c r="E137" t="s">
        <v>603</v>
      </c>
      <c r="F137">
        <v>5</v>
      </c>
      <c r="G137" t="s">
        <v>597</v>
      </c>
      <c r="H137" t="s">
        <v>354</v>
      </c>
      <c r="I137">
        <v>1657555083.6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404.604940500153</v>
      </c>
      <c r="AK137">
        <v>408.877139393939</v>
      </c>
      <c r="AL137">
        <v>-2.02415692062347</v>
      </c>
      <c r="AM137">
        <v>66.1499359219509</v>
      </c>
      <c r="AN137">
        <f>(AP137 - AO137 + BO137*1E3/(8.314*(BQ137+273.15)) * AR137/BN137 * AQ137) * BN137/(100*BB137) * 1000/(1000 - AP137)</f>
        <v>0</v>
      </c>
      <c r="AO137">
        <v>15.632510593756</v>
      </c>
      <c r="AP137">
        <v>16.1520993939394</v>
      </c>
      <c r="AQ137">
        <v>1.17748779270285e-05</v>
      </c>
      <c r="AR137">
        <v>78.6078207059552</v>
      </c>
      <c r="AS137">
        <v>14</v>
      </c>
      <c r="AT137">
        <v>3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3.93</v>
      </c>
      <c r="BC137">
        <v>0.5</v>
      </c>
      <c r="BD137" t="s">
        <v>355</v>
      </c>
      <c r="BE137">
        <v>2</v>
      </c>
      <c r="BF137" t="b">
        <v>1</v>
      </c>
      <c r="BG137">
        <v>1657555083.6</v>
      </c>
      <c r="BH137">
        <v>411.715037037037</v>
      </c>
      <c r="BI137">
        <v>409.438333333333</v>
      </c>
      <c r="BJ137">
        <v>16.1478407407407</v>
      </c>
      <c r="BK137">
        <v>15.6264888888889</v>
      </c>
      <c r="BL137">
        <v>407.796777777778</v>
      </c>
      <c r="BM137">
        <v>16.1272888888889</v>
      </c>
      <c r="BN137">
        <v>500.010666666667</v>
      </c>
      <c r="BO137">
        <v>67.9921259259259</v>
      </c>
      <c r="BP137">
        <v>0.0227952148148148</v>
      </c>
      <c r="BQ137">
        <v>18.9176814814815</v>
      </c>
      <c r="BR137">
        <v>19.9885925925926</v>
      </c>
      <c r="BS137">
        <v>999.9</v>
      </c>
      <c r="BT137">
        <v>0</v>
      </c>
      <c r="BU137">
        <v>0</v>
      </c>
      <c r="BV137">
        <v>9998.01481481482</v>
      </c>
      <c r="BW137">
        <v>0</v>
      </c>
      <c r="BX137">
        <v>1889.16740740741</v>
      </c>
      <c r="BY137">
        <v>2.2766942962963</v>
      </c>
      <c r="BZ137">
        <v>418.472444444444</v>
      </c>
      <c r="CA137">
        <v>415.937888888889</v>
      </c>
      <c r="CB137">
        <v>0.521352740740741</v>
      </c>
      <c r="CC137">
        <v>409.438333333333</v>
      </c>
      <c r="CD137">
        <v>15.6264888888889</v>
      </c>
      <c r="CE137">
        <v>1.09792518518519</v>
      </c>
      <c r="CF137">
        <v>1.06247814814815</v>
      </c>
      <c r="CG137">
        <v>8.2850462962963</v>
      </c>
      <c r="CH137">
        <v>7.80252185185185</v>
      </c>
      <c r="CI137">
        <v>1999.95185185185</v>
      </c>
      <c r="CJ137">
        <v>0.979996555555555</v>
      </c>
      <c r="CK137">
        <v>0.0200030925925926</v>
      </c>
      <c r="CL137">
        <v>0</v>
      </c>
      <c r="CM137">
        <v>2.49398148148148</v>
      </c>
      <c r="CN137">
        <v>0</v>
      </c>
      <c r="CO137">
        <v>5000.4262962963</v>
      </c>
      <c r="CP137">
        <v>16704.9962962963</v>
      </c>
      <c r="CQ137">
        <v>45</v>
      </c>
      <c r="CR137">
        <v>48.7453333333333</v>
      </c>
      <c r="CS137">
        <v>47.1410740740741</v>
      </c>
      <c r="CT137">
        <v>45.187</v>
      </c>
      <c r="CU137">
        <v>43.75</v>
      </c>
      <c r="CV137">
        <v>1959.94185185185</v>
      </c>
      <c r="CW137">
        <v>40.01</v>
      </c>
      <c r="CX137">
        <v>0</v>
      </c>
      <c r="CY137">
        <v>1651533986</v>
      </c>
      <c r="CZ137">
        <v>0</v>
      </c>
      <c r="DA137">
        <v>0</v>
      </c>
      <c r="DB137" t="s">
        <v>356</v>
      </c>
      <c r="DC137">
        <v>1657298120.5</v>
      </c>
      <c r="DD137">
        <v>1657298120.5</v>
      </c>
      <c r="DE137">
        <v>0</v>
      </c>
      <c r="DF137">
        <v>1.391</v>
      </c>
      <c r="DG137">
        <v>0.035</v>
      </c>
      <c r="DH137">
        <v>2.39</v>
      </c>
      <c r="DI137">
        <v>0.104</v>
      </c>
      <c r="DJ137">
        <v>419</v>
      </c>
      <c r="DK137">
        <v>18</v>
      </c>
      <c r="DL137">
        <v>0.11</v>
      </c>
      <c r="DM137">
        <v>0.02</v>
      </c>
      <c r="DN137">
        <v>-0.355444487804878</v>
      </c>
      <c r="DO137">
        <v>43.7094862787456</v>
      </c>
      <c r="DP137">
        <v>4.66694035405454</v>
      </c>
      <c r="DQ137">
        <v>0</v>
      </c>
      <c r="DR137">
        <v>0.520845317073171</v>
      </c>
      <c r="DS137">
        <v>-0.0104930801393725</v>
      </c>
      <c r="DT137">
        <v>0.00341941933052985</v>
      </c>
      <c r="DU137">
        <v>1</v>
      </c>
      <c r="DV137">
        <v>1</v>
      </c>
      <c r="DW137">
        <v>2</v>
      </c>
      <c r="DX137" t="s">
        <v>367</v>
      </c>
      <c r="DY137">
        <v>2.85462</v>
      </c>
      <c r="DZ137">
        <v>2.63909</v>
      </c>
      <c r="EA137">
        <v>0.0661762</v>
      </c>
      <c r="EB137">
        <v>0.0652853</v>
      </c>
      <c r="EC137">
        <v>0.0587926</v>
      </c>
      <c r="ED137">
        <v>0.0572266</v>
      </c>
      <c r="EE137">
        <v>26224.8</v>
      </c>
      <c r="EF137">
        <v>22864.4</v>
      </c>
      <c r="EG137">
        <v>25148</v>
      </c>
      <c r="EH137">
        <v>23828.8</v>
      </c>
      <c r="EI137">
        <v>40411.9</v>
      </c>
      <c r="EJ137">
        <v>37193.9</v>
      </c>
      <c r="EK137">
        <v>45460.5</v>
      </c>
      <c r="EL137">
        <v>42515.7</v>
      </c>
      <c r="EM137">
        <v>1.78778</v>
      </c>
      <c r="EN137">
        <v>2.0895</v>
      </c>
      <c r="EO137">
        <v>0.0528768</v>
      </c>
      <c r="EP137">
        <v>0</v>
      </c>
      <c r="EQ137">
        <v>19.1162</v>
      </c>
      <c r="ER137">
        <v>999.9</v>
      </c>
      <c r="ES137">
        <v>31.84</v>
      </c>
      <c r="ET137">
        <v>28.883</v>
      </c>
      <c r="EU137">
        <v>18.7071</v>
      </c>
      <c r="EV137">
        <v>51.3036</v>
      </c>
      <c r="EW137">
        <v>31.3101</v>
      </c>
      <c r="EX137">
        <v>2</v>
      </c>
      <c r="EY137">
        <v>0.0838288</v>
      </c>
      <c r="EZ137">
        <v>6.56937</v>
      </c>
      <c r="FA137">
        <v>20.1238</v>
      </c>
      <c r="FB137">
        <v>5.23586</v>
      </c>
      <c r="FC137">
        <v>11.992</v>
      </c>
      <c r="FD137">
        <v>4.9573</v>
      </c>
      <c r="FE137">
        <v>3.30393</v>
      </c>
      <c r="FF137">
        <v>9999</v>
      </c>
      <c r="FG137">
        <v>9999</v>
      </c>
      <c r="FH137">
        <v>6538.8</v>
      </c>
      <c r="FI137">
        <v>352.8</v>
      </c>
      <c r="FJ137">
        <v>1.86813</v>
      </c>
      <c r="FK137">
        <v>1.86386</v>
      </c>
      <c r="FL137">
        <v>1.87149</v>
      </c>
      <c r="FM137">
        <v>1.86223</v>
      </c>
      <c r="FN137">
        <v>1.86172</v>
      </c>
      <c r="FO137">
        <v>1.86814</v>
      </c>
      <c r="FP137">
        <v>1.85824</v>
      </c>
      <c r="FQ137">
        <v>1.86477</v>
      </c>
      <c r="FR137">
        <v>5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3.88</v>
      </c>
      <c r="GF137">
        <v>0.0208</v>
      </c>
      <c r="GG137">
        <v>2.14445261950712</v>
      </c>
      <c r="GH137">
        <v>0.00524579190152856</v>
      </c>
      <c r="GI137">
        <v>-2.61795653493914e-06</v>
      </c>
      <c r="GJ137">
        <v>1.03317073579164e-09</v>
      </c>
      <c r="GK137">
        <v>0.00834576242792743</v>
      </c>
      <c r="GL137">
        <v>-0.0463878632499735</v>
      </c>
      <c r="GM137">
        <v>0.00360881594666716</v>
      </c>
      <c r="GN137">
        <v>-4.25062852161115e-05</v>
      </c>
      <c r="GO137">
        <v>14</v>
      </c>
      <c r="GP137">
        <v>2225</v>
      </c>
      <c r="GQ137">
        <v>2</v>
      </c>
      <c r="GR137">
        <v>27</v>
      </c>
      <c r="GS137">
        <v>4282.8</v>
      </c>
      <c r="GT137">
        <v>4282.8</v>
      </c>
      <c r="GU137">
        <v>1.22437</v>
      </c>
      <c r="GV137">
        <v>2.36694</v>
      </c>
      <c r="GW137">
        <v>1.99829</v>
      </c>
      <c r="GX137">
        <v>2.75513</v>
      </c>
      <c r="GY137">
        <v>2.09351</v>
      </c>
      <c r="GZ137">
        <v>2.31323</v>
      </c>
      <c r="HA137">
        <v>33.8735</v>
      </c>
      <c r="HB137">
        <v>15.2878</v>
      </c>
      <c r="HC137">
        <v>18</v>
      </c>
      <c r="HD137">
        <v>431.209</v>
      </c>
      <c r="HE137">
        <v>625.598</v>
      </c>
      <c r="HF137">
        <v>13.6459</v>
      </c>
      <c r="HG137">
        <v>28.1601</v>
      </c>
      <c r="HH137">
        <v>30.0004</v>
      </c>
      <c r="HI137">
        <v>28.0598</v>
      </c>
      <c r="HJ137">
        <v>28.0419</v>
      </c>
      <c r="HK137">
        <v>24.4932</v>
      </c>
      <c r="HL137">
        <v>11.7126</v>
      </c>
      <c r="HM137">
        <v>9.10384</v>
      </c>
      <c r="HN137">
        <v>13.6504</v>
      </c>
      <c r="HO137">
        <v>365.962</v>
      </c>
      <c r="HP137">
        <v>15.6986</v>
      </c>
      <c r="HQ137">
        <v>96.2171</v>
      </c>
      <c r="HR137">
        <v>99.9499</v>
      </c>
    </row>
    <row r="138" spans="1:226">
      <c r="A138">
        <v>122</v>
      </c>
      <c r="B138">
        <v>1657555096.1</v>
      </c>
      <c r="C138">
        <v>2304.09999990463</v>
      </c>
      <c r="D138" t="s">
        <v>604</v>
      </c>
      <c r="E138" t="s">
        <v>605</v>
      </c>
      <c r="F138">
        <v>5</v>
      </c>
      <c r="G138" t="s">
        <v>597</v>
      </c>
      <c r="H138" t="s">
        <v>354</v>
      </c>
      <c r="I138">
        <v>1657555088.31429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388.945619495743</v>
      </c>
      <c r="AK138">
        <v>396.035448484848</v>
      </c>
      <c r="AL138">
        <v>-2.68469100357993</v>
      </c>
      <c r="AM138">
        <v>66.1499359219509</v>
      </c>
      <c r="AN138">
        <f>(AP138 - AO138 + BO138*1E3/(8.314*(BQ138+273.15)) * AR138/BN138 * AQ138) * BN138/(100*BB138) * 1000/(1000 - AP138)</f>
        <v>0</v>
      </c>
      <c r="AO138">
        <v>15.6255609909597</v>
      </c>
      <c r="AP138">
        <v>16.1527818181818</v>
      </c>
      <c r="AQ138">
        <v>7.30967038175836e-06</v>
      </c>
      <c r="AR138">
        <v>78.6078207059552</v>
      </c>
      <c r="AS138">
        <v>14</v>
      </c>
      <c r="AT138">
        <v>3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3.93</v>
      </c>
      <c r="BC138">
        <v>0.5</v>
      </c>
      <c r="BD138" t="s">
        <v>355</v>
      </c>
      <c r="BE138">
        <v>2</v>
      </c>
      <c r="BF138" t="b">
        <v>1</v>
      </c>
      <c r="BG138">
        <v>1657555088.31429</v>
      </c>
      <c r="BH138">
        <v>405.249392857143</v>
      </c>
      <c r="BI138">
        <v>398.098964285714</v>
      </c>
      <c r="BJ138">
        <v>16.1496392857143</v>
      </c>
      <c r="BK138">
        <v>15.62645</v>
      </c>
      <c r="BL138">
        <v>401.354535714286</v>
      </c>
      <c r="BM138">
        <v>16.1290285714286</v>
      </c>
      <c r="BN138">
        <v>500.018321428571</v>
      </c>
      <c r="BO138">
        <v>67.9923964285714</v>
      </c>
      <c r="BP138">
        <v>0.0227037357142857</v>
      </c>
      <c r="BQ138">
        <v>18.9187071428571</v>
      </c>
      <c r="BR138">
        <v>19.991675</v>
      </c>
      <c r="BS138">
        <v>999.9</v>
      </c>
      <c r="BT138">
        <v>0</v>
      </c>
      <c r="BU138">
        <v>0</v>
      </c>
      <c r="BV138">
        <v>9994.88821428571</v>
      </c>
      <c r="BW138">
        <v>0</v>
      </c>
      <c r="BX138">
        <v>1888.12571428571</v>
      </c>
      <c r="BY138">
        <v>7.15032807142857</v>
      </c>
      <c r="BZ138">
        <v>411.901357142857</v>
      </c>
      <c r="CA138">
        <v>404.418571428571</v>
      </c>
      <c r="CB138">
        <v>0.523199714285714</v>
      </c>
      <c r="CC138">
        <v>398.098964285714</v>
      </c>
      <c r="CD138">
        <v>15.62645</v>
      </c>
      <c r="CE138">
        <v>1.0980525</v>
      </c>
      <c r="CF138">
        <v>1.06247964285714</v>
      </c>
      <c r="CG138">
        <v>8.28675392857143</v>
      </c>
      <c r="CH138">
        <v>7.80254464285714</v>
      </c>
      <c r="CI138">
        <v>1999.95714285714</v>
      </c>
      <c r="CJ138">
        <v>0.979996607142857</v>
      </c>
      <c r="CK138">
        <v>0.0200030392857143</v>
      </c>
      <c r="CL138">
        <v>0</v>
      </c>
      <c r="CM138">
        <v>2.51348214285714</v>
      </c>
      <c r="CN138">
        <v>0</v>
      </c>
      <c r="CO138">
        <v>5001.56142857143</v>
      </c>
      <c r="CP138">
        <v>16705.0428571429</v>
      </c>
      <c r="CQ138">
        <v>45</v>
      </c>
      <c r="CR138">
        <v>48.75</v>
      </c>
      <c r="CS138">
        <v>47.1604285714286</v>
      </c>
      <c r="CT138">
        <v>45.187</v>
      </c>
      <c r="CU138">
        <v>43.75</v>
      </c>
      <c r="CV138">
        <v>1959.94714285714</v>
      </c>
      <c r="CW138">
        <v>40.01</v>
      </c>
      <c r="CX138">
        <v>0</v>
      </c>
      <c r="CY138">
        <v>1651533991.4</v>
      </c>
      <c r="CZ138">
        <v>0</v>
      </c>
      <c r="DA138">
        <v>0</v>
      </c>
      <c r="DB138" t="s">
        <v>356</v>
      </c>
      <c r="DC138">
        <v>1657298120.5</v>
      </c>
      <c r="DD138">
        <v>1657298120.5</v>
      </c>
      <c r="DE138">
        <v>0</v>
      </c>
      <c r="DF138">
        <v>1.391</v>
      </c>
      <c r="DG138">
        <v>0.035</v>
      </c>
      <c r="DH138">
        <v>2.39</v>
      </c>
      <c r="DI138">
        <v>0.104</v>
      </c>
      <c r="DJ138">
        <v>419</v>
      </c>
      <c r="DK138">
        <v>18</v>
      </c>
      <c r="DL138">
        <v>0.11</v>
      </c>
      <c r="DM138">
        <v>0.02</v>
      </c>
      <c r="DN138">
        <v>4.29197136585366</v>
      </c>
      <c r="DO138">
        <v>61.5386453310105</v>
      </c>
      <c r="DP138">
        <v>6.11651692425705</v>
      </c>
      <c r="DQ138">
        <v>0</v>
      </c>
      <c r="DR138">
        <v>0.523032146341463</v>
      </c>
      <c r="DS138">
        <v>0.0181344041811871</v>
      </c>
      <c r="DT138">
        <v>0.00487016043989225</v>
      </c>
      <c r="DU138">
        <v>1</v>
      </c>
      <c r="DV138">
        <v>1</v>
      </c>
      <c r="DW138">
        <v>2</v>
      </c>
      <c r="DX138" t="s">
        <v>367</v>
      </c>
      <c r="DY138">
        <v>2.85487</v>
      </c>
      <c r="DZ138">
        <v>2.63897</v>
      </c>
      <c r="EA138">
        <v>0.0645022</v>
      </c>
      <c r="EB138">
        <v>0.0632537</v>
      </c>
      <c r="EC138">
        <v>0.0587939</v>
      </c>
      <c r="ED138">
        <v>0.0572156</v>
      </c>
      <c r="EE138">
        <v>26271.3</v>
      </c>
      <c r="EF138">
        <v>22914</v>
      </c>
      <c r="EG138">
        <v>25147.6</v>
      </c>
      <c r="EH138">
        <v>23828.8</v>
      </c>
      <c r="EI138">
        <v>40411</v>
      </c>
      <c r="EJ138">
        <v>37194.2</v>
      </c>
      <c r="EK138">
        <v>45459.7</v>
      </c>
      <c r="EL138">
        <v>42515.6</v>
      </c>
      <c r="EM138">
        <v>1.78793</v>
      </c>
      <c r="EN138">
        <v>2.08927</v>
      </c>
      <c r="EO138">
        <v>0.0530407</v>
      </c>
      <c r="EP138">
        <v>0</v>
      </c>
      <c r="EQ138">
        <v>19.1145</v>
      </c>
      <c r="ER138">
        <v>999.9</v>
      </c>
      <c r="ES138">
        <v>31.815</v>
      </c>
      <c r="ET138">
        <v>28.883</v>
      </c>
      <c r="EU138">
        <v>18.6917</v>
      </c>
      <c r="EV138">
        <v>51.8236</v>
      </c>
      <c r="EW138">
        <v>31.2099</v>
      </c>
      <c r="EX138">
        <v>2</v>
      </c>
      <c r="EY138">
        <v>0.08406</v>
      </c>
      <c r="EZ138">
        <v>6.58641</v>
      </c>
      <c r="FA138">
        <v>20.1231</v>
      </c>
      <c r="FB138">
        <v>5.23571</v>
      </c>
      <c r="FC138">
        <v>11.992</v>
      </c>
      <c r="FD138">
        <v>4.95725</v>
      </c>
      <c r="FE138">
        <v>3.304</v>
      </c>
      <c r="FF138">
        <v>9999</v>
      </c>
      <c r="FG138">
        <v>9999</v>
      </c>
      <c r="FH138">
        <v>6538.8</v>
      </c>
      <c r="FI138">
        <v>352.8</v>
      </c>
      <c r="FJ138">
        <v>1.86813</v>
      </c>
      <c r="FK138">
        <v>1.86386</v>
      </c>
      <c r="FL138">
        <v>1.87149</v>
      </c>
      <c r="FM138">
        <v>1.86224</v>
      </c>
      <c r="FN138">
        <v>1.86172</v>
      </c>
      <c r="FO138">
        <v>1.86814</v>
      </c>
      <c r="FP138">
        <v>1.85824</v>
      </c>
      <c r="FQ138">
        <v>1.86477</v>
      </c>
      <c r="FR138">
        <v>5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3.833</v>
      </c>
      <c r="GF138">
        <v>0.0208</v>
      </c>
      <c r="GG138">
        <v>2.14445261950712</v>
      </c>
      <c r="GH138">
        <v>0.00524579190152856</v>
      </c>
      <c r="GI138">
        <v>-2.61795653493914e-06</v>
      </c>
      <c r="GJ138">
        <v>1.03317073579164e-09</v>
      </c>
      <c r="GK138">
        <v>0.00834576242792743</v>
      </c>
      <c r="GL138">
        <v>-0.0463878632499735</v>
      </c>
      <c r="GM138">
        <v>0.00360881594666716</v>
      </c>
      <c r="GN138">
        <v>-4.25062852161115e-05</v>
      </c>
      <c r="GO138">
        <v>14</v>
      </c>
      <c r="GP138">
        <v>2225</v>
      </c>
      <c r="GQ138">
        <v>2</v>
      </c>
      <c r="GR138">
        <v>27</v>
      </c>
      <c r="GS138">
        <v>4282.9</v>
      </c>
      <c r="GT138">
        <v>4282.9</v>
      </c>
      <c r="GU138">
        <v>1.1853</v>
      </c>
      <c r="GV138">
        <v>2.36084</v>
      </c>
      <c r="GW138">
        <v>1.99829</v>
      </c>
      <c r="GX138">
        <v>2.75513</v>
      </c>
      <c r="GY138">
        <v>2.09351</v>
      </c>
      <c r="GZ138">
        <v>2.38647</v>
      </c>
      <c r="HA138">
        <v>33.8735</v>
      </c>
      <c r="HB138">
        <v>15.2966</v>
      </c>
      <c r="HC138">
        <v>18</v>
      </c>
      <c r="HD138">
        <v>431.33</v>
      </c>
      <c r="HE138">
        <v>625.475</v>
      </c>
      <c r="HF138">
        <v>13.6544</v>
      </c>
      <c r="HG138">
        <v>28.1648</v>
      </c>
      <c r="HH138">
        <v>30.0004</v>
      </c>
      <c r="HI138">
        <v>28.0648</v>
      </c>
      <c r="HJ138">
        <v>28.047</v>
      </c>
      <c r="HK138">
        <v>23.6387</v>
      </c>
      <c r="HL138">
        <v>11.4218</v>
      </c>
      <c r="HM138">
        <v>9.10384</v>
      </c>
      <c r="HN138">
        <v>13.6545</v>
      </c>
      <c r="HO138">
        <v>345.868</v>
      </c>
      <c r="HP138">
        <v>15.6986</v>
      </c>
      <c r="HQ138">
        <v>96.2153</v>
      </c>
      <c r="HR138">
        <v>99.9497</v>
      </c>
    </row>
    <row r="139" spans="1:226">
      <c r="A139">
        <v>123</v>
      </c>
      <c r="B139">
        <v>1657555101.1</v>
      </c>
      <c r="C139">
        <v>2309.09999990463</v>
      </c>
      <c r="D139" t="s">
        <v>606</v>
      </c>
      <c r="E139" t="s">
        <v>607</v>
      </c>
      <c r="F139">
        <v>5</v>
      </c>
      <c r="G139" t="s">
        <v>597</v>
      </c>
      <c r="H139" t="s">
        <v>354</v>
      </c>
      <c r="I139">
        <v>1657555093.6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372.872998147282</v>
      </c>
      <c r="AK139">
        <v>381.405612121212</v>
      </c>
      <c r="AL139">
        <v>-2.96576960103897</v>
      </c>
      <c r="AM139">
        <v>66.1499359219509</v>
      </c>
      <c r="AN139">
        <f>(AP139 - AO139 + BO139*1E3/(8.314*(BQ139+273.15)) * AR139/BN139 * AQ139) * BN139/(100*BB139) * 1000/(1000 - AP139)</f>
        <v>0</v>
      </c>
      <c r="AO139">
        <v>15.6244742408895</v>
      </c>
      <c r="AP139">
        <v>16.1561145454545</v>
      </c>
      <c r="AQ139">
        <v>3.82171045269908e-06</v>
      </c>
      <c r="AR139">
        <v>78.6078207059552</v>
      </c>
      <c r="AS139">
        <v>14</v>
      </c>
      <c r="AT139">
        <v>3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3.93</v>
      </c>
      <c r="BC139">
        <v>0.5</v>
      </c>
      <c r="BD139" t="s">
        <v>355</v>
      </c>
      <c r="BE139">
        <v>2</v>
      </c>
      <c r="BF139" t="b">
        <v>1</v>
      </c>
      <c r="BG139">
        <v>1657555093.6</v>
      </c>
      <c r="BH139">
        <v>394.094925925926</v>
      </c>
      <c r="BI139">
        <v>382.684666666667</v>
      </c>
      <c r="BJ139">
        <v>16.1525518518519</v>
      </c>
      <c r="BK139">
        <v>15.626337037037</v>
      </c>
      <c r="BL139">
        <v>390.240703703704</v>
      </c>
      <c r="BM139">
        <v>16.1318296296296</v>
      </c>
      <c r="BN139">
        <v>499.994814814815</v>
      </c>
      <c r="BO139">
        <v>67.9925962962963</v>
      </c>
      <c r="BP139">
        <v>0.022727837037037</v>
      </c>
      <c r="BQ139">
        <v>18.9191592592593</v>
      </c>
      <c r="BR139">
        <v>19.9940111111111</v>
      </c>
      <c r="BS139">
        <v>999.9</v>
      </c>
      <c r="BT139">
        <v>0</v>
      </c>
      <c r="BU139">
        <v>0</v>
      </c>
      <c r="BV139">
        <v>9983.68</v>
      </c>
      <c r="BW139">
        <v>0</v>
      </c>
      <c r="BX139">
        <v>1886.86888888889</v>
      </c>
      <c r="BY139">
        <v>11.4101966666667</v>
      </c>
      <c r="BZ139">
        <v>400.564925925926</v>
      </c>
      <c r="CA139">
        <v>388.759592592593</v>
      </c>
      <c r="CB139">
        <v>0.526213074074074</v>
      </c>
      <c r="CC139">
        <v>382.684666666667</v>
      </c>
      <c r="CD139">
        <v>15.626337037037</v>
      </c>
      <c r="CE139">
        <v>1.0982537037037</v>
      </c>
      <c r="CF139">
        <v>1.06247555555556</v>
      </c>
      <c r="CG139">
        <v>8.28945074074074</v>
      </c>
      <c r="CH139">
        <v>7.80248925925926</v>
      </c>
      <c r="CI139">
        <v>1999.98518518519</v>
      </c>
      <c r="CJ139">
        <v>0.979996888888889</v>
      </c>
      <c r="CK139">
        <v>0.0200027481481481</v>
      </c>
      <c r="CL139">
        <v>0</v>
      </c>
      <c r="CM139">
        <v>2.47618888888889</v>
      </c>
      <c r="CN139">
        <v>0</v>
      </c>
      <c r="CO139">
        <v>5003.57296296296</v>
      </c>
      <c r="CP139">
        <v>16705.2777777778</v>
      </c>
      <c r="CQ139">
        <v>45</v>
      </c>
      <c r="CR139">
        <v>48.75</v>
      </c>
      <c r="CS139">
        <v>47.1824074074074</v>
      </c>
      <c r="CT139">
        <v>45.187</v>
      </c>
      <c r="CU139">
        <v>43.75</v>
      </c>
      <c r="CV139">
        <v>1959.97518518518</v>
      </c>
      <c r="CW139">
        <v>40.01</v>
      </c>
      <c r="CX139">
        <v>0</v>
      </c>
      <c r="CY139">
        <v>1651533996.2</v>
      </c>
      <c r="CZ139">
        <v>0</v>
      </c>
      <c r="DA139">
        <v>0</v>
      </c>
      <c r="DB139" t="s">
        <v>356</v>
      </c>
      <c r="DC139">
        <v>1657298120.5</v>
      </c>
      <c r="DD139">
        <v>1657298120.5</v>
      </c>
      <c r="DE139">
        <v>0</v>
      </c>
      <c r="DF139">
        <v>1.391</v>
      </c>
      <c r="DG139">
        <v>0.035</v>
      </c>
      <c r="DH139">
        <v>2.39</v>
      </c>
      <c r="DI139">
        <v>0.104</v>
      </c>
      <c r="DJ139">
        <v>419</v>
      </c>
      <c r="DK139">
        <v>18</v>
      </c>
      <c r="DL139">
        <v>0.11</v>
      </c>
      <c r="DM139">
        <v>0.02</v>
      </c>
      <c r="DN139">
        <v>7.793976</v>
      </c>
      <c r="DO139">
        <v>53.2002181254355</v>
      </c>
      <c r="DP139">
        <v>5.36941452854542</v>
      </c>
      <c r="DQ139">
        <v>0</v>
      </c>
      <c r="DR139">
        <v>0.524334829268293</v>
      </c>
      <c r="DS139">
        <v>0.0322679372822294</v>
      </c>
      <c r="DT139">
        <v>0.00537697992077445</v>
      </c>
      <c r="DU139">
        <v>1</v>
      </c>
      <c r="DV139">
        <v>1</v>
      </c>
      <c r="DW139">
        <v>2</v>
      </c>
      <c r="DX139" t="s">
        <v>367</v>
      </c>
      <c r="DY139">
        <v>2.85432</v>
      </c>
      <c r="DZ139">
        <v>2.63927</v>
      </c>
      <c r="EA139">
        <v>0.062593</v>
      </c>
      <c r="EB139">
        <v>0.061058</v>
      </c>
      <c r="EC139">
        <v>0.0588032</v>
      </c>
      <c r="ED139">
        <v>0.0572165</v>
      </c>
      <c r="EE139">
        <v>26324.6</v>
      </c>
      <c r="EF139">
        <v>22967</v>
      </c>
      <c r="EG139">
        <v>25147.3</v>
      </c>
      <c r="EH139">
        <v>23828</v>
      </c>
      <c r="EI139">
        <v>40410.2</v>
      </c>
      <c r="EJ139">
        <v>37193.2</v>
      </c>
      <c r="EK139">
        <v>45459.2</v>
      </c>
      <c r="EL139">
        <v>42514.6</v>
      </c>
      <c r="EM139">
        <v>1.78738</v>
      </c>
      <c r="EN139">
        <v>2.0893</v>
      </c>
      <c r="EO139">
        <v>0.0535175</v>
      </c>
      <c r="EP139">
        <v>0</v>
      </c>
      <c r="EQ139">
        <v>19.113</v>
      </c>
      <c r="ER139">
        <v>999.9</v>
      </c>
      <c r="ES139">
        <v>31.767</v>
      </c>
      <c r="ET139">
        <v>28.903</v>
      </c>
      <c r="EU139">
        <v>18.684</v>
      </c>
      <c r="EV139">
        <v>51.7736</v>
      </c>
      <c r="EW139">
        <v>31.4022</v>
      </c>
      <c r="EX139">
        <v>2</v>
      </c>
      <c r="EY139">
        <v>0.0845122</v>
      </c>
      <c r="EZ139">
        <v>6.58678</v>
      </c>
      <c r="FA139">
        <v>20.1232</v>
      </c>
      <c r="FB139">
        <v>5.23616</v>
      </c>
      <c r="FC139">
        <v>11.992</v>
      </c>
      <c r="FD139">
        <v>4.95715</v>
      </c>
      <c r="FE139">
        <v>3.304</v>
      </c>
      <c r="FF139">
        <v>9999</v>
      </c>
      <c r="FG139">
        <v>9999</v>
      </c>
      <c r="FH139">
        <v>6539.1</v>
      </c>
      <c r="FI139">
        <v>352.8</v>
      </c>
      <c r="FJ139">
        <v>1.86813</v>
      </c>
      <c r="FK139">
        <v>1.86386</v>
      </c>
      <c r="FL139">
        <v>1.87149</v>
      </c>
      <c r="FM139">
        <v>1.86223</v>
      </c>
      <c r="FN139">
        <v>1.86172</v>
      </c>
      <c r="FO139">
        <v>1.86816</v>
      </c>
      <c r="FP139">
        <v>1.85825</v>
      </c>
      <c r="FQ139">
        <v>1.86477</v>
      </c>
      <c r="FR139">
        <v>5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3.779</v>
      </c>
      <c r="GF139">
        <v>0.0209</v>
      </c>
      <c r="GG139">
        <v>2.14445261950712</v>
      </c>
      <c r="GH139">
        <v>0.00524579190152856</v>
      </c>
      <c r="GI139">
        <v>-2.61795653493914e-06</v>
      </c>
      <c r="GJ139">
        <v>1.03317073579164e-09</v>
      </c>
      <c r="GK139">
        <v>0.00834576242792743</v>
      </c>
      <c r="GL139">
        <v>-0.0463878632499735</v>
      </c>
      <c r="GM139">
        <v>0.00360881594666716</v>
      </c>
      <c r="GN139">
        <v>-4.25062852161115e-05</v>
      </c>
      <c r="GO139">
        <v>14</v>
      </c>
      <c r="GP139">
        <v>2225</v>
      </c>
      <c r="GQ139">
        <v>2</v>
      </c>
      <c r="GR139">
        <v>27</v>
      </c>
      <c r="GS139">
        <v>4283</v>
      </c>
      <c r="GT139">
        <v>4283</v>
      </c>
      <c r="GU139">
        <v>1.14136</v>
      </c>
      <c r="GV139">
        <v>2.37305</v>
      </c>
      <c r="GW139">
        <v>1.99829</v>
      </c>
      <c r="GX139">
        <v>2.75635</v>
      </c>
      <c r="GY139">
        <v>2.09351</v>
      </c>
      <c r="GZ139">
        <v>2.35474</v>
      </c>
      <c r="HA139">
        <v>33.8735</v>
      </c>
      <c r="HB139">
        <v>15.2878</v>
      </c>
      <c r="HC139">
        <v>18</v>
      </c>
      <c r="HD139">
        <v>431.051</v>
      </c>
      <c r="HE139">
        <v>625.551</v>
      </c>
      <c r="HF139">
        <v>13.659</v>
      </c>
      <c r="HG139">
        <v>28.1697</v>
      </c>
      <c r="HH139">
        <v>30.0004</v>
      </c>
      <c r="HI139">
        <v>28.0698</v>
      </c>
      <c r="HJ139">
        <v>28.052</v>
      </c>
      <c r="HK139">
        <v>22.8044</v>
      </c>
      <c r="HL139">
        <v>11.4218</v>
      </c>
      <c r="HM139">
        <v>9.10384</v>
      </c>
      <c r="HN139">
        <v>13.6593</v>
      </c>
      <c r="HO139">
        <v>332.409</v>
      </c>
      <c r="HP139">
        <v>15.6986</v>
      </c>
      <c r="HQ139">
        <v>96.2144</v>
      </c>
      <c r="HR139">
        <v>99.947</v>
      </c>
    </row>
    <row r="140" spans="1:226">
      <c r="A140">
        <v>124</v>
      </c>
      <c r="B140">
        <v>1657555106.1</v>
      </c>
      <c r="C140">
        <v>2314.09999990463</v>
      </c>
      <c r="D140" t="s">
        <v>608</v>
      </c>
      <c r="E140" t="s">
        <v>609</v>
      </c>
      <c r="F140">
        <v>5</v>
      </c>
      <c r="G140" t="s">
        <v>597</v>
      </c>
      <c r="H140" t="s">
        <v>354</v>
      </c>
      <c r="I140">
        <v>1657555098.31429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355.980500910255</v>
      </c>
      <c r="AK140">
        <v>365.382751515151</v>
      </c>
      <c r="AL140">
        <v>-3.23783372854406</v>
      </c>
      <c r="AM140">
        <v>66.1499359219509</v>
      </c>
      <c r="AN140">
        <f>(AP140 - AO140 + BO140*1E3/(8.314*(BQ140+273.15)) * AR140/BN140 * AQ140) * BN140/(100*BB140) * 1000/(1000 - AP140)</f>
        <v>0</v>
      </c>
      <c r="AO140">
        <v>15.6204373720522</v>
      </c>
      <c r="AP140">
        <v>16.1532896969697</v>
      </c>
      <c r="AQ140">
        <v>-2.04329469131711e-06</v>
      </c>
      <c r="AR140">
        <v>78.6078207059552</v>
      </c>
      <c r="AS140">
        <v>14</v>
      </c>
      <c r="AT140">
        <v>3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3.93</v>
      </c>
      <c r="BC140">
        <v>0.5</v>
      </c>
      <c r="BD140" t="s">
        <v>355</v>
      </c>
      <c r="BE140">
        <v>2</v>
      </c>
      <c r="BF140" t="b">
        <v>1</v>
      </c>
      <c r="BG140">
        <v>1657555098.31429</v>
      </c>
      <c r="BH140">
        <v>381.394857142857</v>
      </c>
      <c r="BI140">
        <v>367.675321428571</v>
      </c>
      <c r="BJ140">
        <v>16.1540714285714</v>
      </c>
      <c r="BK140">
        <v>15.6226785714286</v>
      </c>
      <c r="BL140">
        <v>377.587464285714</v>
      </c>
      <c r="BM140">
        <v>16.1332892857143</v>
      </c>
      <c r="BN140">
        <v>499.997178571429</v>
      </c>
      <c r="BO140">
        <v>67.9926464285714</v>
      </c>
      <c r="BP140">
        <v>0.0227847214285714</v>
      </c>
      <c r="BQ140">
        <v>18.9190142857143</v>
      </c>
      <c r="BR140">
        <v>19.9942285714286</v>
      </c>
      <c r="BS140">
        <v>999.9</v>
      </c>
      <c r="BT140">
        <v>0</v>
      </c>
      <c r="BU140">
        <v>0</v>
      </c>
      <c r="BV140">
        <v>9988.34964285714</v>
      </c>
      <c r="BW140">
        <v>0</v>
      </c>
      <c r="BX140">
        <v>1886.31285714286</v>
      </c>
      <c r="BY140">
        <v>13.7195107142857</v>
      </c>
      <c r="BZ140">
        <v>387.656964285714</v>
      </c>
      <c r="CA140">
        <v>373.510607142857</v>
      </c>
      <c r="CB140">
        <v>0.531394571428571</v>
      </c>
      <c r="CC140">
        <v>367.675321428571</v>
      </c>
      <c r="CD140">
        <v>15.6226785714286</v>
      </c>
      <c r="CE140">
        <v>1.09835785714286</v>
      </c>
      <c r="CF140">
        <v>1.06222678571429</v>
      </c>
      <c r="CG140">
        <v>8.29084642857143</v>
      </c>
      <c r="CH140">
        <v>7.79905892857143</v>
      </c>
      <c r="CI140">
        <v>2000.01107142857</v>
      </c>
      <c r="CJ140">
        <v>0.979997142857143</v>
      </c>
      <c r="CK140">
        <v>0.0200024857142857</v>
      </c>
      <c r="CL140">
        <v>0</v>
      </c>
      <c r="CM140">
        <v>2.48847142857143</v>
      </c>
      <c r="CN140">
        <v>0</v>
      </c>
      <c r="CO140">
        <v>5005.68964285714</v>
      </c>
      <c r="CP140">
        <v>16705.4892857143</v>
      </c>
      <c r="CQ140">
        <v>45</v>
      </c>
      <c r="CR140">
        <v>48.75</v>
      </c>
      <c r="CS140">
        <v>47.187</v>
      </c>
      <c r="CT140">
        <v>45.187</v>
      </c>
      <c r="CU140">
        <v>43.75</v>
      </c>
      <c r="CV140">
        <v>1960.00107142857</v>
      </c>
      <c r="CW140">
        <v>40.0096428571429</v>
      </c>
      <c r="CX140">
        <v>0</v>
      </c>
      <c r="CY140">
        <v>1651534001</v>
      </c>
      <c r="CZ140">
        <v>0</v>
      </c>
      <c r="DA140">
        <v>0</v>
      </c>
      <c r="DB140" t="s">
        <v>356</v>
      </c>
      <c r="DC140">
        <v>1657298120.5</v>
      </c>
      <c r="DD140">
        <v>1657298120.5</v>
      </c>
      <c r="DE140">
        <v>0</v>
      </c>
      <c r="DF140">
        <v>1.391</v>
      </c>
      <c r="DG140">
        <v>0.035</v>
      </c>
      <c r="DH140">
        <v>2.39</v>
      </c>
      <c r="DI140">
        <v>0.104</v>
      </c>
      <c r="DJ140">
        <v>419</v>
      </c>
      <c r="DK140">
        <v>18</v>
      </c>
      <c r="DL140">
        <v>0.11</v>
      </c>
      <c r="DM140">
        <v>0.02</v>
      </c>
      <c r="DN140">
        <v>12.0907643902439</v>
      </c>
      <c r="DO140">
        <v>30.8667395121951</v>
      </c>
      <c r="DP140">
        <v>3.1759587263914</v>
      </c>
      <c r="DQ140">
        <v>0</v>
      </c>
      <c r="DR140">
        <v>0.528018097560976</v>
      </c>
      <c r="DS140">
        <v>0.063154787456446</v>
      </c>
      <c r="DT140">
        <v>0.00670406743593796</v>
      </c>
      <c r="DU140">
        <v>1</v>
      </c>
      <c r="DV140">
        <v>1</v>
      </c>
      <c r="DW140">
        <v>2</v>
      </c>
      <c r="DX140" t="s">
        <v>367</v>
      </c>
      <c r="DY140">
        <v>2.85448</v>
      </c>
      <c r="DZ140">
        <v>2.63957</v>
      </c>
      <c r="EA140">
        <v>0.0604748</v>
      </c>
      <c r="EB140">
        <v>0.0588406</v>
      </c>
      <c r="EC140">
        <v>0.0587961</v>
      </c>
      <c r="ED140">
        <v>0.0572022</v>
      </c>
      <c r="EE140">
        <v>26383.3</v>
      </c>
      <c r="EF140">
        <v>23021.1</v>
      </c>
      <c r="EG140">
        <v>25146.6</v>
      </c>
      <c r="EH140">
        <v>23828</v>
      </c>
      <c r="EI140">
        <v>40409.8</v>
      </c>
      <c r="EJ140">
        <v>37193.7</v>
      </c>
      <c r="EK140">
        <v>45458.5</v>
      </c>
      <c r="EL140">
        <v>42514.6</v>
      </c>
      <c r="EM140">
        <v>1.78735</v>
      </c>
      <c r="EN140">
        <v>2.08907</v>
      </c>
      <c r="EO140">
        <v>0.0531003</v>
      </c>
      <c r="EP140">
        <v>0</v>
      </c>
      <c r="EQ140">
        <v>19.1127</v>
      </c>
      <c r="ER140">
        <v>999.9</v>
      </c>
      <c r="ES140">
        <v>31.742</v>
      </c>
      <c r="ET140">
        <v>28.903</v>
      </c>
      <c r="EU140">
        <v>18.6714</v>
      </c>
      <c r="EV140">
        <v>51.6936</v>
      </c>
      <c r="EW140">
        <v>31.3502</v>
      </c>
      <c r="EX140">
        <v>2</v>
      </c>
      <c r="EY140">
        <v>0.0847459</v>
      </c>
      <c r="EZ140">
        <v>6.59121</v>
      </c>
      <c r="FA140">
        <v>20.1229</v>
      </c>
      <c r="FB140">
        <v>5.23646</v>
      </c>
      <c r="FC140">
        <v>11.992</v>
      </c>
      <c r="FD140">
        <v>4.95725</v>
      </c>
      <c r="FE140">
        <v>3.30395</v>
      </c>
      <c r="FF140">
        <v>9999</v>
      </c>
      <c r="FG140">
        <v>9999</v>
      </c>
      <c r="FH140">
        <v>6539.1</v>
      </c>
      <c r="FI140">
        <v>352.8</v>
      </c>
      <c r="FJ140">
        <v>1.86813</v>
      </c>
      <c r="FK140">
        <v>1.86385</v>
      </c>
      <c r="FL140">
        <v>1.87149</v>
      </c>
      <c r="FM140">
        <v>1.86221</v>
      </c>
      <c r="FN140">
        <v>1.86172</v>
      </c>
      <c r="FO140">
        <v>1.86814</v>
      </c>
      <c r="FP140">
        <v>1.85822</v>
      </c>
      <c r="FQ140">
        <v>1.86478</v>
      </c>
      <c r="FR140">
        <v>5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3.72</v>
      </c>
      <c r="GF140">
        <v>0.0208</v>
      </c>
      <c r="GG140">
        <v>2.14445261950712</v>
      </c>
      <c r="GH140">
        <v>0.00524579190152856</v>
      </c>
      <c r="GI140">
        <v>-2.61795653493914e-06</v>
      </c>
      <c r="GJ140">
        <v>1.03317073579164e-09</v>
      </c>
      <c r="GK140">
        <v>0.00834576242792743</v>
      </c>
      <c r="GL140">
        <v>-0.0463878632499735</v>
      </c>
      <c r="GM140">
        <v>0.00360881594666716</v>
      </c>
      <c r="GN140">
        <v>-4.25062852161115e-05</v>
      </c>
      <c r="GO140">
        <v>14</v>
      </c>
      <c r="GP140">
        <v>2225</v>
      </c>
      <c r="GQ140">
        <v>2</v>
      </c>
      <c r="GR140">
        <v>27</v>
      </c>
      <c r="GS140">
        <v>4283.1</v>
      </c>
      <c r="GT140">
        <v>4283.1</v>
      </c>
      <c r="GU140">
        <v>1.09985</v>
      </c>
      <c r="GV140">
        <v>2.36572</v>
      </c>
      <c r="GW140">
        <v>1.99829</v>
      </c>
      <c r="GX140">
        <v>2.75635</v>
      </c>
      <c r="GY140">
        <v>2.09351</v>
      </c>
      <c r="GZ140">
        <v>2.34863</v>
      </c>
      <c r="HA140">
        <v>33.8735</v>
      </c>
      <c r="HB140">
        <v>15.2878</v>
      </c>
      <c r="HC140">
        <v>18</v>
      </c>
      <c r="HD140">
        <v>431.07</v>
      </c>
      <c r="HE140">
        <v>625.423</v>
      </c>
      <c r="HF140">
        <v>13.6618</v>
      </c>
      <c r="HG140">
        <v>28.1744</v>
      </c>
      <c r="HH140">
        <v>30.0004</v>
      </c>
      <c r="HI140">
        <v>28.0744</v>
      </c>
      <c r="HJ140">
        <v>28.0567</v>
      </c>
      <c r="HK140">
        <v>21.9195</v>
      </c>
      <c r="HL140">
        <v>11.1492</v>
      </c>
      <c r="HM140">
        <v>9.10384</v>
      </c>
      <c r="HN140">
        <v>13.6618</v>
      </c>
      <c r="HO140">
        <v>312.292</v>
      </c>
      <c r="HP140">
        <v>15.6986</v>
      </c>
      <c r="HQ140">
        <v>96.2125</v>
      </c>
      <c r="HR140">
        <v>99.9469</v>
      </c>
    </row>
    <row r="141" spans="1:226">
      <c r="A141">
        <v>125</v>
      </c>
      <c r="B141">
        <v>1657555111.1</v>
      </c>
      <c r="C141">
        <v>2319.09999990463</v>
      </c>
      <c r="D141" t="s">
        <v>610</v>
      </c>
      <c r="E141" t="s">
        <v>611</v>
      </c>
      <c r="F141">
        <v>5</v>
      </c>
      <c r="G141" t="s">
        <v>597</v>
      </c>
      <c r="H141" t="s">
        <v>354</v>
      </c>
      <c r="I141">
        <v>1657555103.6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339.522867604691</v>
      </c>
      <c r="AK141">
        <v>349.300866666667</v>
      </c>
      <c r="AL141">
        <v>-3.23448108459804</v>
      </c>
      <c r="AM141">
        <v>66.1499359219509</v>
      </c>
      <c r="AN141">
        <f>(AP141 - AO141 + BO141*1E3/(8.314*(BQ141+273.15)) * AR141/BN141 * AQ141) * BN141/(100*BB141) * 1000/(1000 - AP141)</f>
        <v>0</v>
      </c>
      <c r="AO141">
        <v>15.6201211061818</v>
      </c>
      <c r="AP141">
        <v>16.1555781818182</v>
      </c>
      <c r="AQ141">
        <v>3.12262871191119e-06</v>
      </c>
      <c r="AR141">
        <v>78.6078207059552</v>
      </c>
      <c r="AS141">
        <v>14</v>
      </c>
      <c r="AT141">
        <v>3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3.93</v>
      </c>
      <c r="BC141">
        <v>0.5</v>
      </c>
      <c r="BD141" t="s">
        <v>355</v>
      </c>
      <c r="BE141">
        <v>2</v>
      </c>
      <c r="BF141" t="b">
        <v>1</v>
      </c>
      <c r="BG141">
        <v>1657555103.6</v>
      </c>
      <c r="BH141">
        <v>365.653555555555</v>
      </c>
      <c r="BI141">
        <v>350.524444444444</v>
      </c>
      <c r="BJ141">
        <v>16.154737037037</v>
      </c>
      <c r="BK141">
        <v>15.6209518518519</v>
      </c>
      <c r="BL141">
        <v>361.904814814815</v>
      </c>
      <c r="BM141">
        <v>16.1339222222222</v>
      </c>
      <c r="BN141">
        <v>499.973185185185</v>
      </c>
      <c r="BO141">
        <v>67.9924703703704</v>
      </c>
      <c r="BP141">
        <v>0.0229162444444444</v>
      </c>
      <c r="BQ141">
        <v>18.9205555555556</v>
      </c>
      <c r="BR141">
        <v>19.9915037037037</v>
      </c>
      <c r="BS141">
        <v>999.9</v>
      </c>
      <c r="BT141">
        <v>0</v>
      </c>
      <c r="BU141">
        <v>0</v>
      </c>
      <c r="BV141">
        <v>9993.75814814815</v>
      </c>
      <c r="BW141">
        <v>0</v>
      </c>
      <c r="BX141">
        <v>1886.39185185185</v>
      </c>
      <c r="BY141">
        <v>15.1291037037037</v>
      </c>
      <c r="BZ141">
        <v>371.657518518518</v>
      </c>
      <c r="CA141">
        <v>356.087</v>
      </c>
      <c r="CB141">
        <v>0.533783703703704</v>
      </c>
      <c r="CC141">
        <v>350.524444444444</v>
      </c>
      <c r="CD141">
        <v>15.6209518518519</v>
      </c>
      <c r="CE141">
        <v>1.09839925925926</v>
      </c>
      <c r="CF141">
        <v>1.0621062962963</v>
      </c>
      <c r="CG141">
        <v>8.29140703703704</v>
      </c>
      <c r="CH141">
        <v>7.79739259259259</v>
      </c>
      <c r="CI141">
        <v>2000.02925925926</v>
      </c>
      <c r="CJ141">
        <v>0.979997333333333</v>
      </c>
      <c r="CK141">
        <v>0.0200022888888889</v>
      </c>
      <c r="CL141">
        <v>0</v>
      </c>
      <c r="CM141">
        <v>2.4396962962963</v>
      </c>
      <c r="CN141">
        <v>0</v>
      </c>
      <c r="CO141">
        <v>5007.85296296296</v>
      </c>
      <c r="CP141">
        <v>16705.6444444444</v>
      </c>
      <c r="CQ141">
        <v>45</v>
      </c>
      <c r="CR141">
        <v>48.75</v>
      </c>
      <c r="CS141">
        <v>47.187</v>
      </c>
      <c r="CT141">
        <v>45.187</v>
      </c>
      <c r="CU141">
        <v>43.75</v>
      </c>
      <c r="CV141">
        <v>1960.01925925926</v>
      </c>
      <c r="CW141">
        <v>40.0096296296296</v>
      </c>
      <c r="CX141">
        <v>0</v>
      </c>
      <c r="CY141">
        <v>1651534005.8</v>
      </c>
      <c r="CZ141">
        <v>0</v>
      </c>
      <c r="DA141">
        <v>0</v>
      </c>
      <c r="DB141" t="s">
        <v>356</v>
      </c>
      <c r="DC141">
        <v>1657298120.5</v>
      </c>
      <c r="DD141">
        <v>1657298120.5</v>
      </c>
      <c r="DE141">
        <v>0</v>
      </c>
      <c r="DF141">
        <v>1.391</v>
      </c>
      <c r="DG141">
        <v>0.035</v>
      </c>
      <c r="DH141">
        <v>2.39</v>
      </c>
      <c r="DI141">
        <v>0.104</v>
      </c>
      <c r="DJ141">
        <v>419</v>
      </c>
      <c r="DK141">
        <v>18</v>
      </c>
      <c r="DL141">
        <v>0.11</v>
      </c>
      <c r="DM141">
        <v>0.02</v>
      </c>
      <c r="DN141">
        <v>13.8455870731707</v>
      </c>
      <c r="DO141">
        <v>18.7510383972125</v>
      </c>
      <c r="DP141">
        <v>1.94835370112414</v>
      </c>
      <c r="DQ141">
        <v>0</v>
      </c>
      <c r="DR141">
        <v>0.531587121951219</v>
      </c>
      <c r="DS141">
        <v>0.035763135888502</v>
      </c>
      <c r="DT141">
        <v>0.0040022147417132</v>
      </c>
      <c r="DU141">
        <v>1</v>
      </c>
      <c r="DV141">
        <v>1</v>
      </c>
      <c r="DW141">
        <v>2</v>
      </c>
      <c r="DX141" t="s">
        <v>367</v>
      </c>
      <c r="DY141">
        <v>2.85455</v>
      </c>
      <c r="DZ141">
        <v>2.63947</v>
      </c>
      <c r="EA141">
        <v>0.0583069</v>
      </c>
      <c r="EB141">
        <v>0.0565465</v>
      </c>
      <c r="EC141">
        <v>0.0588018</v>
      </c>
      <c r="ED141">
        <v>0.0571945</v>
      </c>
      <c r="EE141">
        <v>26443.2</v>
      </c>
      <c r="EF141">
        <v>23076.8</v>
      </c>
      <c r="EG141">
        <v>25145.8</v>
      </c>
      <c r="EH141">
        <v>23827.5</v>
      </c>
      <c r="EI141">
        <v>40408.1</v>
      </c>
      <c r="EJ141">
        <v>37193.3</v>
      </c>
      <c r="EK141">
        <v>45457</v>
      </c>
      <c r="EL141">
        <v>42513.8</v>
      </c>
      <c r="EM141">
        <v>1.78747</v>
      </c>
      <c r="EN141">
        <v>2.08885</v>
      </c>
      <c r="EO141">
        <v>0.0527874</v>
      </c>
      <c r="EP141">
        <v>0</v>
      </c>
      <c r="EQ141">
        <v>19.1113</v>
      </c>
      <c r="ER141">
        <v>999.9</v>
      </c>
      <c r="ES141">
        <v>31.742</v>
      </c>
      <c r="ET141">
        <v>28.913</v>
      </c>
      <c r="EU141">
        <v>18.6805</v>
      </c>
      <c r="EV141">
        <v>51.6136</v>
      </c>
      <c r="EW141">
        <v>31.3622</v>
      </c>
      <c r="EX141">
        <v>2</v>
      </c>
      <c r="EY141">
        <v>0.0852185</v>
      </c>
      <c r="EZ141">
        <v>6.57924</v>
      </c>
      <c r="FA141">
        <v>20.1234</v>
      </c>
      <c r="FB141">
        <v>5.23526</v>
      </c>
      <c r="FC141">
        <v>11.992</v>
      </c>
      <c r="FD141">
        <v>4.9572</v>
      </c>
      <c r="FE141">
        <v>3.3039</v>
      </c>
      <c r="FF141">
        <v>9999</v>
      </c>
      <c r="FG141">
        <v>9999</v>
      </c>
      <c r="FH141">
        <v>6539.3</v>
      </c>
      <c r="FI141">
        <v>352.8</v>
      </c>
      <c r="FJ141">
        <v>1.86813</v>
      </c>
      <c r="FK141">
        <v>1.86384</v>
      </c>
      <c r="FL141">
        <v>1.87149</v>
      </c>
      <c r="FM141">
        <v>1.86221</v>
      </c>
      <c r="FN141">
        <v>1.86171</v>
      </c>
      <c r="FO141">
        <v>1.86815</v>
      </c>
      <c r="FP141">
        <v>1.85824</v>
      </c>
      <c r="FQ141">
        <v>1.86474</v>
      </c>
      <c r="FR141">
        <v>5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3.66</v>
      </c>
      <c r="GF141">
        <v>0.0209</v>
      </c>
      <c r="GG141">
        <v>2.14445261950712</v>
      </c>
      <c r="GH141">
        <v>0.00524579190152856</v>
      </c>
      <c r="GI141">
        <v>-2.61795653493914e-06</v>
      </c>
      <c r="GJ141">
        <v>1.03317073579164e-09</v>
      </c>
      <c r="GK141">
        <v>0.00834576242792743</v>
      </c>
      <c r="GL141">
        <v>-0.0463878632499735</v>
      </c>
      <c r="GM141">
        <v>0.00360881594666716</v>
      </c>
      <c r="GN141">
        <v>-4.25062852161115e-05</v>
      </c>
      <c r="GO141">
        <v>14</v>
      </c>
      <c r="GP141">
        <v>2225</v>
      </c>
      <c r="GQ141">
        <v>2</v>
      </c>
      <c r="GR141">
        <v>27</v>
      </c>
      <c r="GS141">
        <v>4283.2</v>
      </c>
      <c r="GT141">
        <v>4283.2</v>
      </c>
      <c r="GU141">
        <v>1.05591</v>
      </c>
      <c r="GV141">
        <v>2.37183</v>
      </c>
      <c r="GW141">
        <v>1.99829</v>
      </c>
      <c r="GX141">
        <v>2.75635</v>
      </c>
      <c r="GY141">
        <v>2.09351</v>
      </c>
      <c r="GZ141">
        <v>2.3877</v>
      </c>
      <c r="HA141">
        <v>33.8735</v>
      </c>
      <c r="HB141">
        <v>15.2878</v>
      </c>
      <c r="HC141">
        <v>18</v>
      </c>
      <c r="HD141">
        <v>431.176</v>
      </c>
      <c r="HE141">
        <v>625.298</v>
      </c>
      <c r="HF141">
        <v>13.6646</v>
      </c>
      <c r="HG141">
        <v>28.1787</v>
      </c>
      <c r="HH141">
        <v>30.0004</v>
      </c>
      <c r="HI141">
        <v>28.0793</v>
      </c>
      <c r="HJ141">
        <v>28.0615</v>
      </c>
      <c r="HK141">
        <v>21.1116</v>
      </c>
      <c r="HL141">
        <v>10.8744</v>
      </c>
      <c r="HM141">
        <v>9.10384</v>
      </c>
      <c r="HN141">
        <v>13.6664</v>
      </c>
      <c r="HO141">
        <v>298.816</v>
      </c>
      <c r="HP141">
        <v>15.6986</v>
      </c>
      <c r="HQ141">
        <v>96.2092</v>
      </c>
      <c r="HR141">
        <v>99.9451</v>
      </c>
    </row>
    <row r="142" spans="1:226">
      <c r="A142">
        <v>126</v>
      </c>
      <c r="B142">
        <v>1657555116.1</v>
      </c>
      <c r="C142">
        <v>2324.09999990463</v>
      </c>
      <c r="D142" t="s">
        <v>612</v>
      </c>
      <c r="E142" t="s">
        <v>613</v>
      </c>
      <c r="F142">
        <v>5</v>
      </c>
      <c r="G142" t="s">
        <v>597</v>
      </c>
      <c r="H142" t="s">
        <v>354</v>
      </c>
      <c r="I142">
        <v>1657555108.31429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322.881669651212</v>
      </c>
      <c r="AK142">
        <v>333.017393939394</v>
      </c>
      <c r="AL142">
        <v>-3.25513837085817</v>
      </c>
      <c r="AM142">
        <v>66.1499359219509</v>
      </c>
      <c r="AN142">
        <f>(AP142 - AO142 + BO142*1E3/(8.314*(BQ142+273.15)) * AR142/BN142 * AQ142) * BN142/(100*BB142) * 1000/(1000 - AP142)</f>
        <v>0</v>
      </c>
      <c r="AO142">
        <v>15.6152539951823</v>
      </c>
      <c r="AP142">
        <v>16.1593260606061</v>
      </c>
      <c r="AQ142">
        <v>-5.47134737657064e-06</v>
      </c>
      <c r="AR142">
        <v>78.6078207059552</v>
      </c>
      <c r="AS142">
        <v>14</v>
      </c>
      <c r="AT142">
        <v>3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3.93</v>
      </c>
      <c r="BC142">
        <v>0.5</v>
      </c>
      <c r="BD142" t="s">
        <v>355</v>
      </c>
      <c r="BE142">
        <v>2</v>
      </c>
      <c r="BF142" t="b">
        <v>1</v>
      </c>
      <c r="BG142">
        <v>1657555108.31429</v>
      </c>
      <c r="BH142">
        <v>350.875071428571</v>
      </c>
      <c r="BI142">
        <v>335.068607142857</v>
      </c>
      <c r="BJ142">
        <v>16.1556428571429</v>
      </c>
      <c r="BK142">
        <v>15.6195428571429</v>
      </c>
      <c r="BL142">
        <v>347.182035714286</v>
      </c>
      <c r="BM142">
        <v>16.1347964285714</v>
      </c>
      <c r="BN142">
        <v>499.984928571428</v>
      </c>
      <c r="BO142">
        <v>67.992625</v>
      </c>
      <c r="BP142">
        <v>0.0229054107142857</v>
      </c>
      <c r="BQ142">
        <v>18.921575</v>
      </c>
      <c r="BR142">
        <v>19.9887214285714</v>
      </c>
      <c r="BS142">
        <v>999.9</v>
      </c>
      <c r="BT142">
        <v>0</v>
      </c>
      <c r="BU142">
        <v>0</v>
      </c>
      <c r="BV142">
        <v>10010.5482142857</v>
      </c>
      <c r="BW142">
        <v>0</v>
      </c>
      <c r="BX142">
        <v>1886.67464285714</v>
      </c>
      <c r="BY142">
        <v>15.8064107142857</v>
      </c>
      <c r="BZ142">
        <v>356.636678571429</v>
      </c>
      <c r="CA142">
        <v>340.385392857143</v>
      </c>
      <c r="CB142">
        <v>0.536103571428571</v>
      </c>
      <c r="CC142">
        <v>335.068607142857</v>
      </c>
      <c r="CD142">
        <v>15.6195428571429</v>
      </c>
      <c r="CE142">
        <v>1.09846321428571</v>
      </c>
      <c r="CF142">
        <v>1.06201285714286</v>
      </c>
      <c r="CG142">
        <v>8.29226892857143</v>
      </c>
      <c r="CH142">
        <v>7.79610035714286</v>
      </c>
      <c r="CI142">
        <v>2000.01821428571</v>
      </c>
      <c r="CJ142">
        <v>0.979997142857143</v>
      </c>
      <c r="CK142">
        <v>0.0200024857142857</v>
      </c>
      <c r="CL142">
        <v>0</v>
      </c>
      <c r="CM142">
        <v>2.44629642857143</v>
      </c>
      <c r="CN142">
        <v>0</v>
      </c>
      <c r="CO142">
        <v>5009.58428571429</v>
      </c>
      <c r="CP142">
        <v>16705.55</v>
      </c>
      <c r="CQ142">
        <v>45</v>
      </c>
      <c r="CR142">
        <v>48.75</v>
      </c>
      <c r="CS142">
        <v>47.187</v>
      </c>
      <c r="CT142">
        <v>45.187</v>
      </c>
      <c r="CU142">
        <v>43.75</v>
      </c>
      <c r="CV142">
        <v>1960.00821428571</v>
      </c>
      <c r="CW142">
        <v>40.0089285714286</v>
      </c>
      <c r="CX142">
        <v>0</v>
      </c>
      <c r="CY142">
        <v>1651534011.2</v>
      </c>
      <c r="CZ142">
        <v>0</v>
      </c>
      <c r="DA142">
        <v>0</v>
      </c>
      <c r="DB142" t="s">
        <v>356</v>
      </c>
      <c r="DC142">
        <v>1657298120.5</v>
      </c>
      <c r="DD142">
        <v>1657298120.5</v>
      </c>
      <c r="DE142">
        <v>0</v>
      </c>
      <c r="DF142">
        <v>1.391</v>
      </c>
      <c r="DG142">
        <v>0.035</v>
      </c>
      <c r="DH142">
        <v>2.39</v>
      </c>
      <c r="DI142">
        <v>0.104</v>
      </c>
      <c r="DJ142">
        <v>419</v>
      </c>
      <c r="DK142">
        <v>18</v>
      </c>
      <c r="DL142">
        <v>0.11</v>
      </c>
      <c r="DM142">
        <v>0.02</v>
      </c>
      <c r="DN142">
        <v>15.3044219512195</v>
      </c>
      <c r="DO142">
        <v>9.02424459930308</v>
      </c>
      <c r="DP142">
        <v>0.969087162762122</v>
      </c>
      <c r="DQ142">
        <v>0</v>
      </c>
      <c r="DR142">
        <v>0.53453687804878</v>
      </c>
      <c r="DS142">
        <v>0.0254505365853666</v>
      </c>
      <c r="DT142">
        <v>0.00383078406414452</v>
      </c>
      <c r="DU142">
        <v>1</v>
      </c>
      <c r="DV142">
        <v>1</v>
      </c>
      <c r="DW142">
        <v>2</v>
      </c>
      <c r="DX142" t="s">
        <v>367</v>
      </c>
      <c r="DY142">
        <v>2.85435</v>
      </c>
      <c r="DZ142">
        <v>2.63973</v>
      </c>
      <c r="EA142">
        <v>0.0560749</v>
      </c>
      <c r="EB142">
        <v>0.0542936</v>
      </c>
      <c r="EC142">
        <v>0.0588074</v>
      </c>
      <c r="ED142">
        <v>0.0572326</v>
      </c>
      <c r="EE142">
        <v>26505.5</v>
      </c>
      <c r="EF142">
        <v>23131.7</v>
      </c>
      <c r="EG142">
        <v>25145.4</v>
      </c>
      <c r="EH142">
        <v>23827.4</v>
      </c>
      <c r="EI142">
        <v>40407.1</v>
      </c>
      <c r="EJ142">
        <v>37191.5</v>
      </c>
      <c r="EK142">
        <v>45456.2</v>
      </c>
      <c r="EL142">
        <v>42513.6</v>
      </c>
      <c r="EM142">
        <v>1.78747</v>
      </c>
      <c r="EN142">
        <v>2.0888</v>
      </c>
      <c r="EO142">
        <v>0.0525452</v>
      </c>
      <c r="EP142">
        <v>0</v>
      </c>
      <c r="EQ142">
        <v>19.1113</v>
      </c>
      <c r="ER142">
        <v>999.9</v>
      </c>
      <c r="ES142">
        <v>31.718</v>
      </c>
      <c r="ET142">
        <v>28.913</v>
      </c>
      <c r="EU142">
        <v>18.6679</v>
      </c>
      <c r="EV142">
        <v>51.5336</v>
      </c>
      <c r="EW142">
        <v>31.3942</v>
      </c>
      <c r="EX142">
        <v>2</v>
      </c>
      <c r="EY142">
        <v>0.0852998</v>
      </c>
      <c r="EZ142">
        <v>6.5379</v>
      </c>
      <c r="FA142">
        <v>20.125</v>
      </c>
      <c r="FB142">
        <v>5.23571</v>
      </c>
      <c r="FC142">
        <v>11.992</v>
      </c>
      <c r="FD142">
        <v>4.95725</v>
      </c>
      <c r="FE142">
        <v>3.304</v>
      </c>
      <c r="FF142">
        <v>9999</v>
      </c>
      <c r="FG142">
        <v>9999</v>
      </c>
      <c r="FH142">
        <v>6539.3</v>
      </c>
      <c r="FI142">
        <v>352.8</v>
      </c>
      <c r="FJ142">
        <v>1.86813</v>
      </c>
      <c r="FK142">
        <v>1.86385</v>
      </c>
      <c r="FL142">
        <v>1.87148</v>
      </c>
      <c r="FM142">
        <v>1.8622</v>
      </c>
      <c r="FN142">
        <v>1.86172</v>
      </c>
      <c r="FO142">
        <v>1.86816</v>
      </c>
      <c r="FP142">
        <v>1.85824</v>
      </c>
      <c r="FQ142">
        <v>1.86477</v>
      </c>
      <c r="FR142">
        <v>5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3.599</v>
      </c>
      <c r="GF142">
        <v>0.021</v>
      </c>
      <c r="GG142">
        <v>2.14445261950712</v>
      </c>
      <c r="GH142">
        <v>0.00524579190152856</v>
      </c>
      <c r="GI142">
        <v>-2.61795653493914e-06</v>
      </c>
      <c r="GJ142">
        <v>1.03317073579164e-09</v>
      </c>
      <c r="GK142">
        <v>0.00834576242792743</v>
      </c>
      <c r="GL142">
        <v>-0.0463878632499735</v>
      </c>
      <c r="GM142">
        <v>0.00360881594666716</v>
      </c>
      <c r="GN142">
        <v>-4.25062852161115e-05</v>
      </c>
      <c r="GO142">
        <v>14</v>
      </c>
      <c r="GP142">
        <v>2225</v>
      </c>
      <c r="GQ142">
        <v>2</v>
      </c>
      <c r="GR142">
        <v>27</v>
      </c>
      <c r="GS142">
        <v>4283.3</v>
      </c>
      <c r="GT142">
        <v>4283.3</v>
      </c>
      <c r="GU142">
        <v>1.01074</v>
      </c>
      <c r="GV142">
        <v>2.36938</v>
      </c>
      <c r="GW142">
        <v>1.99829</v>
      </c>
      <c r="GX142">
        <v>2.75513</v>
      </c>
      <c r="GY142">
        <v>2.09351</v>
      </c>
      <c r="GZ142">
        <v>2.35474</v>
      </c>
      <c r="HA142">
        <v>33.8735</v>
      </c>
      <c r="HB142">
        <v>15.2878</v>
      </c>
      <c r="HC142">
        <v>18</v>
      </c>
      <c r="HD142">
        <v>431.21</v>
      </c>
      <c r="HE142">
        <v>625.311</v>
      </c>
      <c r="HF142">
        <v>13.6712</v>
      </c>
      <c r="HG142">
        <v>28.1824</v>
      </c>
      <c r="HH142">
        <v>30.0003</v>
      </c>
      <c r="HI142">
        <v>28.0841</v>
      </c>
      <c r="HJ142">
        <v>28.0663</v>
      </c>
      <c r="HK142">
        <v>20.288</v>
      </c>
      <c r="HL142">
        <v>10.8744</v>
      </c>
      <c r="HM142">
        <v>9.10384</v>
      </c>
      <c r="HN142">
        <v>13.678</v>
      </c>
      <c r="HO142">
        <v>278.655</v>
      </c>
      <c r="HP142">
        <v>15.6986</v>
      </c>
      <c r="HQ142">
        <v>96.2076</v>
      </c>
      <c r="HR142">
        <v>99.9445</v>
      </c>
    </row>
    <row r="143" spans="1:226">
      <c r="A143">
        <v>127</v>
      </c>
      <c r="B143">
        <v>1657555121.1</v>
      </c>
      <c r="C143">
        <v>2329.09999990463</v>
      </c>
      <c r="D143" t="s">
        <v>614</v>
      </c>
      <c r="E143" t="s">
        <v>615</v>
      </c>
      <c r="F143">
        <v>5</v>
      </c>
      <c r="G143" t="s">
        <v>597</v>
      </c>
      <c r="H143" t="s">
        <v>354</v>
      </c>
      <c r="I143">
        <v>1657555113.6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306.684704783488</v>
      </c>
      <c r="AK143">
        <v>316.796163636364</v>
      </c>
      <c r="AL143">
        <v>-3.23691798900945</v>
      </c>
      <c r="AM143">
        <v>66.1499359219509</v>
      </c>
      <c r="AN143">
        <f>(AP143 - AO143 + BO143*1E3/(8.314*(BQ143+273.15)) * AR143/BN143 * AQ143) * BN143/(100*BB143) * 1000/(1000 - AP143)</f>
        <v>0</v>
      </c>
      <c r="AO143">
        <v>15.6309775252539</v>
      </c>
      <c r="AP143">
        <v>16.1657921212121</v>
      </c>
      <c r="AQ143">
        <v>7.6297284501904e-06</v>
      </c>
      <c r="AR143">
        <v>78.6078207059552</v>
      </c>
      <c r="AS143">
        <v>14</v>
      </c>
      <c r="AT143">
        <v>3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3.93</v>
      </c>
      <c r="BC143">
        <v>0.5</v>
      </c>
      <c r="BD143" t="s">
        <v>355</v>
      </c>
      <c r="BE143">
        <v>2</v>
      </c>
      <c r="BF143" t="b">
        <v>1</v>
      </c>
      <c r="BG143">
        <v>1657555113.6</v>
      </c>
      <c r="BH143">
        <v>334.03662962963</v>
      </c>
      <c r="BI143">
        <v>317.939962962963</v>
      </c>
      <c r="BJ143">
        <v>16.1585888888889</v>
      </c>
      <c r="BK143">
        <v>15.6225962962963</v>
      </c>
      <c r="BL143">
        <v>330.407777777778</v>
      </c>
      <c r="BM143">
        <v>16.1376444444444</v>
      </c>
      <c r="BN143">
        <v>500.002444444444</v>
      </c>
      <c r="BO143">
        <v>67.9925814814815</v>
      </c>
      <c r="BP143">
        <v>0.0230264555555556</v>
      </c>
      <c r="BQ143">
        <v>18.9221592592593</v>
      </c>
      <c r="BR143">
        <v>19.9842814814815</v>
      </c>
      <c r="BS143">
        <v>999.9</v>
      </c>
      <c r="BT143">
        <v>0</v>
      </c>
      <c r="BU143">
        <v>0</v>
      </c>
      <c r="BV143">
        <v>10008.9666666667</v>
      </c>
      <c r="BW143">
        <v>0</v>
      </c>
      <c r="BX143">
        <v>1886.53185185185</v>
      </c>
      <c r="BY143">
        <v>16.0965555555556</v>
      </c>
      <c r="BZ143">
        <v>339.522666666667</v>
      </c>
      <c r="CA143">
        <v>322.985888888889</v>
      </c>
      <c r="CB143">
        <v>0.535998407407407</v>
      </c>
      <c r="CC143">
        <v>317.939962962963</v>
      </c>
      <c r="CD143">
        <v>15.6225962962963</v>
      </c>
      <c r="CE143">
        <v>1.09866296296296</v>
      </c>
      <c r="CF143">
        <v>1.06222</v>
      </c>
      <c r="CG143">
        <v>8.29495</v>
      </c>
      <c r="CH143">
        <v>7.79896148148148</v>
      </c>
      <c r="CI143">
        <v>1999.97592592593</v>
      </c>
      <c r="CJ143">
        <v>0.979996666666667</v>
      </c>
      <c r="CK143">
        <v>0.0200029777777778</v>
      </c>
      <c r="CL143">
        <v>0</v>
      </c>
      <c r="CM143">
        <v>2.44102962962963</v>
      </c>
      <c r="CN143">
        <v>0</v>
      </c>
      <c r="CO143">
        <v>5011.44851851852</v>
      </c>
      <c r="CP143">
        <v>16705.1814814815</v>
      </c>
      <c r="CQ143">
        <v>45</v>
      </c>
      <c r="CR143">
        <v>48.75</v>
      </c>
      <c r="CS143">
        <v>47.187</v>
      </c>
      <c r="CT143">
        <v>45.187</v>
      </c>
      <c r="CU143">
        <v>43.75</v>
      </c>
      <c r="CV143">
        <v>1959.96592592593</v>
      </c>
      <c r="CW143">
        <v>40.0066666666667</v>
      </c>
      <c r="CX143">
        <v>0</v>
      </c>
      <c r="CY143">
        <v>1651534016</v>
      </c>
      <c r="CZ143">
        <v>0</v>
      </c>
      <c r="DA143">
        <v>0</v>
      </c>
      <c r="DB143" t="s">
        <v>356</v>
      </c>
      <c r="DC143">
        <v>1657298120.5</v>
      </c>
      <c r="DD143">
        <v>1657298120.5</v>
      </c>
      <c r="DE143">
        <v>0</v>
      </c>
      <c r="DF143">
        <v>1.391</v>
      </c>
      <c r="DG143">
        <v>0.035</v>
      </c>
      <c r="DH143">
        <v>2.39</v>
      </c>
      <c r="DI143">
        <v>0.104</v>
      </c>
      <c r="DJ143">
        <v>419</v>
      </c>
      <c r="DK143">
        <v>18</v>
      </c>
      <c r="DL143">
        <v>0.11</v>
      </c>
      <c r="DM143">
        <v>0.02</v>
      </c>
      <c r="DN143">
        <v>15.87457</v>
      </c>
      <c r="DO143">
        <v>3.60919699812377</v>
      </c>
      <c r="DP143">
        <v>0.393330479495297</v>
      </c>
      <c r="DQ143">
        <v>0</v>
      </c>
      <c r="DR143">
        <v>0.535630875</v>
      </c>
      <c r="DS143">
        <v>-0.00124575984990724</v>
      </c>
      <c r="DT143">
        <v>0.00321145624435007</v>
      </c>
      <c r="DU143">
        <v>1</v>
      </c>
      <c r="DV143">
        <v>1</v>
      </c>
      <c r="DW143">
        <v>2</v>
      </c>
      <c r="DX143" t="s">
        <v>367</v>
      </c>
      <c r="DY143">
        <v>2.85444</v>
      </c>
      <c r="DZ143">
        <v>2.63956</v>
      </c>
      <c r="EA143">
        <v>0.0538159</v>
      </c>
      <c r="EB143">
        <v>0.0519558</v>
      </c>
      <c r="EC143">
        <v>0.0588277</v>
      </c>
      <c r="ED143">
        <v>0.0572154</v>
      </c>
      <c r="EE143">
        <v>26568.8</v>
      </c>
      <c r="EF143">
        <v>23188.8</v>
      </c>
      <c r="EG143">
        <v>25145.3</v>
      </c>
      <c r="EH143">
        <v>23827.2</v>
      </c>
      <c r="EI143">
        <v>40406.4</v>
      </c>
      <c r="EJ143">
        <v>37191.9</v>
      </c>
      <c r="EK143">
        <v>45456.4</v>
      </c>
      <c r="EL143">
        <v>42513.3</v>
      </c>
      <c r="EM143">
        <v>1.78732</v>
      </c>
      <c r="EN143">
        <v>2.08862</v>
      </c>
      <c r="EO143">
        <v>0.053253</v>
      </c>
      <c r="EP143">
        <v>0</v>
      </c>
      <c r="EQ143">
        <v>19.1113</v>
      </c>
      <c r="ER143">
        <v>999.9</v>
      </c>
      <c r="ES143">
        <v>31.693</v>
      </c>
      <c r="ET143">
        <v>28.923</v>
      </c>
      <c r="EU143">
        <v>18.6635</v>
      </c>
      <c r="EV143">
        <v>51.2736</v>
      </c>
      <c r="EW143">
        <v>31.3742</v>
      </c>
      <c r="EX143">
        <v>2</v>
      </c>
      <c r="EY143">
        <v>0.0855666</v>
      </c>
      <c r="EZ143">
        <v>6.50838</v>
      </c>
      <c r="FA143">
        <v>20.1259</v>
      </c>
      <c r="FB143">
        <v>5.23661</v>
      </c>
      <c r="FC143">
        <v>11.992</v>
      </c>
      <c r="FD143">
        <v>4.9574</v>
      </c>
      <c r="FE143">
        <v>3.304</v>
      </c>
      <c r="FF143">
        <v>9999</v>
      </c>
      <c r="FG143">
        <v>9999</v>
      </c>
      <c r="FH143">
        <v>6539.6</v>
      </c>
      <c r="FI143">
        <v>352.8</v>
      </c>
      <c r="FJ143">
        <v>1.86813</v>
      </c>
      <c r="FK143">
        <v>1.86385</v>
      </c>
      <c r="FL143">
        <v>1.87149</v>
      </c>
      <c r="FM143">
        <v>1.86222</v>
      </c>
      <c r="FN143">
        <v>1.86172</v>
      </c>
      <c r="FO143">
        <v>1.86813</v>
      </c>
      <c r="FP143">
        <v>1.85823</v>
      </c>
      <c r="FQ143">
        <v>1.86478</v>
      </c>
      <c r="FR143">
        <v>5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3.536</v>
      </c>
      <c r="GF143">
        <v>0.0212</v>
      </c>
      <c r="GG143">
        <v>2.14445261950712</v>
      </c>
      <c r="GH143">
        <v>0.00524579190152856</v>
      </c>
      <c r="GI143">
        <v>-2.61795653493914e-06</v>
      </c>
      <c r="GJ143">
        <v>1.03317073579164e-09</v>
      </c>
      <c r="GK143">
        <v>0.00834576242792743</v>
      </c>
      <c r="GL143">
        <v>-0.0463878632499735</v>
      </c>
      <c r="GM143">
        <v>0.00360881594666716</v>
      </c>
      <c r="GN143">
        <v>-4.25062852161115e-05</v>
      </c>
      <c r="GO143">
        <v>14</v>
      </c>
      <c r="GP143">
        <v>2225</v>
      </c>
      <c r="GQ143">
        <v>2</v>
      </c>
      <c r="GR143">
        <v>27</v>
      </c>
      <c r="GS143">
        <v>4283.3</v>
      </c>
      <c r="GT143">
        <v>4283.3</v>
      </c>
      <c r="GU143">
        <v>0.968018</v>
      </c>
      <c r="GV143">
        <v>2.37305</v>
      </c>
      <c r="GW143">
        <v>1.99829</v>
      </c>
      <c r="GX143">
        <v>2.75635</v>
      </c>
      <c r="GY143">
        <v>2.09351</v>
      </c>
      <c r="GZ143">
        <v>2.38525</v>
      </c>
      <c r="HA143">
        <v>33.8735</v>
      </c>
      <c r="HB143">
        <v>15.2878</v>
      </c>
      <c r="HC143">
        <v>18</v>
      </c>
      <c r="HD143">
        <v>431.154</v>
      </c>
      <c r="HE143">
        <v>625.224</v>
      </c>
      <c r="HF143">
        <v>13.6824</v>
      </c>
      <c r="HG143">
        <v>28.1866</v>
      </c>
      <c r="HH143">
        <v>30.0001</v>
      </c>
      <c r="HI143">
        <v>28.0883</v>
      </c>
      <c r="HJ143">
        <v>28.0711</v>
      </c>
      <c r="HK143">
        <v>19.3593</v>
      </c>
      <c r="HL143">
        <v>10.8744</v>
      </c>
      <c r="HM143">
        <v>9.10384</v>
      </c>
      <c r="HN143">
        <v>13.6896</v>
      </c>
      <c r="HO143">
        <v>265.095</v>
      </c>
      <c r="HP143">
        <v>15.6986</v>
      </c>
      <c r="HQ143">
        <v>96.2079</v>
      </c>
      <c r="HR143">
        <v>99.9439</v>
      </c>
    </row>
    <row r="144" spans="1:226">
      <c r="A144">
        <v>128</v>
      </c>
      <c r="B144">
        <v>1657555126.1</v>
      </c>
      <c r="C144">
        <v>2334.09999990463</v>
      </c>
      <c r="D144" t="s">
        <v>616</v>
      </c>
      <c r="E144" t="s">
        <v>617</v>
      </c>
      <c r="F144">
        <v>5</v>
      </c>
      <c r="G144" t="s">
        <v>597</v>
      </c>
      <c r="H144" t="s">
        <v>354</v>
      </c>
      <c r="I144">
        <v>1657555118.31429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290.188758796959</v>
      </c>
      <c r="AK144">
        <v>300.645806060606</v>
      </c>
      <c r="AL144">
        <v>-3.2353829678307</v>
      </c>
      <c r="AM144">
        <v>66.1499359219509</v>
      </c>
      <c r="AN144">
        <f>(AP144 - AO144 + BO144*1E3/(8.314*(BQ144+273.15)) * AR144/BN144 * AQ144) * BN144/(100*BB144) * 1000/(1000 - AP144)</f>
        <v>0</v>
      </c>
      <c r="AO144">
        <v>15.621303353271</v>
      </c>
      <c r="AP144">
        <v>16.1678993939394</v>
      </c>
      <c r="AQ144">
        <v>2.02344272378407e-06</v>
      </c>
      <c r="AR144">
        <v>78.6078207059552</v>
      </c>
      <c r="AS144">
        <v>14</v>
      </c>
      <c r="AT144">
        <v>3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3.93</v>
      </c>
      <c r="BC144">
        <v>0.5</v>
      </c>
      <c r="BD144" t="s">
        <v>355</v>
      </c>
      <c r="BE144">
        <v>2</v>
      </c>
      <c r="BF144" t="b">
        <v>1</v>
      </c>
      <c r="BG144">
        <v>1657555118.31429</v>
      </c>
      <c r="BH144">
        <v>318.992428571429</v>
      </c>
      <c r="BI144">
        <v>302.673607142857</v>
      </c>
      <c r="BJ144">
        <v>16.1623428571429</v>
      </c>
      <c r="BK144">
        <v>15.6230964285714</v>
      </c>
      <c r="BL144">
        <v>315.42175</v>
      </c>
      <c r="BM144">
        <v>16.1412714285714</v>
      </c>
      <c r="BN144">
        <v>500.012892857143</v>
      </c>
      <c r="BO144">
        <v>67.9929714285714</v>
      </c>
      <c r="BP144">
        <v>0.0230274714285714</v>
      </c>
      <c r="BQ144">
        <v>18.9233107142857</v>
      </c>
      <c r="BR144">
        <v>19.9904107142857</v>
      </c>
      <c r="BS144">
        <v>999.9</v>
      </c>
      <c r="BT144">
        <v>0</v>
      </c>
      <c r="BU144">
        <v>0</v>
      </c>
      <c r="BV144">
        <v>10006.5160714286</v>
      </c>
      <c r="BW144">
        <v>0</v>
      </c>
      <c r="BX144">
        <v>1885.87321428571</v>
      </c>
      <c r="BY144">
        <v>16.3188</v>
      </c>
      <c r="BZ144">
        <v>324.232678571429</v>
      </c>
      <c r="CA144">
        <v>307.477285714286</v>
      </c>
      <c r="CB144">
        <v>0.539254107142857</v>
      </c>
      <c r="CC144">
        <v>302.673607142857</v>
      </c>
      <c r="CD144">
        <v>15.6230964285714</v>
      </c>
      <c r="CE144">
        <v>1.09892607142857</v>
      </c>
      <c r="CF144">
        <v>1.06226107142857</v>
      </c>
      <c r="CG144">
        <v>8.29846357142857</v>
      </c>
      <c r="CH144">
        <v>7.79952035714286</v>
      </c>
      <c r="CI144">
        <v>1999.98642857143</v>
      </c>
      <c r="CJ144">
        <v>0.979996821428571</v>
      </c>
      <c r="CK144">
        <v>0.0200028178571429</v>
      </c>
      <c r="CL144">
        <v>0</v>
      </c>
      <c r="CM144">
        <v>2.465625</v>
      </c>
      <c r="CN144">
        <v>0</v>
      </c>
      <c r="CO144">
        <v>5013.14857142857</v>
      </c>
      <c r="CP144">
        <v>16705.2535714286</v>
      </c>
      <c r="CQ144">
        <v>45</v>
      </c>
      <c r="CR144">
        <v>48.7588571428571</v>
      </c>
      <c r="CS144">
        <v>47.187</v>
      </c>
      <c r="CT144">
        <v>45.187</v>
      </c>
      <c r="CU144">
        <v>43.75</v>
      </c>
      <c r="CV144">
        <v>1959.97642857143</v>
      </c>
      <c r="CW144">
        <v>40.0042857142857</v>
      </c>
      <c r="CX144">
        <v>0</v>
      </c>
      <c r="CY144">
        <v>1651534020.8</v>
      </c>
      <c r="CZ144">
        <v>0</v>
      </c>
      <c r="DA144">
        <v>0</v>
      </c>
      <c r="DB144" t="s">
        <v>356</v>
      </c>
      <c r="DC144">
        <v>1657298120.5</v>
      </c>
      <c r="DD144">
        <v>1657298120.5</v>
      </c>
      <c r="DE144">
        <v>0</v>
      </c>
      <c r="DF144">
        <v>1.391</v>
      </c>
      <c r="DG144">
        <v>0.035</v>
      </c>
      <c r="DH144">
        <v>2.39</v>
      </c>
      <c r="DI144">
        <v>0.104</v>
      </c>
      <c r="DJ144">
        <v>419</v>
      </c>
      <c r="DK144">
        <v>18</v>
      </c>
      <c r="DL144">
        <v>0.11</v>
      </c>
      <c r="DM144">
        <v>0.02</v>
      </c>
      <c r="DN144">
        <v>16.123112195122</v>
      </c>
      <c r="DO144">
        <v>2.63989547038329</v>
      </c>
      <c r="DP144">
        <v>0.301263352255555</v>
      </c>
      <c r="DQ144">
        <v>0</v>
      </c>
      <c r="DR144">
        <v>0.537805024390244</v>
      </c>
      <c r="DS144">
        <v>0.024203874564461</v>
      </c>
      <c r="DT144">
        <v>0.00490649506062046</v>
      </c>
      <c r="DU144">
        <v>1</v>
      </c>
      <c r="DV144">
        <v>1</v>
      </c>
      <c r="DW144">
        <v>2</v>
      </c>
      <c r="DX144" t="s">
        <v>367</v>
      </c>
      <c r="DY144">
        <v>2.85437</v>
      </c>
      <c r="DZ144">
        <v>2.63951</v>
      </c>
      <c r="EA144">
        <v>0.0515072</v>
      </c>
      <c r="EB144">
        <v>0.0495307</v>
      </c>
      <c r="EC144">
        <v>0.0588317</v>
      </c>
      <c r="ED144">
        <v>0.057215</v>
      </c>
      <c r="EE144">
        <v>26633.2</v>
      </c>
      <c r="EF144">
        <v>23247.7</v>
      </c>
      <c r="EG144">
        <v>25144.9</v>
      </c>
      <c r="EH144">
        <v>23826.9</v>
      </c>
      <c r="EI144">
        <v>40405.4</v>
      </c>
      <c r="EJ144">
        <v>37191.5</v>
      </c>
      <c r="EK144">
        <v>45455.7</v>
      </c>
      <c r="EL144">
        <v>42512.9</v>
      </c>
      <c r="EM144">
        <v>1.78717</v>
      </c>
      <c r="EN144">
        <v>2.0884</v>
      </c>
      <c r="EO144">
        <v>0.0541285</v>
      </c>
      <c r="EP144">
        <v>0</v>
      </c>
      <c r="EQ144">
        <v>19.1121</v>
      </c>
      <c r="ER144">
        <v>999.9</v>
      </c>
      <c r="ES144">
        <v>31.669</v>
      </c>
      <c r="ET144">
        <v>28.923</v>
      </c>
      <c r="EU144">
        <v>18.6476</v>
      </c>
      <c r="EV144">
        <v>51.4636</v>
      </c>
      <c r="EW144">
        <v>31.4183</v>
      </c>
      <c r="EX144">
        <v>2</v>
      </c>
      <c r="EY144">
        <v>0.0856504</v>
      </c>
      <c r="EZ144">
        <v>6.4955</v>
      </c>
      <c r="FA144">
        <v>20.1263</v>
      </c>
      <c r="FB144">
        <v>5.23586</v>
      </c>
      <c r="FC144">
        <v>11.992</v>
      </c>
      <c r="FD144">
        <v>4.95715</v>
      </c>
      <c r="FE144">
        <v>3.30393</v>
      </c>
      <c r="FF144">
        <v>9999</v>
      </c>
      <c r="FG144">
        <v>9999</v>
      </c>
      <c r="FH144">
        <v>6539.6</v>
      </c>
      <c r="FI144">
        <v>352.8</v>
      </c>
      <c r="FJ144">
        <v>1.86813</v>
      </c>
      <c r="FK144">
        <v>1.86385</v>
      </c>
      <c r="FL144">
        <v>1.87149</v>
      </c>
      <c r="FM144">
        <v>1.8622</v>
      </c>
      <c r="FN144">
        <v>1.86172</v>
      </c>
      <c r="FO144">
        <v>1.86814</v>
      </c>
      <c r="FP144">
        <v>1.85827</v>
      </c>
      <c r="FQ144">
        <v>1.86476</v>
      </c>
      <c r="FR144">
        <v>5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3.474</v>
      </c>
      <c r="GF144">
        <v>0.0213</v>
      </c>
      <c r="GG144">
        <v>2.14445261950712</v>
      </c>
      <c r="GH144">
        <v>0.00524579190152856</v>
      </c>
      <c r="GI144">
        <v>-2.61795653493914e-06</v>
      </c>
      <c r="GJ144">
        <v>1.03317073579164e-09</v>
      </c>
      <c r="GK144">
        <v>0.00834576242792743</v>
      </c>
      <c r="GL144">
        <v>-0.0463878632499735</v>
      </c>
      <c r="GM144">
        <v>0.00360881594666716</v>
      </c>
      <c r="GN144">
        <v>-4.25062852161115e-05</v>
      </c>
      <c r="GO144">
        <v>14</v>
      </c>
      <c r="GP144">
        <v>2225</v>
      </c>
      <c r="GQ144">
        <v>2</v>
      </c>
      <c r="GR144">
        <v>27</v>
      </c>
      <c r="GS144">
        <v>4283.4</v>
      </c>
      <c r="GT144">
        <v>4283.4</v>
      </c>
      <c r="GU144">
        <v>0.924072</v>
      </c>
      <c r="GV144">
        <v>2.38525</v>
      </c>
      <c r="GW144">
        <v>1.99829</v>
      </c>
      <c r="GX144">
        <v>2.75513</v>
      </c>
      <c r="GY144">
        <v>2.09351</v>
      </c>
      <c r="GZ144">
        <v>2.36084</v>
      </c>
      <c r="HA144">
        <v>33.8735</v>
      </c>
      <c r="HB144">
        <v>15.2791</v>
      </c>
      <c r="HC144">
        <v>18</v>
      </c>
      <c r="HD144">
        <v>431.103</v>
      </c>
      <c r="HE144">
        <v>625.091</v>
      </c>
      <c r="HF144">
        <v>13.6931</v>
      </c>
      <c r="HG144">
        <v>28.1914</v>
      </c>
      <c r="HH144">
        <v>30.0002</v>
      </c>
      <c r="HI144">
        <v>28.093</v>
      </c>
      <c r="HJ144">
        <v>28.0752</v>
      </c>
      <c r="HK144">
        <v>18.486</v>
      </c>
      <c r="HL144">
        <v>10.5982</v>
      </c>
      <c r="HM144">
        <v>9.10384</v>
      </c>
      <c r="HN144">
        <v>13.6982</v>
      </c>
      <c r="HO144">
        <v>251.502</v>
      </c>
      <c r="HP144">
        <v>15.6986</v>
      </c>
      <c r="HQ144">
        <v>96.2062</v>
      </c>
      <c r="HR144">
        <v>99.9428</v>
      </c>
    </row>
    <row r="145" spans="1:226">
      <c r="A145">
        <v>129</v>
      </c>
      <c r="B145">
        <v>1657555131.1</v>
      </c>
      <c r="C145">
        <v>2339.09999990463</v>
      </c>
      <c r="D145" t="s">
        <v>618</v>
      </c>
      <c r="E145" t="s">
        <v>619</v>
      </c>
      <c r="F145">
        <v>5</v>
      </c>
      <c r="G145" t="s">
        <v>597</v>
      </c>
      <c r="H145" t="s">
        <v>354</v>
      </c>
      <c r="I145">
        <v>1657555123.6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273.361476085612</v>
      </c>
      <c r="AK145">
        <v>284.207424242424</v>
      </c>
      <c r="AL145">
        <v>-3.28612879654309</v>
      </c>
      <c r="AM145">
        <v>66.1499359219509</v>
      </c>
      <c r="AN145">
        <f>(AP145 - AO145 + BO145*1E3/(8.314*(BQ145+273.15)) * AR145/BN145 * AQ145) * BN145/(100*BB145) * 1000/(1000 - AP145)</f>
        <v>0</v>
      </c>
      <c r="AO145">
        <v>15.6260389576935</v>
      </c>
      <c r="AP145">
        <v>16.1723078787879</v>
      </c>
      <c r="AQ145">
        <v>5.83102164926056e-06</v>
      </c>
      <c r="AR145">
        <v>78.6078207059552</v>
      </c>
      <c r="AS145">
        <v>14</v>
      </c>
      <c r="AT145">
        <v>3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3.93</v>
      </c>
      <c r="BC145">
        <v>0.5</v>
      </c>
      <c r="BD145" t="s">
        <v>355</v>
      </c>
      <c r="BE145">
        <v>2</v>
      </c>
      <c r="BF145" t="b">
        <v>1</v>
      </c>
      <c r="BG145">
        <v>1657555123.6</v>
      </c>
      <c r="BH145">
        <v>302.090222222222</v>
      </c>
      <c r="BI145">
        <v>285.535481481481</v>
      </c>
      <c r="BJ145">
        <v>16.1672555555556</v>
      </c>
      <c r="BK145">
        <v>15.6253333333333</v>
      </c>
      <c r="BL145">
        <v>298.585740740741</v>
      </c>
      <c r="BM145">
        <v>16.1460148148148</v>
      </c>
      <c r="BN145">
        <v>500.000962962963</v>
      </c>
      <c r="BO145">
        <v>67.9929037037037</v>
      </c>
      <c r="BP145">
        <v>0.0230896296296296</v>
      </c>
      <c r="BQ145">
        <v>18.9264037037037</v>
      </c>
      <c r="BR145">
        <v>19.9972333333333</v>
      </c>
      <c r="BS145">
        <v>999.9</v>
      </c>
      <c r="BT145">
        <v>0</v>
      </c>
      <c r="BU145">
        <v>0</v>
      </c>
      <c r="BV145">
        <v>10004.8092592593</v>
      </c>
      <c r="BW145">
        <v>0</v>
      </c>
      <c r="BX145">
        <v>1885.48851851852</v>
      </c>
      <c r="BY145">
        <v>16.5547777777778</v>
      </c>
      <c r="BZ145">
        <v>307.054444444444</v>
      </c>
      <c r="CA145">
        <v>290.067777777778</v>
      </c>
      <c r="CB145">
        <v>0.541918</v>
      </c>
      <c r="CC145">
        <v>285.535481481481</v>
      </c>
      <c r="CD145">
        <v>15.6253333333333</v>
      </c>
      <c r="CE145">
        <v>1.09925888888889</v>
      </c>
      <c r="CF145">
        <v>1.06241296296296</v>
      </c>
      <c r="CG145">
        <v>8.30292259259259</v>
      </c>
      <c r="CH145">
        <v>7.8016137037037</v>
      </c>
      <c r="CI145">
        <v>1999.97703703704</v>
      </c>
      <c r="CJ145">
        <v>0.979996777777778</v>
      </c>
      <c r="CK145">
        <v>0.020002862962963</v>
      </c>
      <c r="CL145">
        <v>0</v>
      </c>
      <c r="CM145">
        <v>2.47207777777778</v>
      </c>
      <c r="CN145">
        <v>0</v>
      </c>
      <c r="CO145">
        <v>5015.37148148148</v>
      </c>
      <c r="CP145">
        <v>16705.1777777778</v>
      </c>
      <c r="CQ145">
        <v>45</v>
      </c>
      <c r="CR145">
        <v>48.7706666666667</v>
      </c>
      <c r="CS145">
        <v>47.187</v>
      </c>
      <c r="CT145">
        <v>45.187</v>
      </c>
      <c r="CU145">
        <v>43.75</v>
      </c>
      <c r="CV145">
        <v>1959.96703703704</v>
      </c>
      <c r="CW145">
        <v>40.0018518518519</v>
      </c>
      <c r="CX145">
        <v>0</v>
      </c>
      <c r="CY145">
        <v>1651534026.2</v>
      </c>
      <c r="CZ145">
        <v>0</v>
      </c>
      <c r="DA145">
        <v>0</v>
      </c>
      <c r="DB145" t="s">
        <v>356</v>
      </c>
      <c r="DC145">
        <v>1657298120.5</v>
      </c>
      <c r="DD145">
        <v>1657298120.5</v>
      </c>
      <c r="DE145">
        <v>0</v>
      </c>
      <c r="DF145">
        <v>1.391</v>
      </c>
      <c r="DG145">
        <v>0.035</v>
      </c>
      <c r="DH145">
        <v>2.39</v>
      </c>
      <c r="DI145">
        <v>0.104</v>
      </c>
      <c r="DJ145">
        <v>419</v>
      </c>
      <c r="DK145">
        <v>18</v>
      </c>
      <c r="DL145">
        <v>0.11</v>
      </c>
      <c r="DM145">
        <v>0.02</v>
      </c>
      <c r="DN145">
        <v>16.4337707317073</v>
      </c>
      <c r="DO145">
        <v>2.72817491289204</v>
      </c>
      <c r="DP145">
        <v>0.319035895406773</v>
      </c>
      <c r="DQ145">
        <v>0</v>
      </c>
      <c r="DR145">
        <v>0.540065707317073</v>
      </c>
      <c r="DS145">
        <v>0.0338232752613261</v>
      </c>
      <c r="DT145">
        <v>0.00535929447142158</v>
      </c>
      <c r="DU145">
        <v>1</v>
      </c>
      <c r="DV145">
        <v>1</v>
      </c>
      <c r="DW145">
        <v>2</v>
      </c>
      <c r="DX145" t="s">
        <v>367</v>
      </c>
      <c r="DY145">
        <v>2.85435</v>
      </c>
      <c r="DZ145">
        <v>2.6396</v>
      </c>
      <c r="EA145">
        <v>0.0491167</v>
      </c>
      <c r="EB145">
        <v>0.0471284</v>
      </c>
      <c r="EC145">
        <v>0.0588381</v>
      </c>
      <c r="ED145">
        <v>0.0572132</v>
      </c>
      <c r="EE145">
        <v>26700.1</v>
      </c>
      <c r="EF145">
        <v>23306</v>
      </c>
      <c r="EG145">
        <v>25144.8</v>
      </c>
      <c r="EH145">
        <v>23826.5</v>
      </c>
      <c r="EI145">
        <v>40404.7</v>
      </c>
      <c r="EJ145">
        <v>37191.1</v>
      </c>
      <c r="EK145">
        <v>45455.2</v>
      </c>
      <c r="EL145">
        <v>42512.4</v>
      </c>
      <c r="EM145">
        <v>1.78705</v>
      </c>
      <c r="EN145">
        <v>2.08822</v>
      </c>
      <c r="EO145">
        <v>0.0541694</v>
      </c>
      <c r="EP145">
        <v>0</v>
      </c>
      <c r="EQ145">
        <v>19.1113</v>
      </c>
      <c r="ER145">
        <v>999.9</v>
      </c>
      <c r="ES145">
        <v>31.644</v>
      </c>
      <c r="ET145">
        <v>28.943</v>
      </c>
      <c r="EU145">
        <v>18.6592</v>
      </c>
      <c r="EV145">
        <v>51.2936</v>
      </c>
      <c r="EW145">
        <v>31.3141</v>
      </c>
      <c r="EX145">
        <v>2</v>
      </c>
      <c r="EY145">
        <v>0.0866438</v>
      </c>
      <c r="EZ145">
        <v>6.77737</v>
      </c>
      <c r="FA145">
        <v>20.1153</v>
      </c>
      <c r="FB145">
        <v>5.23586</v>
      </c>
      <c r="FC145">
        <v>11.992</v>
      </c>
      <c r="FD145">
        <v>4.95715</v>
      </c>
      <c r="FE145">
        <v>3.30387</v>
      </c>
      <c r="FF145">
        <v>9999</v>
      </c>
      <c r="FG145">
        <v>9999</v>
      </c>
      <c r="FH145">
        <v>6539.6</v>
      </c>
      <c r="FI145">
        <v>352.8</v>
      </c>
      <c r="FJ145">
        <v>1.86813</v>
      </c>
      <c r="FK145">
        <v>1.86384</v>
      </c>
      <c r="FL145">
        <v>1.87148</v>
      </c>
      <c r="FM145">
        <v>1.86223</v>
      </c>
      <c r="FN145">
        <v>1.86172</v>
      </c>
      <c r="FO145">
        <v>1.86813</v>
      </c>
      <c r="FP145">
        <v>1.85822</v>
      </c>
      <c r="FQ145">
        <v>1.86475</v>
      </c>
      <c r="FR145">
        <v>5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3.409</v>
      </c>
      <c r="GF145">
        <v>0.0214</v>
      </c>
      <c r="GG145">
        <v>2.14445261950712</v>
      </c>
      <c r="GH145">
        <v>0.00524579190152856</v>
      </c>
      <c r="GI145">
        <v>-2.61795653493914e-06</v>
      </c>
      <c r="GJ145">
        <v>1.03317073579164e-09</v>
      </c>
      <c r="GK145">
        <v>0.00834576242792743</v>
      </c>
      <c r="GL145">
        <v>-0.0463878632499735</v>
      </c>
      <c r="GM145">
        <v>0.00360881594666716</v>
      </c>
      <c r="GN145">
        <v>-4.25062852161115e-05</v>
      </c>
      <c r="GO145">
        <v>14</v>
      </c>
      <c r="GP145">
        <v>2225</v>
      </c>
      <c r="GQ145">
        <v>2</v>
      </c>
      <c r="GR145">
        <v>27</v>
      </c>
      <c r="GS145">
        <v>4283.5</v>
      </c>
      <c r="GT145">
        <v>4283.5</v>
      </c>
      <c r="GU145">
        <v>0.878906</v>
      </c>
      <c r="GV145">
        <v>2.38037</v>
      </c>
      <c r="GW145">
        <v>1.99829</v>
      </c>
      <c r="GX145">
        <v>2.75635</v>
      </c>
      <c r="GY145">
        <v>2.09351</v>
      </c>
      <c r="GZ145">
        <v>2.35107</v>
      </c>
      <c r="HA145">
        <v>33.8961</v>
      </c>
      <c r="HB145">
        <v>15.2791</v>
      </c>
      <c r="HC145">
        <v>18</v>
      </c>
      <c r="HD145">
        <v>431.061</v>
      </c>
      <c r="HE145">
        <v>625.005</v>
      </c>
      <c r="HF145">
        <v>13.6872</v>
      </c>
      <c r="HG145">
        <v>28.1955</v>
      </c>
      <c r="HH145">
        <v>30.0009</v>
      </c>
      <c r="HI145">
        <v>28.0972</v>
      </c>
      <c r="HJ145">
        <v>28.08</v>
      </c>
      <c r="HK145">
        <v>17.5559</v>
      </c>
      <c r="HL145">
        <v>10.5982</v>
      </c>
      <c r="HM145">
        <v>9.10384</v>
      </c>
      <c r="HN145">
        <v>13.6442</v>
      </c>
      <c r="HO145">
        <v>231.295</v>
      </c>
      <c r="HP145">
        <v>15.6986</v>
      </c>
      <c r="HQ145">
        <v>96.2055</v>
      </c>
      <c r="HR145">
        <v>99.9413</v>
      </c>
    </row>
    <row r="146" spans="1:226">
      <c r="A146">
        <v>130</v>
      </c>
      <c r="B146">
        <v>1657555136.1</v>
      </c>
      <c r="C146">
        <v>2344.09999990463</v>
      </c>
      <c r="D146" t="s">
        <v>620</v>
      </c>
      <c r="E146" t="s">
        <v>621</v>
      </c>
      <c r="F146">
        <v>5</v>
      </c>
      <c r="G146" t="s">
        <v>597</v>
      </c>
      <c r="H146" t="s">
        <v>354</v>
      </c>
      <c r="I146">
        <v>1657555128.31429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256.912758413274</v>
      </c>
      <c r="AK146">
        <v>268.025163636364</v>
      </c>
      <c r="AL146">
        <v>-3.27708776090302</v>
      </c>
      <c r="AM146">
        <v>66.1499359219509</v>
      </c>
      <c r="AN146">
        <f>(AP146 - AO146 + BO146*1E3/(8.314*(BQ146+273.15)) * AR146/BN146 * AQ146) * BN146/(100*BB146) * 1000/(1000 - AP146)</f>
        <v>0</v>
      </c>
      <c r="AO146">
        <v>15.6227242886292</v>
      </c>
      <c r="AP146">
        <v>16.1690503030303</v>
      </c>
      <c r="AQ146">
        <v>-9.56335821875176e-07</v>
      </c>
      <c r="AR146">
        <v>78.6078207059552</v>
      </c>
      <c r="AS146">
        <v>14</v>
      </c>
      <c r="AT146">
        <v>3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3.93</v>
      </c>
      <c r="BC146">
        <v>0.5</v>
      </c>
      <c r="BD146" t="s">
        <v>355</v>
      </c>
      <c r="BE146">
        <v>2</v>
      </c>
      <c r="BF146" t="b">
        <v>1</v>
      </c>
      <c r="BG146">
        <v>1657555128.31429</v>
      </c>
      <c r="BH146">
        <v>287.03625</v>
      </c>
      <c r="BI146">
        <v>270.152892857143</v>
      </c>
      <c r="BJ146">
        <v>16.1695857142857</v>
      </c>
      <c r="BK146">
        <v>15.6235142857143</v>
      </c>
      <c r="BL146">
        <v>283.591535714286</v>
      </c>
      <c r="BM146">
        <v>16.14825</v>
      </c>
      <c r="BN146">
        <v>500.005035714286</v>
      </c>
      <c r="BO146">
        <v>67.9923285714286</v>
      </c>
      <c r="BP146">
        <v>0.0230278071428571</v>
      </c>
      <c r="BQ146">
        <v>18.9313321428571</v>
      </c>
      <c r="BR146">
        <v>20.0077071428571</v>
      </c>
      <c r="BS146">
        <v>999.9</v>
      </c>
      <c r="BT146">
        <v>0</v>
      </c>
      <c r="BU146">
        <v>0</v>
      </c>
      <c r="BV146">
        <v>10007.3125</v>
      </c>
      <c r="BW146">
        <v>0</v>
      </c>
      <c r="BX146">
        <v>1885.32321428571</v>
      </c>
      <c r="BY146">
        <v>16.8833464285714</v>
      </c>
      <c r="BZ146">
        <v>291.753714285714</v>
      </c>
      <c r="CA146">
        <v>274.4405</v>
      </c>
      <c r="CB146">
        <v>0.546062571428571</v>
      </c>
      <c r="CC146">
        <v>270.152892857143</v>
      </c>
      <c r="CD146">
        <v>15.6235142857143</v>
      </c>
      <c r="CE146">
        <v>1.09940785714286</v>
      </c>
      <c r="CF146">
        <v>1.06228071428571</v>
      </c>
      <c r="CG146">
        <v>8.30491857142857</v>
      </c>
      <c r="CH146">
        <v>7.7997825</v>
      </c>
      <c r="CI146">
        <v>2000.01071428571</v>
      </c>
      <c r="CJ146">
        <v>0.97999725</v>
      </c>
      <c r="CK146">
        <v>0.020002375</v>
      </c>
      <c r="CL146">
        <v>0</v>
      </c>
      <c r="CM146">
        <v>2.471825</v>
      </c>
      <c r="CN146">
        <v>0</v>
      </c>
      <c r="CO146">
        <v>5017.355</v>
      </c>
      <c r="CP146">
        <v>16705.475</v>
      </c>
      <c r="CQ146">
        <v>45</v>
      </c>
      <c r="CR146">
        <v>48.7854285714286</v>
      </c>
      <c r="CS146">
        <v>47.187</v>
      </c>
      <c r="CT146">
        <v>45.187</v>
      </c>
      <c r="CU146">
        <v>43.75</v>
      </c>
      <c r="CV146">
        <v>1960.00071428571</v>
      </c>
      <c r="CW146">
        <v>40.0010714285714</v>
      </c>
      <c r="CX146">
        <v>0</v>
      </c>
      <c r="CY146">
        <v>1651534031</v>
      </c>
      <c r="CZ146">
        <v>0</v>
      </c>
      <c r="DA146">
        <v>0</v>
      </c>
      <c r="DB146" t="s">
        <v>356</v>
      </c>
      <c r="DC146">
        <v>1657298120.5</v>
      </c>
      <c r="DD146">
        <v>1657298120.5</v>
      </c>
      <c r="DE146">
        <v>0</v>
      </c>
      <c r="DF146">
        <v>1.391</v>
      </c>
      <c r="DG146">
        <v>0.035</v>
      </c>
      <c r="DH146">
        <v>2.39</v>
      </c>
      <c r="DI146">
        <v>0.104</v>
      </c>
      <c r="DJ146">
        <v>419</v>
      </c>
      <c r="DK146">
        <v>18</v>
      </c>
      <c r="DL146">
        <v>0.11</v>
      </c>
      <c r="DM146">
        <v>0.02</v>
      </c>
      <c r="DN146">
        <v>16.6210951219512</v>
      </c>
      <c r="DO146">
        <v>3.63393449477354</v>
      </c>
      <c r="DP146">
        <v>0.398140993503447</v>
      </c>
      <c r="DQ146">
        <v>0</v>
      </c>
      <c r="DR146">
        <v>0.542353121951219</v>
      </c>
      <c r="DS146">
        <v>0.0565114285714284</v>
      </c>
      <c r="DT146">
        <v>0.00630137191874109</v>
      </c>
      <c r="DU146">
        <v>1</v>
      </c>
      <c r="DV146">
        <v>1</v>
      </c>
      <c r="DW146">
        <v>2</v>
      </c>
      <c r="DX146" t="s">
        <v>367</v>
      </c>
      <c r="DY146">
        <v>2.85436</v>
      </c>
      <c r="DZ146">
        <v>2.63948</v>
      </c>
      <c r="EA146">
        <v>0.0467016</v>
      </c>
      <c r="EB146">
        <v>0.0445136</v>
      </c>
      <c r="EC146">
        <v>0.0588314</v>
      </c>
      <c r="ED146">
        <v>0.0572223</v>
      </c>
      <c r="EE146">
        <v>26767.6</v>
      </c>
      <c r="EF146">
        <v>23370</v>
      </c>
      <c r="EG146">
        <v>25144.5</v>
      </c>
      <c r="EH146">
        <v>23826.5</v>
      </c>
      <c r="EI146">
        <v>40404.5</v>
      </c>
      <c r="EJ146">
        <v>37190.7</v>
      </c>
      <c r="EK146">
        <v>45454.8</v>
      </c>
      <c r="EL146">
        <v>42512.5</v>
      </c>
      <c r="EM146">
        <v>1.7869</v>
      </c>
      <c r="EN146">
        <v>2.0882</v>
      </c>
      <c r="EO146">
        <v>0.0546612</v>
      </c>
      <c r="EP146">
        <v>0</v>
      </c>
      <c r="EQ146">
        <v>19.1113</v>
      </c>
      <c r="ER146">
        <v>999.9</v>
      </c>
      <c r="ES146">
        <v>31.59</v>
      </c>
      <c r="ET146">
        <v>28.943</v>
      </c>
      <c r="EU146">
        <v>18.625</v>
      </c>
      <c r="EV146">
        <v>51.2436</v>
      </c>
      <c r="EW146">
        <v>31.3301</v>
      </c>
      <c r="EX146">
        <v>2</v>
      </c>
      <c r="EY146">
        <v>0.0875483</v>
      </c>
      <c r="EZ146">
        <v>6.76862</v>
      </c>
      <c r="FA146">
        <v>20.1157</v>
      </c>
      <c r="FB146">
        <v>5.23661</v>
      </c>
      <c r="FC146">
        <v>11.992</v>
      </c>
      <c r="FD146">
        <v>4.95725</v>
      </c>
      <c r="FE146">
        <v>3.304</v>
      </c>
      <c r="FF146">
        <v>9999</v>
      </c>
      <c r="FG146">
        <v>9999</v>
      </c>
      <c r="FH146">
        <v>6539.9</v>
      </c>
      <c r="FI146">
        <v>352.8</v>
      </c>
      <c r="FJ146">
        <v>1.86813</v>
      </c>
      <c r="FK146">
        <v>1.86385</v>
      </c>
      <c r="FL146">
        <v>1.87149</v>
      </c>
      <c r="FM146">
        <v>1.86223</v>
      </c>
      <c r="FN146">
        <v>1.86172</v>
      </c>
      <c r="FO146">
        <v>1.86817</v>
      </c>
      <c r="FP146">
        <v>1.85824</v>
      </c>
      <c r="FQ146">
        <v>1.86477</v>
      </c>
      <c r="FR146">
        <v>5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3.344</v>
      </c>
      <c r="GF146">
        <v>0.0213</v>
      </c>
      <c r="GG146">
        <v>2.14445261950712</v>
      </c>
      <c r="GH146">
        <v>0.00524579190152856</v>
      </c>
      <c r="GI146">
        <v>-2.61795653493914e-06</v>
      </c>
      <c r="GJ146">
        <v>1.03317073579164e-09</v>
      </c>
      <c r="GK146">
        <v>0.00834576242792743</v>
      </c>
      <c r="GL146">
        <v>-0.0463878632499735</v>
      </c>
      <c r="GM146">
        <v>0.00360881594666716</v>
      </c>
      <c r="GN146">
        <v>-4.25062852161115e-05</v>
      </c>
      <c r="GO146">
        <v>14</v>
      </c>
      <c r="GP146">
        <v>2225</v>
      </c>
      <c r="GQ146">
        <v>2</v>
      </c>
      <c r="GR146">
        <v>27</v>
      </c>
      <c r="GS146">
        <v>4283.6</v>
      </c>
      <c r="GT146">
        <v>4283.6</v>
      </c>
      <c r="GU146">
        <v>0.83374</v>
      </c>
      <c r="GV146">
        <v>2.39014</v>
      </c>
      <c r="GW146">
        <v>1.99829</v>
      </c>
      <c r="GX146">
        <v>2.75635</v>
      </c>
      <c r="GY146">
        <v>2.09351</v>
      </c>
      <c r="GZ146">
        <v>2.41577</v>
      </c>
      <c r="HA146">
        <v>33.8961</v>
      </c>
      <c r="HB146">
        <v>15.2791</v>
      </c>
      <c r="HC146">
        <v>18</v>
      </c>
      <c r="HD146">
        <v>431.009</v>
      </c>
      <c r="HE146">
        <v>625.038</v>
      </c>
      <c r="HF146">
        <v>13.6503</v>
      </c>
      <c r="HG146">
        <v>28.1992</v>
      </c>
      <c r="HH146">
        <v>30.0008</v>
      </c>
      <c r="HI146">
        <v>28.102</v>
      </c>
      <c r="HJ146">
        <v>28.0848</v>
      </c>
      <c r="HK146">
        <v>16.65</v>
      </c>
      <c r="HL146">
        <v>10.3274</v>
      </c>
      <c r="HM146">
        <v>9.10384</v>
      </c>
      <c r="HN146">
        <v>13.6376</v>
      </c>
      <c r="HO146">
        <v>217.823</v>
      </c>
      <c r="HP146">
        <v>15.6986</v>
      </c>
      <c r="HQ146">
        <v>96.2045</v>
      </c>
      <c r="HR146">
        <v>99.9416</v>
      </c>
    </row>
    <row r="147" spans="1:226">
      <c r="A147">
        <v>131</v>
      </c>
      <c r="B147">
        <v>1657555140.6</v>
      </c>
      <c r="C147">
        <v>2348.59999990463</v>
      </c>
      <c r="D147" t="s">
        <v>622</v>
      </c>
      <c r="E147" t="s">
        <v>623</v>
      </c>
      <c r="F147">
        <v>5</v>
      </c>
      <c r="G147" t="s">
        <v>597</v>
      </c>
      <c r="H147" t="s">
        <v>354</v>
      </c>
      <c r="I147">
        <v>1657555132.76071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241.596763798964</v>
      </c>
      <c r="AK147">
        <v>252.9562</v>
      </c>
      <c r="AL147">
        <v>-3.35471137359913</v>
      </c>
      <c r="AM147">
        <v>66.1499359219509</v>
      </c>
      <c r="AN147">
        <f>(AP147 - AO147 + BO147*1E3/(8.314*(BQ147+273.15)) * AR147/BN147 * AQ147) * BN147/(100*BB147) * 1000/(1000 - AP147)</f>
        <v>0</v>
      </c>
      <c r="AO147">
        <v>15.6314392988493</v>
      </c>
      <c r="AP147">
        <v>16.1685896969697</v>
      </c>
      <c r="AQ147">
        <v>-1.03386609237581e-05</v>
      </c>
      <c r="AR147">
        <v>78.6078207059552</v>
      </c>
      <c r="AS147">
        <v>14</v>
      </c>
      <c r="AT147">
        <v>3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3.93</v>
      </c>
      <c r="BC147">
        <v>0.5</v>
      </c>
      <c r="BD147" t="s">
        <v>355</v>
      </c>
      <c r="BE147">
        <v>2</v>
      </c>
      <c r="BF147" t="b">
        <v>1</v>
      </c>
      <c r="BG147">
        <v>1657555132.76071</v>
      </c>
      <c r="BH147">
        <v>272.723785714286</v>
      </c>
      <c r="BI147">
        <v>255.534535714286</v>
      </c>
      <c r="BJ147">
        <v>16.1699214285714</v>
      </c>
      <c r="BK147">
        <v>15.6277607142857</v>
      </c>
      <c r="BL147">
        <v>269.336571428571</v>
      </c>
      <c r="BM147">
        <v>16.1485785714286</v>
      </c>
      <c r="BN147">
        <v>499.994142857143</v>
      </c>
      <c r="BO147">
        <v>67.9918142857143</v>
      </c>
      <c r="BP147">
        <v>0.0230689</v>
      </c>
      <c r="BQ147">
        <v>18.9350464285714</v>
      </c>
      <c r="BR147">
        <v>20.0093357142857</v>
      </c>
      <c r="BS147">
        <v>999.9</v>
      </c>
      <c r="BT147">
        <v>0</v>
      </c>
      <c r="BU147">
        <v>0</v>
      </c>
      <c r="BV147">
        <v>10004.815</v>
      </c>
      <c r="BW147">
        <v>0</v>
      </c>
      <c r="BX147">
        <v>1885.00035714286</v>
      </c>
      <c r="BY147">
        <v>17.1892428571429</v>
      </c>
      <c r="BZ147">
        <v>277.206142857143</v>
      </c>
      <c r="CA147">
        <v>259.591214285714</v>
      </c>
      <c r="CB147">
        <v>0.54215375</v>
      </c>
      <c r="CC147">
        <v>255.534535714286</v>
      </c>
      <c r="CD147">
        <v>15.6277607142857</v>
      </c>
      <c r="CE147">
        <v>1.09942214285714</v>
      </c>
      <c r="CF147">
        <v>1.06256071428571</v>
      </c>
      <c r="CG147">
        <v>8.30511285714286</v>
      </c>
      <c r="CH147">
        <v>7.80365678571429</v>
      </c>
      <c r="CI147">
        <v>2000.01107142857</v>
      </c>
      <c r="CJ147">
        <v>0.979997142857143</v>
      </c>
      <c r="CK147">
        <v>0.0200024857142857</v>
      </c>
      <c r="CL147">
        <v>0</v>
      </c>
      <c r="CM147">
        <v>2.5332</v>
      </c>
      <c r="CN147">
        <v>0</v>
      </c>
      <c r="CO147">
        <v>5019.35928571429</v>
      </c>
      <c r="CP147">
        <v>16705.4857142857</v>
      </c>
      <c r="CQ147">
        <v>45</v>
      </c>
      <c r="CR147">
        <v>48.7942857142857</v>
      </c>
      <c r="CS147">
        <v>47.187</v>
      </c>
      <c r="CT147">
        <v>45.187</v>
      </c>
      <c r="CU147">
        <v>43.75</v>
      </c>
      <c r="CV147">
        <v>1960.00107142857</v>
      </c>
      <c r="CW147">
        <v>40.0014285714286</v>
      </c>
      <c r="CX147">
        <v>0</v>
      </c>
      <c r="CY147">
        <v>1651534035.8</v>
      </c>
      <c r="CZ147">
        <v>0</v>
      </c>
      <c r="DA147">
        <v>0</v>
      </c>
      <c r="DB147" t="s">
        <v>356</v>
      </c>
      <c r="DC147">
        <v>1657298120.5</v>
      </c>
      <c r="DD147">
        <v>1657298120.5</v>
      </c>
      <c r="DE147">
        <v>0</v>
      </c>
      <c r="DF147">
        <v>1.391</v>
      </c>
      <c r="DG147">
        <v>0.035</v>
      </c>
      <c r="DH147">
        <v>2.39</v>
      </c>
      <c r="DI147">
        <v>0.104</v>
      </c>
      <c r="DJ147">
        <v>419</v>
      </c>
      <c r="DK147">
        <v>18</v>
      </c>
      <c r="DL147">
        <v>0.11</v>
      </c>
      <c r="DM147">
        <v>0.02</v>
      </c>
      <c r="DN147">
        <v>16.9767048780488</v>
      </c>
      <c r="DO147">
        <v>4.25223344947739</v>
      </c>
      <c r="DP147">
        <v>0.465862780985895</v>
      </c>
      <c r="DQ147">
        <v>0</v>
      </c>
      <c r="DR147">
        <v>0.543113170731707</v>
      </c>
      <c r="DS147">
        <v>-0.0240294146341463</v>
      </c>
      <c r="DT147">
        <v>0.00586303809076638</v>
      </c>
      <c r="DU147">
        <v>1</v>
      </c>
      <c r="DV147">
        <v>1</v>
      </c>
      <c r="DW147">
        <v>2</v>
      </c>
      <c r="DX147" t="s">
        <v>367</v>
      </c>
      <c r="DY147">
        <v>2.85426</v>
      </c>
      <c r="DZ147">
        <v>2.63976</v>
      </c>
      <c r="EA147">
        <v>0.0444185</v>
      </c>
      <c r="EB147">
        <v>0.0422592</v>
      </c>
      <c r="EC147">
        <v>0.0588292</v>
      </c>
      <c r="ED147">
        <v>0.0572517</v>
      </c>
      <c r="EE147">
        <v>26831.1</v>
      </c>
      <c r="EF147">
        <v>23425</v>
      </c>
      <c r="EG147">
        <v>25144</v>
      </c>
      <c r="EH147">
        <v>23826.5</v>
      </c>
      <c r="EI147">
        <v>40404</v>
      </c>
      <c r="EJ147">
        <v>37189.2</v>
      </c>
      <c r="EK147">
        <v>45454.2</v>
      </c>
      <c r="EL147">
        <v>42512.2</v>
      </c>
      <c r="EM147">
        <v>1.78685</v>
      </c>
      <c r="EN147">
        <v>2.08815</v>
      </c>
      <c r="EO147">
        <v>0.0540987</v>
      </c>
      <c r="EP147">
        <v>0</v>
      </c>
      <c r="EQ147">
        <v>19.11</v>
      </c>
      <c r="ER147">
        <v>999.9</v>
      </c>
      <c r="ES147">
        <v>31.565</v>
      </c>
      <c r="ET147">
        <v>28.953</v>
      </c>
      <c r="EU147">
        <v>18.623</v>
      </c>
      <c r="EV147">
        <v>51.2036</v>
      </c>
      <c r="EW147">
        <v>31.3782</v>
      </c>
      <c r="EX147">
        <v>2</v>
      </c>
      <c r="EY147">
        <v>0.0878125</v>
      </c>
      <c r="EZ147">
        <v>6.79377</v>
      </c>
      <c r="FA147">
        <v>20.1147</v>
      </c>
      <c r="FB147">
        <v>5.23751</v>
      </c>
      <c r="FC147">
        <v>11.992</v>
      </c>
      <c r="FD147">
        <v>4.9572</v>
      </c>
      <c r="FE147">
        <v>3.304</v>
      </c>
      <c r="FF147">
        <v>9999</v>
      </c>
      <c r="FG147">
        <v>9999</v>
      </c>
      <c r="FH147">
        <v>6539.9</v>
      </c>
      <c r="FI147">
        <v>352.8</v>
      </c>
      <c r="FJ147">
        <v>1.86813</v>
      </c>
      <c r="FK147">
        <v>1.86385</v>
      </c>
      <c r="FL147">
        <v>1.87149</v>
      </c>
      <c r="FM147">
        <v>1.86222</v>
      </c>
      <c r="FN147">
        <v>1.86172</v>
      </c>
      <c r="FO147">
        <v>1.86815</v>
      </c>
      <c r="FP147">
        <v>1.85825</v>
      </c>
      <c r="FQ147">
        <v>1.86477</v>
      </c>
      <c r="FR147">
        <v>5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3.284</v>
      </c>
      <c r="GF147">
        <v>0.0213</v>
      </c>
      <c r="GG147">
        <v>2.14445261950712</v>
      </c>
      <c r="GH147">
        <v>0.00524579190152856</v>
      </c>
      <c r="GI147">
        <v>-2.61795653493914e-06</v>
      </c>
      <c r="GJ147">
        <v>1.03317073579164e-09</v>
      </c>
      <c r="GK147">
        <v>0.00834576242792743</v>
      </c>
      <c r="GL147">
        <v>-0.0463878632499735</v>
      </c>
      <c r="GM147">
        <v>0.00360881594666716</v>
      </c>
      <c r="GN147">
        <v>-4.25062852161115e-05</v>
      </c>
      <c r="GO147">
        <v>14</v>
      </c>
      <c r="GP147">
        <v>2225</v>
      </c>
      <c r="GQ147">
        <v>2</v>
      </c>
      <c r="GR147">
        <v>27</v>
      </c>
      <c r="GS147">
        <v>4283.7</v>
      </c>
      <c r="GT147">
        <v>4283.7</v>
      </c>
      <c r="GU147">
        <v>0.793457</v>
      </c>
      <c r="GV147">
        <v>2.39258</v>
      </c>
      <c r="GW147">
        <v>1.99829</v>
      </c>
      <c r="GX147">
        <v>2.75513</v>
      </c>
      <c r="GY147">
        <v>2.09351</v>
      </c>
      <c r="GZ147">
        <v>2.34619</v>
      </c>
      <c r="HA147">
        <v>33.8961</v>
      </c>
      <c r="HB147">
        <v>15.2703</v>
      </c>
      <c r="HC147">
        <v>18</v>
      </c>
      <c r="HD147">
        <v>431.011</v>
      </c>
      <c r="HE147">
        <v>625.036</v>
      </c>
      <c r="HF147">
        <v>13.6334</v>
      </c>
      <c r="HG147">
        <v>28.203</v>
      </c>
      <c r="HH147">
        <v>30.0006</v>
      </c>
      <c r="HI147">
        <v>28.1063</v>
      </c>
      <c r="HJ147">
        <v>28.0881</v>
      </c>
      <c r="HK147">
        <v>15.7671</v>
      </c>
      <c r="HL147">
        <v>10.3274</v>
      </c>
      <c r="HM147">
        <v>9.10384</v>
      </c>
      <c r="HN147">
        <v>13.621</v>
      </c>
      <c r="HO147">
        <v>197.404</v>
      </c>
      <c r="HP147">
        <v>15.6986</v>
      </c>
      <c r="HQ147">
        <v>96.2029</v>
      </c>
      <c r="HR147">
        <v>99.9411</v>
      </c>
    </row>
    <row r="148" spans="1:226">
      <c r="A148">
        <v>132</v>
      </c>
      <c r="B148">
        <v>1657555146.1</v>
      </c>
      <c r="C148">
        <v>2354.09999990463</v>
      </c>
      <c r="D148" t="s">
        <v>624</v>
      </c>
      <c r="E148" t="s">
        <v>625</v>
      </c>
      <c r="F148">
        <v>5</v>
      </c>
      <c r="G148" t="s">
        <v>597</v>
      </c>
      <c r="H148" t="s">
        <v>354</v>
      </c>
      <c r="I148">
        <v>1657555138.33214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223.372038503388</v>
      </c>
      <c r="AK148">
        <v>234.977933333333</v>
      </c>
      <c r="AL148">
        <v>-3.30009569939533</v>
      </c>
      <c r="AM148">
        <v>66.1499359219509</v>
      </c>
      <c r="AN148">
        <f>(AP148 - AO148 + BO148*1E3/(8.314*(BQ148+273.15)) * AR148/BN148 * AQ148) * BN148/(100*BB148) * 1000/(1000 - AP148)</f>
        <v>0</v>
      </c>
      <c r="AO148">
        <v>15.63840219675</v>
      </c>
      <c r="AP148">
        <v>16.1748424242424</v>
      </c>
      <c r="AQ148">
        <v>1.385908321887e-05</v>
      </c>
      <c r="AR148">
        <v>78.6078207059552</v>
      </c>
      <c r="AS148">
        <v>14</v>
      </c>
      <c r="AT148">
        <v>3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3.93</v>
      </c>
      <c r="BC148">
        <v>0.5</v>
      </c>
      <c r="BD148" t="s">
        <v>355</v>
      </c>
      <c r="BE148">
        <v>2</v>
      </c>
      <c r="BF148" t="b">
        <v>1</v>
      </c>
      <c r="BG148">
        <v>1657555138.33214</v>
      </c>
      <c r="BH148">
        <v>254.742857142857</v>
      </c>
      <c r="BI148">
        <v>237.265857142857</v>
      </c>
      <c r="BJ148">
        <v>16.1708285714286</v>
      </c>
      <c r="BK148">
        <v>15.6318035714286</v>
      </c>
      <c r="BL148">
        <v>251.428928571429</v>
      </c>
      <c r="BM148">
        <v>16.1494571428571</v>
      </c>
      <c r="BN148">
        <v>500.018035714286</v>
      </c>
      <c r="BO148">
        <v>67.9914071428571</v>
      </c>
      <c r="BP148">
        <v>0.0231472785714286</v>
      </c>
      <c r="BQ148">
        <v>18.936975</v>
      </c>
      <c r="BR148">
        <v>20.0097321428571</v>
      </c>
      <c r="BS148">
        <v>999.9</v>
      </c>
      <c r="BT148">
        <v>0</v>
      </c>
      <c r="BU148">
        <v>0</v>
      </c>
      <c r="BV148">
        <v>10002.4935714286</v>
      </c>
      <c r="BW148">
        <v>0</v>
      </c>
      <c r="BX148">
        <v>1884.5</v>
      </c>
      <c r="BY148">
        <v>17.4769642857143</v>
      </c>
      <c r="BZ148">
        <v>258.929821428571</v>
      </c>
      <c r="CA148">
        <v>241.033535714286</v>
      </c>
      <c r="CB148">
        <v>0.53902425</v>
      </c>
      <c r="CC148">
        <v>237.265857142857</v>
      </c>
      <c r="CD148">
        <v>15.6318035714286</v>
      </c>
      <c r="CE148">
        <v>1.09947785714286</v>
      </c>
      <c r="CF148">
        <v>1.06282821428571</v>
      </c>
      <c r="CG148">
        <v>8.30585678571429</v>
      </c>
      <c r="CH148">
        <v>7.80736428571429</v>
      </c>
      <c r="CI148">
        <v>2000.025</v>
      </c>
      <c r="CJ148">
        <v>0.979997357142857</v>
      </c>
      <c r="CK148">
        <v>0.0200022642857143</v>
      </c>
      <c r="CL148">
        <v>0</v>
      </c>
      <c r="CM148">
        <v>2.49973571428571</v>
      </c>
      <c r="CN148">
        <v>0</v>
      </c>
      <c r="CO148">
        <v>5021.955</v>
      </c>
      <c r="CP148">
        <v>16705.6107142857</v>
      </c>
      <c r="CQ148">
        <v>45</v>
      </c>
      <c r="CR148">
        <v>48.8053571428571</v>
      </c>
      <c r="CS148">
        <v>47.187</v>
      </c>
      <c r="CT148">
        <v>45.187</v>
      </c>
      <c r="CU148">
        <v>43.75</v>
      </c>
      <c r="CV148">
        <v>1960.015</v>
      </c>
      <c r="CW148">
        <v>40.0025</v>
      </c>
      <c r="CX148">
        <v>0</v>
      </c>
      <c r="CY148">
        <v>1651534041.2</v>
      </c>
      <c r="CZ148">
        <v>0</v>
      </c>
      <c r="DA148">
        <v>0</v>
      </c>
      <c r="DB148" t="s">
        <v>356</v>
      </c>
      <c r="DC148">
        <v>1657298120.5</v>
      </c>
      <c r="DD148">
        <v>1657298120.5</v>
      </c>
      <c r="DE148">
        <v>0</v>
      </c>
      <c r="DF148">
        <v>1.391</v>
      </c>
      <c r="DG148">
        <v>0.035</v>
      </c>
      <c r="DH148">
        <v>2.39</v>
      </c>
      <c r="DI148">
        <v>0.104</v>
      </c>
      <c r="DJ148">
        <v>419</v>
      </c>
      <c r="DK148">
        <v>18</v>
      </c>
      <c r="DL148">
        <v>0.11</v>
      </c>
      <c r="DM148">
        <v>0.02</v>
      </c>
      <c r="DN148">
        <v>17.3214536585366</v>
      </c>
      <c r="DO148">
        <v>3.34511498257842</v>
      </c>
      <c r="DP148">
        <v>0.428475693079299</v>
      </c>
      <c r="DQ148">
        <v>0</v>
      </c>
      <c r="DR148">
        <v>0.540500048780488</v>
      </c>
      <c r="DS148">
        <v>-0.0464872055749123</v>
      </c>
      <c r="DT148">
        <v>0.00696948013581172</v>
      </c>
      <c r="DU148">
        <v>1</v>
      </c>
      <c r="DV148">
        <v>1</v>
      </c>
      <c r="DW148">
        <v>2</v>
      </c>
      <c r="DX148" t="s">
        <v>367</v>
      </c>
      <c r="DY148">
        <v>2.85428</v>
      </c>
      <c r="DZ148">
        <v>2.6397</v>
      </c>
      <c r="EA148">
        <v>0.041617</v>
      </c>
      <c r="EB148">
        <v>0.0392383</v>
      </c>
      <c r="EC148">
        <v>0.0588473</v>
      </c>
      <c r="ED148">
        <v>0.0572331</v>
      </c>
      <c r="EE148">
        <v>26909.5</v>
      </c>
      <c r="EF148">
        <v>23498.9</v>
      </c>
      <c r="EG148">
        <v>25143.8</v>
      </c>
      <c r="EH148">
        <v>23826.5</v>
      </c>
      <c r="EI148">
        <v>40402.7</v>
      </c>
      <c r="EJ148">
        <v>37190.2</v>
      </c>
      <c r="EK148">
        <v>45453.7</v>
      </c>
      <c r="EL148">
        <v>42512.5</v>
      </c>
      <c r="EM148">
        <v>1.78705</v>
      </c>
      <c r="EN148">
        <v>2.0879</v>
      </c>
      <c r="EO148">
        <v>0.0542849</v>
      </c>
      <c r="EP148">
        <v>0</v>
      </c>
      <c r="EQ148">
        <v>19.1096</v>
      </c>
      <c r="ER148">
        <v>999.9</v>
      </c>
      <c r="ES148">
        <v>31.565</v>
      </c>
      <c r="ET148">
        <v>28.953</v>
      </c>
      <c r="EU148">
        <v>18.6178</v>
      </c>
      <c r="EV148">
        <v>51.3236</v>
      </c>
      <c r="EW148">
        <v>31.3141</v>
      </c>
      <c r="EX148">
        <v>2</v>
      </c>
      <c r="EY148">
        <v>0.0881326</v>
      </c>
      <c r="EZ148">
        <v>6.75995</v>
      </c>
      <c r="FA148">
        <v>20.1163</v>
      </c>
      <c r="FB148">
        <v>5.23661</v>
      </c>
      <c r="FC148">
        <v>11.992</v>
      </c>
      <c r="FD148">
        <v>4.9573</v>
      </c>
      <c r="FE148">
        <v>3.3039</v>
      </c>
      <c r="FF148">
        <v>9999</v>
      </c>
      <c r="FG148">
        <v>9999</v>
      </c>
      <c r="FH148">
        <v>6540.1</v>
      </c>
      <c r="FI148">
        <v>352.8</v>
      </c>
      <c r="FJ148">
        <v>1.86813</v>
      </c>
      <c r="FK148">
        <v>1.86385</v>
      </c>
      <c r="FL148">
        <v>1.87149</v>
      </c>
      <c r="FM148">
        <v>1.86221</v>
      </c>
      <c r="FN148">
        <v>1.86172</v>
      </c>
      <c r="FO148">
        <v>1.86814</v>
      </c>
      <c r="FP148">
        <v>1.85824</v>
      </c>
      <c r="FQ148">
        <v>1.86475</v>
      </c>
      <c r="FR148">
        <v>5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3.209</v>
      </c>
      <c r="GF148">
        <v>0.0215</v>
      </c>
      <c r="GG148">
        <v>2.14445261950712</v>
      </c>
      <c r="GH148">
        <v>0.00524579190152856</v>
      </c>
      <c r="GI148">
        <v>-2.61795653493914e-06</v>
      </c>
      <c r="GJ148">
        <v>1.03317073579164e-09</v>
      </c>
      <c r="GK148">
        <v>0.00834576242792743</v>
      </c>
      <c r="GL148">
        <v>-0.0463878632499735</v>
      </c>
      <c r="GM148">
        <v>0.00360881594666716</v>
      </c>
      <c r="GN148">
        <v>-4.25062852161115e-05</v>
      </c>
      <c r="GO148">
        <v>14</v>
      </c>
      <c r="GP148">
        <v>2225</v>
      </c>
      <c r="GQ148">
        <v>2</v>
      </c>
      <c r="GR148">
        <v>27</v>
      </c>
      <c r="GS148">
        <v>4283.8</v>
      </c>
      <c r="GT148">
        <v>4283.8</v>
      </c>
      <c r="GU148">
        <v>0.740967</v>
      </c>
      <c r="GV148">
        <v>2.38892</v>
      </c>
      <c r="GW148">
        <v>1.99829</v>
      </c>
      <c r="GX148">
        <v>2.75513</v>
      </c>
      <c r="GY148">
        <v>2.09351</v>
      </c>
      <c r="GZ148">
        <v>2.39014</v>
      </c>
      <c r="HA148">
        <v>33.8961</v>
      </c>
      <c r="HB148">
        <v>15.2791</v>
      </c>
      <c r="HC148">
        <v>18</v>
      </c>
      <c r="HD148">
        <v>431.162</v>
      </c>
      <c r="HE148">
        <v>624.895</v>
      </c>
      <c r="HF148">
        <v>13.6144</v>
      </c>
      <c r="HG148">
        <v>28.2075</v>
      </c>
      <c r="HH148">
        <v>30.0003</v>
      </c>
      <c r="HI148">
        <v>28.1114</v>
      </c>
      <c r="HJ148">
        <v>28.0934</v>
      </c>
      <c r="HK148">
        <v>14.7972</v>
      </c>
      <c r="HL148">
        <v>10.3274</v>
      </c>
      <c r="HM148">
        <v>9.10384</v>
      </c>
      <c r="HN148">
        <v>13.6154</v>
      </c>
      <c r="HO148">
        <v>183.917</v>
      </c>
      <c r="HP148">
        <v>15.6986</v>
      </c>
      <c r="HQ148">
        <v>96.202</v>
      </c>
      <c r="HR148">
        <v>99.9416</v>
      </c>
    </row>
    <row r="149" spans="1:226">
      <c r="A149">
        <v>133</v>
      </c>
      <c r="B149">
        <v>1657555150.6</v>
      </c>
      <c r="C149">
        <v>2358.59999990463</v>
      </c>
      <c r="D149" t="s">
        <v>626</v>
      </c>
      <c r="E149" t="s">
        <v>627</v>
      </c>
      <c r="F149">
        <v>5</v>
      </c>
      <c r="G149" t="s">
        <v>597</v>
      </c>
      <c r="H149" t="s">
        <v>354</v>
      </c>
      <c r="I149">
        <v>1657555142.77857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208.233818656432</v>
      </c>
      <c r="AK149">
        <v>219.981987878788</v>
      </c>
      <c r="AL149">
        <v>-3.31688972069092</v>
      </c>
      <c r="AM149">
        <v>66.1499359219509</v>
      </c>
      <c r="AN149">
        <f>(AP149 - AO149 + BO149*1E3/(8.314*(BQ149+273.15)) * AR149/BN149 * AQ149) * BN149/(100*BB149) * 1000/(1000 - AP149)</f>
        <v>0</v>
      </c>
      <c r="AO149">
        <v>15.6310343824157</v>
      </c>
      <c r="AP149">
        <v>16.1814636363636</v>
      </c>
      <c r="AQ149">
        <v>1.68460167907318e-05</v>
      </c>
      <c r="AR149">
        <v>78.6078207059552</v>
      </c>
      <c r="AS149">
        <v>14</v>
      </c>
      <c r="AT149">
        <v>3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3.93</v>
      </c>
      <c r="BC149">
        <v>0.5</v>
      </c>
      <c r="BD149" t="s">
        <v>355</v>
      </c>
      <c r="BE149">
        <v>2</v>
      </c>
      <c r="BF149" t="b">
        <v>1</v>
      </c>
      <c r="BG149">
        <v>1657555142.77857</v>
      </c>
      <c r="BH149">
        <v>240.282428571429</v>
      </c>
      <c r="BI149">
        <v>222.566857142857</v>
      </c>
      <c r="BJ149">
        <v>16.1732642857143</v>
      </c>
      <c r="BK149">
        <v>15.6336392857143</v>
      </c>
      <c r="BL149">
        <v>237.028321428571</v>
      </c>
      <c r="BM149">
        <v>16.1518142857143</v>
      </c>
      <c r="BN149">
        <v>500.006642857143</v>
      </c>
      <c r="BO149">
        <v>67.99165</v>
      </c>
      <c r="BP149">
        <v>0.0231866214285714</v>
      </c>
      <c r="BQ149">
        <v>18.9369392857143</v>
      </c>
      <c r="BR149">
        <v>20.0074821428571</v>
      </c>
      <c r="BS149">
        <v>999.9</v>
      </c>
      <c r="BT149">
        <v>0</v>
      </c>
      <c r="BU149">
        <v>0</v>
      </c>
      <c r="BV149">
        <v>9995.77928571429</v>
      </c>
      <c r="BW149">
        <v>0</v>
      </c>
      <c r="BX149">
        <v>1884.06357142857</v>
      </c>
      <c r="BY149">
        <v>17.7155607142857</v>
      </c>
      <c r="BZ149">
        <v>244.232285714286</v>
      </c>
      <c r="CA149">
        <v>226.101571428571</v>
      </c>
      <c r="CB149">
        <v>0.539629678571429</v>
      </c>
      <c r="CC149">
        <v>222.566857142857</v>
      </c>
      <c r="CD149">
        <v>15.6336392857143</v>
      </c>
      <c r="CE149">
        <v>1.09964821428571</v>
      </c>
      <c r="CF149">
        <v>1.06295642857143</v>
      </c>
      <c r="CG149">
        <v>8.30813107142857</v>
      </c>
      <c r="CH149">
        <v>7.80913857142857</v>
      </c>
      <c r="CI149">
        <v>2000.0275</v>
      </c>
      <c r="CJ149">
        <v>0.97999725</v>
      </c>
      <c r="CK149">
        <v>0.020002375</v>
      </c>
      <c r="CL149">
        <v>0</v>
      </c>
      <c r="CM149">
        <v>2.51221071428571</v>
      </c>
      <c r="CN149">
        <v>0</v>
      </c>
      <c r="CO149">
        <v>5024.31642857143</v>
      </c>
      <c r="CP149">
        <v>16705.6285714286</v>
      </c>
      <c r="CQ149">
        <v>45</v>
      </c>
      <c r="CR149">
        <v>48.812</v>
      </c>
      <c r="CS149">
        <v>47.187</v>
      </c>
      <c r="CT149">
        <v>45.187</v>
      </c>
      <c r="CU149">
        <v>43.75</v>
      </c>
      <c r="CV149">
        <v>1960.0175</v>
      </c>
      <c r="CW149">
        <v>40.0035714285714</v>
      </c>
      <c r="CX149">
        <v>0</v>
      </c>
      <c r="CY149">
        <v>1651534046</v>
      </c>
      <c r="CZ149">
        <v>0</v>
      </c>
      <c r="DA149">
        <v>0</v>
      </c>
      <c r="DB149" t="s">
        <v>356</v>
      </c>
      <c r="DC149">
        <v>1657298120.5</v>
      </c>
      <c r="DD149">
        <v>1657298120.5</v>
      </c>
      <c r="DE149">
        <v>0</v>
      </c>
      <c r="DF149">
        <v>1.391</v>
      </c>
      <c r="DG149">
        <v>0.035</v>
      </c>
      <c r="DH149">
        <v>2.39</v>
      </c>
      <c r="DI149">
        <v>0.104</v>
      </c>
      <c r="DJ149">
        <v>419</v>
      </c>
      <c r="DK149">
        <v>18</v>
      </c>
      <c r="DL149">
        <v>0.11</v>
      </c>
      <c r="DM149">
        <v>0.02</v>
      </c>
      <c r="DN149">
        <v>17.5159024390244</v>
      </c>
      <c r="DO149">
        <v>3.66491498257843</v>
      </c>
      <c r="DP149">
        <v>0.455570938754826</v>
      </c>
      <c r="DQ149">
        <v>0</v>
      </c>
      <c r="DR149">
        <v>0.541532487804878</v>
      </c>
      <c r="DS149">
        <v>-0.0038045226480838</v>
      </c>
      <c r="DT149">
        <v>0.00793436441311434</v>
      </c>
      <c r="DU149">
        <v>1</v>
      </c>
      <c r="DV149">
        <v>1</v>
      </c>
      <c r="DW149">
        <v>2</v>
      </c>
      <c r="DX149" t="s">
        <v>367</v>
      </c>
      <c r="DY149">
        <v>2.85436</v>
      </c>
      <c r="DZ149">
        <v>2.63932</v>
      </c>
      <c r="EA149">
        <v>0.0392477</v>
      </c>
      <c r="EB149">
        <v>0.0369014</v>
      </c>
      <c r="EC149">
        <v>0.058858</v>
      </c>
      <c r="ED149">
        <v>0.0572174</v>
      </c>
      <c r="EE149">
        <v>26975.5</v>
      </c>
      <c r="EF149">
        <v>23555.5</v>
      </c>
      <c r="EG149">
        <v>25143.3</v>
      </c>
      <c r="EH149">
        <v>23825.9</v>
      </c>
      <c r="EI149">
        <v>40402</v>
      </c>
      <c r="EJ149">
        <v>37189.8</v>
      </c>
      <c r="EK149">
        <v>45453.4</v>
      </c>
      <c r="EL149">
        <v>42511.4</v>
      </c>
      <c r="EM149">
        <v>1.7869</v>
      </c>
      <c r="EN149">
        <v>2.08765</v>
      </c>
      <c r="EO149">
        <v>0.0541285</v>
      </c>
      <c r="EP149">
        <v>0</v>
      </c>
      <c r="EQ149">
        <v>19.1096</v>
      </c>
      <c r="ER149">
        <v>999.9</v>
      </c>
      <c r="ES149">
        <v>31.541</v>
      </c>
      <c r="ET149">
        <v>28.973</v>
      </c>
      <c r="EU149">
        <v>18.627</v>
      </c>
      <c r="EV149">
        <v>51.2836</v>
      </c>
      <c r="EW149">
        <v>31.3061</v>
      </c>
      <c r="EX149">
        <v>2</v>
      </c>
      <c r="EY149">
        <v>0.0882571</v>
      </c>
      <c r="EZ149">
        <v>6.7433</v>
      </c>
      <c r="FA149">
        <v>20.1168</v>
      </c>
      <c r="FB149">
        <v>5.23631</v>
      </c>
      <c r="FC149">
        <v>11.992</v>
      </c>
      <c r="FD149">
        <v>4.95725</v>
      </c>
      <c r="FE149">
        <v>3.304</v>
      </c>
      <c r="FF149">
        <v>9999</v>
      </c>
      <c r="FG149">
        <v>9999</v>
      </c>
      <c r="FH149">
        <v>6540.1</v>
      </c>
      <c r="FI149">
        <v>352.8</v>
      </c>
      <c r="FJ149">
        <v>1.86812</v>
      </c>
      <c r="FK149">
        <v>1.86385</v>
      </c>
      <c r="FL149">
        <v>1.87149</v>
      </c>
      <c r="FM149">
        <v>1.86221</v>
      </c>
      <c r="FN149">
        <v>1.86172</v>
      </c>
      <c r="FO149">
        <v>1.86814</v>
      </c>
      <c r="FP149">
        <v>1.85823</v>
      </c>
      <c r="FQ149">
        <v>1.86478</v>
      </c>
      <c r="FR149">
        <v>5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3.147</v>
      </c>
      <c r="GF149">
        <v>0.0217</v>
      </c>
      <c r="GG149">
        <v>2.14445261950712</v>
      </c>
      <c r="GH149">
        <v>0.00524579190152856</v>
      </c>
      <c r="GI149">
        <v>-2.61795653493914e-06</v>
      </c>
      <c r="GJ149">
        <v>1.03317073579164e-09</v>
      </c>
      <c r="GK149">
        <v>0.00834576242792743</v>
      </c>
      <c r="GL149">
        <v>-0.0463878632499735</v>
      </c>
      <c r="GM149">
        <v>0.00360881594666716</v>
      </c>
      <c r="GN149">
        <v>-4.25062852161115e-05</v>
      </c>
      <c r="GO149">
        <v>14</v>
      </c>
      <c r="GP149">
        <v>2225</v>
      </c>
      <c r="GQ149">
        <v>2</v>
      </c>
      <c r="GR149">
        <v>27</v>
      </c>
      <c r="GS149">
        <v>4283.8</v>
      </c>
      <c r="GT149">
        <v>4283.8</v>
      </c>
      <c r="GU149">
        <v>0.697021</v>
      </c>
      <c r="GV149">
        <v>2.39746</v>
      </c>
      <c r="GW149">
        <v>1.99829</v>
      </c>
      <c r="GX149">
        <v>2.75513</v>
      </c>
      <c r="GY149">
        <v>2.09351</v>
      </c>
      <c r="GZ149">
        <v>2.31689</v>
      </c>
      <c r="HA149">
        <v>33.8961</v>
      </c>
      <c r="HB149">
        <v>15.2615</v>
      </c>
      <c r="HC149">
        <v>18</v>
      </c>
      <c r="HD149">
        <v>431.1</v>
      </c>
      <c r="HE149">
        <v>624.744</v>
      </c>
      <c r="HF149">
        <v>13.6082</v>
      </c>
      <c r="HG149">
        <v>28.2114</v>
      </c>
      <c r="HH149">
        <v>30.0003</v>
      </c>
      <c r="HI149">
        <v>28.1149</v>
      </c>
      <c r="HJ149">
        <v>28.0978</v>
      </c>
      <c r="HK149">
        <v>13.9914</v>
      </c>
      <c r="HL149">
        <v>10.0468</v>
      </c>
      <c r="HM149">
        <v>9.10384</v>
      </c>
      <c r="HN149">
        <v>13.6092</v>
      </c>
      <c r="HO149">
        <v>163.739</v>
      </c>
      <c r="HP149">
        <v>15.6986</v>
      </c>
      <c r="HQ149">
        <v>96.201</v>
      </c>
      <c r="HR149">
        <v>99.939</v>
      </c>
    </row>
    <row r="150" spans="1:226">
      <c r="A150">
        <v>134</v>
      </c>
      <c r="B150">
        <v>1657555156.1</v>
      </c>
      <c r="C150">
        <v>2364.09999990463</v>
      </c>
      <c r="D150" t="s">
        <v>628</v>
      </c>
      <c r="E150" t="s">
        <v>629</v>
      </c>
      <c r="F150">
        <v>5</v>
      </c>
      <c r="G150" t="s">
        <v>597</v>
      </c>
      <c r="H150" t="s">
        <v>354</v>
      </c>
      <c r="I150">
        <v>1657555148.35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190.332670571344</v>
      </c>
      <c r="AK150">
        <v>202.140793939394</v>
      </c>
      <c r="AL150">
        <v>-3.25623623577951</v>
      </c>
      <c r="AM150">
        <v>66.1499359219509</v>
      </c>
      <c r="AN150">
        <f>(AP150 - AO150 + BO150*1E3/(8.314*(BQ150+273.15)) * AR150/BN150 * AQ150) * BN150/(100*BB150) * 1000/(1000 - AP150)</f>
        <v>0</v>
      </c>
      <c r="AO150">
        <v>15.6280149785062</v>
      </c>
      <c r="AP150">
        <v>16.1806151515152</v>
      </c>
      <c r="AQ150">
        <v>1.85637070397284e-06</v>
      </c>
      <c r="AR150">
        <v>78.6078207059552</v>
      </c>
      <c r="AS150">
        <v>14</v>
      </c>
      <c r="AT150">
        <v>3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3.93</v>
      </c>
      <c r="BC150">
        <v>0.5</v>
      </c>
      <c r="BD150" t="s">
        <v>355</v>
      </c>
      <c r="BE150">
        <v>2</v>
      </c>
      <c r="BF150" t="b">
        <v>1</v>
      </c>
      <c r="BG150">
        <v>1657555148.35</v>
      </c>
      <c r="BH150">
        <v>222.232714285714</v>
      </c>
      <c r="BI150">
        <v>204.391035714286</v>
      </c>
      <c r="BJ150">
        <v>16.1778071428571</v>
      </c>
      <c r="BK150">
        <v>15.6323928571429</v>
      </c>
      <c r="BL150">
        <v>219.054357142857</v>
      </c>
      <c r="BM150">
        <v>16.1561928571429</v>
      </c>
      <c r="BN150">
        <v>500.015892857143</v>
      </c>
      <c r="BO150">
        <v>67.99185</v>
      </c>
      <c r="BP150">
        <v>0.0231114035714286</v>
      </c>
      <c r="BQ150">
        <v>18.9378321428571</v>
      </c>
      <c r="BR150">
        <v>20.0082964285714</v>
      </c>
      <c r="BS150">
        <v>999.9</v>
      </c>
      <c r="BT150">
        <v>0</v>
      </c>
      <c r="BU150">
        <v>0</v>
      </c>
      <c r="BV150">
        <v>9986.96392857143</v>
      </c>
      <c r="BW150">
        <v>0</v>
      </c>
      <c r="BX150">
        <v>1883.47464285714</v>
      </c>
      <c r="BY150">
        <v>17.8416857142857</v>
      </c>
      <c r="BZ150">
        <v>225.886928571429</v>
      </c>
      <c r="CA150">
        <v>207.636892857143</v>
      </c>
      <c r="CB150">
        <v>0.545423535714286</v>
      </c>
      <c r="CC150">
        <v>204.391035714286</v>
      </c>
      <c r="CD150">
        <v>15.6323928571429</v>
      </c>
      <c r="CE150">
        <v>1.09995964285714</v>
      </c>
      <c r="CF150">
        <v>1.06287464285714</v>
      </c>
      <c r="CG150">
        <v>8.312315</v>
      </c>
      <c r="CH150">
        <v>7.80801035714286</v>
      </c>
      <c r="CI150">
        <v>2000.00535714286</v>
      </c>
      <c r="CJ150">
        <v>0.979997142857143</v>
      </c>
      <c r="CK150">
        <v>0.0200024857142857</v>
      </c>
      <c r="CL150">
        <v>0</v>
      </c>
      <c r="CM150">
        <v>2.441525</v>
      </c>
      <c r="CN150">
        <v>0</v>
      </c>
      <c r="CO150">
        <v>5027.46678571428</v>
      </c>
      <c r="CP150">
        <v>16705.4428571429</v>
      </c>
      <c r="CQ150">
        <v>45</v>
      </c>
      <c r="CR150">
        <v>48.812</v>
      </c>
      <c r="CS150">
        <v>47.187</v>
      </c>
      <c r="CT150">
        <v>45.187</v>
      </c>
      <c r="CU150">
        <v>43.75</v>
      </c>
      <c r="CV150">
        <v>1959.99535714286</v>
      </c>
      <c r="CW150">
        <v>40.0032142857143</v>
      </c>
      <c r="CX150">
        <v>0</v>
      </c>
      <c r="CY150">
        <v>1651534050.8</v>
      </c>
      <c r="CZ150">
        <v>0</v>
      </c>
      <c r="DA150">
        <v>0</v>
      </c>
      <c r="DB150" t="s">
        <v>356</v>
      </c>
      <c r="DC150">
        <v>1657298120.5</v>
      </c>
      <c r="DD150">
        <v>1657298120.5</v>
      </c>
      <c r="DE150">
        <v>0</v>
      </c>
      <c r="DF150">
        <v>1.391</v>
      </c>
      <c r="DG150">
        <v>0.035</v>
      </c>
      <c r="DH150">
        <v>2.39</v>
      </c>
      <c r="DI150">
        <v>0.104</v>
      </c>
      <c r="DJ150">
        <v>419</v>
      </c>
      <c r="DK150">
        <v>18</v>
      </c>
      <c r="DL150">
        <v>0.11</v>
      </c>
      <c r="DM150">
        <v>0.02</v>
      </c>
      <c r="DN150">
        <v>17.7615365853659</v>
      </c>
      <c r="DO150">
        <v>1.60933588850172</v>
      </c>
      <c r="DP150">
        <v>0.304151079079811</v>
      </c>
      <c r="DQ150">
        <v>0</v>
      </c>
      <c r="DR150">
        <v>0.542389731707317</v>
      </c>
      <c r="DS150">
        <v>0.0708528083623706</v>
      </c>
      <c r="DT150">
        <v>0.00883408643398631</v>
      </c>
      <c r="DU150">
        <v>1</v>
      </c>
      <c r="DV150">
        <v>1</v>
      </c>
      <c r="DW150">
        <v>2</v>
      </c>
      <c r="DX150" t="s">
        <v>367</v>
      </c>
      <c r="DY150">
        <v>2.85405</v>
      </c>
      <c r="DZ150">
        <v>2.63924</v>
      </c>
      <c r="EA150">
        <v>0.0363493</v>
      </c>
      <c r="EB150">
        <v>0.0338305</v>
      </c>
      <c r="EC150">
        <v>0.0588591</v>
      </c>
      <c r="ED150">
        <v>0.0572408</v>
      </c>
      <c r="EE150">
        <v>27056.6</v>
      </c>
      <c r="EF150">
        <v>23630.4</v>
      </c>
      <c r="EG150">
        <v>25143</v>
      </c>
      <c r="EH150">
        <v>23825.8</v>
      </c>
      <c r="EI150">
        <v>40401.3</v>
      </c>
      <c r="EJ150">
        <v>37188.6</v>
      </c>
      <c r="EK150">
        <v>45452.8</v>
      </c>
      <c r="EL150">
        <v>42511.3</v>
      </c>
      <c r="EM150">
        <v>1.7867</v>
      </c>
      <c r="EN150">
        <v>2.0878</v>
      </c>
      <c r="EO150">
        <v>0.0546575</v>
      </c>
      <c r="EP150">
        <v>0</v>
      </c>
      <c r="EQ150">
        <v>19.1081</v>
      </c>
      <c r="ER150">
        <v>999.9</v>
      </c>
      <c r="ES150">
        <v>31.516</v>
      </c>
      <c r="ET150">
        <v>28.973</v>
      </c>
      <c r="EU150">
        <v>18.6125</v>
      </c>
      <c r="EV150">
        <v>51.4936</v>
      </c>
      <c r="EW150">
        <v>31.3381</v>
      </c>
      <c r="EX150">
        <v>2</v>
      </c>
      <c r="EY150">
        <v>0.0886738</v>
      </c>
      <c r="EZ150">
        <v>6.74726</v>
      </c>
      <c r="FA150">
        <v>20.1168</v>
      </c>
      <c r="FB150">
        <v>5.23661</v>
      </c>
      <c r="FC150">
        <v>11.992</v>
      </c>
      <c r="FD150">
        <v>4.9573</v>
      </c>
      <c r="FE150">
        <v>3.3039</v>
      </c>
      <c r="FF150">
        <v>9999</v>
      </c>
      <c r="FG150">
        <v>9999</v>
      </c>
      <c r="FH150">
        <v>6540.4</v>
      </c>
      <c r="FI150">
        <v>352.8</v>
      </c>
      <c r="FJ150">
        <v>1.86813</v>
      </c>
      <c r="FK150">
        <v>1.86386</v>
      </c>
      <c r="FL150">
        <v>1.87149</v>
      </c>
      <c r="FM150">
        <v>1.86218</v>
      </c>
      <c r="FN150">
        <v>1.86172</v>
      </c>
      <c r="FO150">
        <v>1.86814</v>
      </c>
      <c r="FP150">
        <v>1.85824</v>
      </c>
      <c r="FQ150">
        <v>1.86477</v>
      </c>
      <c r="FR150">
        <v>5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3.072</v>
      </c>
      <c r="GF150">
        <v>0.0217</v>
      </c>
      <c r="GG150">
        <v>2.14445261950712</v>
      </c>
      <c r="GH150">
        <v>0.00524579190152856</v>
      </c>
      <c r="GI150">
        <v>-2.61795653493914e-06</v>
      </c>
      <c r="GJ150">
        <v>1.03317073579164e-09</v>
      </c>
      <c r="GK150">
        <v>0.00834576242792743</v>
      </c>
      <c r="GL150">
        <v>-0.0463878632499735</v>
      </c>
      <c r="GM150">
        <v>0.00360881594666716</v>
      </c>
      <c r="GN150">
        <v>-4.25062852161115e-05</v>
      </c>
      <c r="GO150">
        <v>14</v>
      </c>
      <c r="GP150">
        <v>2225</v>
      </c>
      <c r="GQ150">
        <v>2</v>
      </c>
      <c r="GR150">
        <v>27</v>
      </c>
      <c r="GS150">
        <v>4283.9</v>
      </c>
      <c r="GT150">
        <v>4283.9</v>
      </c>
      <c r="GU150">
        <v>0.646973</v>
      </c>
      <c r="GV150">
        <v>2.39624</v>
      </c>
      <c r="GW150">
        <v>1.99829</v>
      </c>
      <c r="GX150">
        <v>2.75635</v>
      </c>
      <c r="GY150">
        <v>2.09351</v>
      </c>
      <c r="GZ150">
        <v>2.37427</v>
      </c>
      <c r="HA150">
        <v>33.8961</v>
      </c>
      <c r="HB150">
        <v>15.2703</v>
      </c>
      <c r="HC150">
        <v>18</v>
      </c>
      <c r="HD150">
        <v>431.025</v>
      </c>
      <c r="HE150">
        <v>624.915</v>
      </c>
      <c r="HF150">
        <v>13.6022</v>
      </c>
      <c r="HG150">
        <v>28.216</v>
      </c>
      <c r="HH150">
        <v>30.0005</v>
      </c>
      <c r="HI150">
        <v>28.1204</v>
      </c>
      <c r="HJ150">
        <v>28.1023</v>
      </c>
      <c r="HK150">
        <v>12.9115</v>
      </c>
      <c r="HL150">
        <v>10.0468</v>
      </c>
      <c r="HM150">
        <v>9.10384</v>
      </c>
      <c r="HN150">
        <v>13.6019</v>
      </c>
      <c r="HO150">
        <v>150.306</v>
      </c>
      <c r="HP150">
        <v>15.6986</v>
      </c>
      <c r="HQ150">
        <v>96.1998</v>
      </c>
      <c r="HR150">
        <v>99.9386</v>
      </c>
    </row>
    <row r="151" spans="1:226">
      <c r="A151">
        <v>135</v>
      </c>
      <c r="B151">
        <v>1657555161.1</v>
      </c>
      <c r="C151">
        <v>2369.09999990463</v>
      </c>
      <c r="D151" t="s">
        <v>630</v>
      </c>
      <c r="E151" t="s">
        <v>631</v>
      </c>
      <c r="F151">
        <v>5</v>
      </c>
      <c r="G151" t="s">
        <v>597</v>
      </c>
      <c r="H151" t="s">
        <v>354</v>
      </c>
      <c r="I151">
        <v>1657555153.61852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173.548796992589</v>
      </c>
      <c r="AK151">
        <v>185.628812121212</v>
      </c>
      <c r="AL151">
        <v>-3.31530346407549</v>
      </c>
      <c r="AM151">
        <v>66.1499359219509</v>
      </c>
      <c r="AN151">
        <f>(AP151 - AO151 + BO151*1E3/(8.314*(BQ151+273.15)) * AR151/BN151 * AQ151) * BN151/(100*BB151) * 1000/(1000 - AP151)</f>
        <v>0</v>
      </c>
      <c r="AO151">
        <v>15.6355867139432</v>
      </c>
      <c r="AP151">
        <v>16.183836969697</v>
      </c>
      <c r="AQ151">
        <v>1.25676660857568e-05</v>
      </c>
      <c r="AR151">
        <v>78.6078207059552</v>
      </c>
      <c r="AS151">
        <v>15</v>
      </c>
      <c r="AT151">
        <v>3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3.93</v>
      </c>
      <c r="BC151">
        <v>0.5</v>
      </c>
      <c r="BD151" t="s">
        <v>355</v>
      </c>
      <c r="BE151">
        <v>2</v>
      </c>
      <c r="BF151" t="b">
        <v>1</v>
      </c>
      <c r="BG151">
        <v>1657555153.61852</v>
      </c>
      <c r="BH151">
        <v>205.189296296296</v>
      </c>
      <c r="BI151">
        <v>187.146740740741</v>
      </c>
      <c r="BJ151">
        <v>16.1813037037037</v>
      </c>
      <c r="BK151">
        <v>15.6313592592593</v>
      </c>
      <c r="BL151">
        <v>202.083444444444</v>
      </c>
      <c r="BM151">
        <v>16.1595703703704</v>
      </c>
      <c r="BN151">
        <v>499.979222222222</v>
      </c>
      <c r="BO151">
        <v>67.9920666666667</v>
      </c>
      <c r="BP151">
        <v>0.0230892111111111</v>
      </c>
      <c r="BQ151">
        <v>18.9388111111111</v>
      </c>
      <c r="BR151">
        <v>20.0071</v>
      </c>
      <c r="BS151">
        <v>999.9</v>
      </c>
      <c r="BT151">
        <v>0</v>
      </c>
      <c r="BU151">
        <v>0</v>
      </c>
      <c r="BV151">
        <v>9984.02740740741</v>
      </c>
      <c r="BW151">
        <v>0</v>
      </c>
      <c r="BX151">
        <v>1882.90111111111</v>
      </c>
      <c r="BY151">
        <v>18.0425259259259</v>
      </c>
      <c r="BZ151">
        <v>208.564111111111</v>
      </c>
      <c r="CA151">
        <v>190.118407407407</v>
      </c>
      <c r="CB151">
        <v>0.549956148148148</v>
      </c>
      <c r="CC151">
        <v>187.146740740741</v>
      </c>
      <c r="CD151">
        <v>15.6313592592593</v>
      </c>
      <c r="CE151">
        <v>1.10020037037037</v>
      </c>
      <c r="CF151">
        <v>1.06280777777778</v>
      </c>
      <c r="CG151">
        <v>8.31554703703704</v>
      </c>
      <c r="CH151">
        <v>7.80708555555556</v>
      </c>
      <c r="CI151">
        <v>1999.99888888889</v>
      </c>
      <c r="CJ151">
        <v>0.979997111111111</v>
      </c>
      <c r="CK151">
        <v>0.0200025185185185</v>
      </c>
      <c r="CL151">
        <v>0</v>
      </c>
      <c r="CM151">
        <v>2.46748518518519</v>
      </c>
      <c r="CN151">
        <v>0</v>
      </c>
      <c r="CO151">
        <v>5030.62296296296</v>
      </c>
      <c r="CP151">
        <v>16705.3888888889</v>
      </c>
      <c r="CQ151">
        <v>45</v>
      </c>
      <c r="CR151">
        <v>48.812</v>
      </c>
      <c r="CS151">
        <v>47.187</v>
      </c>
      <c r="CT151">
        <v>45.187</v>
      </c>
      <c r="CU151">
        <v>43.75</v>
      </c>
      <c r="CV151">
        <v>1959.98888888889</v>
      </c>
      <c r="CW151">
        <v>40.0014814814815</v>
      </c>
      <c r="CX151">
        <v>0</v>
      </c>
      <c r="CY151">
        <v>1651534056.2</v>
      </c>
      <c r="CZ151">
        <v>0</v>
      </c>
      <c r="DA151">
        <v>0</v>
      </c>
      <c r="DB151" t="s">
        <v>356</v>
      </c>
      <c r="DC151">
        <v>1657298120.5</v>
      </c>
      <c r="DD151">
        <v>1657298120.5</v>
      </c>
      <c r="DE151">
        <v>0</v>
      </c>
      <c r="DF151">
        <v>1.391</v>
      </c>
      <c r="DG151">
        <v>0.035</v>
      </c>
      <c r="DH151">
        <v>2.39</v>
      </c>
      <c r="DI151">
        <v>0.104</v>
      </c>
      <c r="DJ151">
        <v>419</v>
      </c>
      <c r="DK151">
        <v>18</v>
      </c>
      <c r="DL151">
        <v>0.11</v>
      </c>
      <c r="DM151">
        <v>0.02</v>
      </c>
      <c r="DN151">
        <v>17.8940975609756</v>
      </c>
      <c r="DO151">
        <v>2.67727735191639</v>
      </c>
      <c r="DP151">
        <v>0.363679630181132</v>
      </c>
      <c r="DQ151">
        <v>0</v>
      </c>
      <c r="DR151">
        <v>0.544845024390244</v>
      </c>
      <c r="DS151">
        <v>0.0572727386759586</v>
      </c>
      <c r="DT151">
        <v>0.00783717697272712</v>
      </c>
      <c r="DU151">
        <v>1</v>
      </c>
      <c r="DV151">
        <v>1</v>
      </c>
      <c r="DW151">
        <v>2</v>
      </c>
      <c r="DX151" t="s">
        <v>367</v>
      </c>
      <c r="DY151">
        <v>2.85412</v>
      </c>
      <c r="DZ151">
        <v>2.63957</v>
      </c>
      <c r="EA151">
        <v>0.0336072</v>
      </c>
      <c r="EB151">
        <v>0.0310314</v>
      </c>
      <c r="EC151">
        <v>0.0588662</v>
      </c>
      <c r="ED151">
        <v>0.0572282</v>
      </c>
      <c r="EE151">
        <v>27132.8</v>
      </c>
      <c r="EF151">
        <v>23698.5</v>
      </c>
      <c r="EG151">
        <v>25142.4</v>
      </c>
      <c r="EH151">
        <v>23825.5</v>
      </c>
      <c r="EI151">
        <v>40399.8</v>
      </c>
      <c r="EJ151">
        <v>37188.7</v>
      </c>
      <c r="EK151">
        <v>45451.6</v>
      </c>
      <c r="EL151">
        <v>42510.8</v>
      </c>
      <c r="EM151">
        <v>1.78655</v>
      </c>
      <c r="EN151">
        <v>2.08755</v>
      </c>
      <c r="EO151">
        <v>0.0542365</v>
      </c>
      <c r="EP151">
        <v>0</v>
      </c>
      <c r="EQ151">
        <v>19.1073</v>
      </c>
      <c r="ER151">
        <v>999.9</v>
      </c>
      <c r="ES151">
        <v>31.516</v>
      </c>
      <c r="ET151">
        <v>28.973</v>
      </c>
      <c r="EU151">
        <v>18.6124</v>
      </c>
      <c r="EV151">
        <v>51.6236</v>
      </c>
      <c r="EW151">
        <v>31.4062</v>
      </c>
      <c r="EX151">
        <v>2</v>
      </c>
      <c r="EY151">
        <v>0.0889609</v>
      </c>
      <c r="EZ151">
        <v>6.78457</v>
      </c>
      <c r="FA151">
        <v>20.1152</v>
      </c>
      <c r="FB151">
        <v>5.23676</v>
      </c>
      <c r="FC151">
        <v>11.992</v>
      </c>
      <c r="FD151">
        <v>4.95725</v>
      </c>
      <c r="FE151">
        <v>3.304</v>
      </c>
      <c r="FF151">
        <v>9999</v>
      </c>
      <c r="FG151">
        <v>9999</v>
      </c>
      <c r="FH151">
        <v>6540.4</v>
      </c>
      <c r="FI151">
        <v>352.8</v>
      </c>
      <c r="FJ151">
        <v>1.86813</v>
      </c>
      <c r="FK151">
        <v>1.86385</v>
      </c>
      <c r="FL151">
        <v>1.87149</v>
      </c>
      <c r="FM151">
        <v>1.86218</v>
      </c>
      <c r="FN151">
        <v>1.86172</v>
      </c>
      <c r="FO151">
        <v>1.86814</v>
      </c>
      <c r="FP151">
        <v>1.85824</v>
      </c>
      <c r="FQ151">
        <v>1.86476</v>
      </c>
      <c r="FR151">
        <v>5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3.001</v>
      </c>
      <c r="GF151">
        <v>0.0218</v>
      </c>
      <c r="GG151">
        <v>2.14445261950712</v>
      </c>
      <c r="GH151">
        <v>0.00524579190152856</v>
      </c>
      <c r="GI151">
        <v>-2.61795653493914e-06</v>
      </c>
      <c r="GJ151">
        <v>1.03317073579164e-09</v>
      </c>
      <c r="GK151">
        <v>0.00834576242792743</v>
      </c>
      <c r="GL151">
        <v>-0.0463878632499735</v>
      </c>
      <c r="GM151">
        <v>0.00360881594666716</v>
      </c>
      <c r="GN151">
        <v>-4.25062852161115e-05</v>
      </c>
      <c r="GO151">
        <v>14</v>
      </c>
      <c r="GP151">
        <v>2225</v>
      </c>
      <c r="GQ151">
        <v>2</v>
      </c>
      <c r="GR151">
        <v>27</v>
      </c>
      <c r="GS151">
        <v>4284</v>
      </c>
      <c r="GT151">
        <v>4284</v>
      </c>
      <c r="GU151">
        <v>0.601807</v>
      </c>
      <c r="GV151">
        <v>2.40601</v>
      </c>
      <c r="GW151">
        <v>1.99829</v>
      </c>
      <c r="GX151">
        <v>2.75513</v>
      </c>
      <c r="GY151">
        <v>2.09473</v>
      </c>
      <c r="GZ151">
        <v>2.34253</v>
      </c>
      <c r="HA151">
        <v>33.8961</v>
      </c>
      <c r="HB151">
        <v>15.2615</v>
      </c>
      <c r="HC151">
        <v>18</v>
      </c>
      <c r="HD151">
        <v>430.965</v>
      </c>
      <c r="HE151">
        <v>624.766</v>
      </c>
      <c r="HF151">
        <v>13.5958</v>
      </c>
      <c r="HG151">
        <v>28.2195</v>
      </c>
      <c r="HH151">
        <v>30.0004</v>
      </c>
      <c r="HI151">
        <v>28.124</v>
      </c>
      <c r="HJ151">
        <v>28.1069</v>
      </c>
      <c r="HK151">
        <v>11.9305</v>
      </c>
      <c r="HL151">
        <v>10.0468</v>
      </c>
      <c r="HM151">
        <v>9.10384</v>
      </c>
      <c r="HN151">
        <v>13.59</v>
      </c>
      <c r="HO151">
        <v>130.189</v>
      </c>
      <c r="HP151">
        <v>15.6986</v>
      </c>
      <c r="HQ151">
        <v>96.1973</v>
      </c>
      <c r="HR151">
        <v>99.9375</v>
      </c>
    </row>
    <row r="152" spans="1:226">
      <c r="A152">
        <v>136</v>
      </c>
      <c r="B152">
        <v>1657555166.1</v>
      </c>
      <c r="C152">
        <v>2374.09999990463</v>
      </c>
      <c r="D152" t="s">
        <v>632</v>
      </c>
      <c r="E152" t="s">
        <v>633</v>
      </c>
      <c r="F152">
        <v>5</v>
      </c>
      <c r="G152" t="s">
        <v>597</v>
      </c>
      <c r="H152" t="s">
        <v>354</v>
      </c>
      <c r="I152">
        <v>1657555158.33214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156.976955085636</v>
      </c>
      <c r="AK152">
        <v>169.305157575758</v>
      </c>
      <c r="AL152">
        <v>-3.27337939527394</v>
      </c>
      <c r="AM152">
        <v>66.1499359219509</v>
      </c>
      <c r="AN152">
        <f>(AP152 - AO152 + BO152*1E3/(8.314*(BQ152+273.15)) * AR152/BN152 * AQ152) * BN152/(100*BB152) * 1000/(1000 - AP152)</f>
        <v>0</v>
      </c>
      <c r="AO152">
        <v>15.6290616548999</v>
      </c>
      <c r="AP152">
        <v>16.1861793939394</v>
      </c>
      <c r="AQ152">
        <v>2.65291856978381e-06</v>
      </c>
      <c r="AR152">
        <v>78.6078207059552</v>
      </c>
      <c r="AS152">
        <v>14</v>
      </c>
      <c r="AT152">
        <v>3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3.93</v>
      </c>
      <c r="BC152">
        <v>0.5</v>
      </c>
      <c r="BD152" t="s">
        <v>355</v>
      </c>
      <c r="BE152">
        <v>2</v>
      </c>
      <c r="BF152" t="b">
        <v>1</v>
      </c>
      <c r="BG152">
        <v>1657555158.33214</v>
      </c>
      <c r="BH152">
        <v>190.0065</v>
      </c>
      <c r="BI152">
        <v>171.77975</v>
      </c>
      <c r="BJ152">
        <v>16.1827535714286</v>
      </c>
      <c r="BK152">
        <v>15.630775</v>
      </c>
      <c r="BL152">
        <v>186.966321428571</v>
      </c>
      <c r="BM152">
        <v>16.1609714285714</v>
      </c>
      <c r="BN152">
        <v>499.990964285714</v>
      </c>
      <c r="BO152">
        <v>67.9924571428571</v>
      </c>
      <c r="BP152">
        <v>0.0231022892857143</v>
      </c>
      <c r="BQ152">
        <v>18.9390178571429</v>
      </c>
      <c r="BR152">
        <v>20.0078392857143</v>
      </c>
      <c r="BS152">
        <v>999.9</v>
      </c>
      <c r="BT152">
        <v>0</v>
      </c>
      <c r="BU152">
        <v>0</v>
      </c>
      <c r="BV152">
        <v>9992.16285714286</v>
      </c>
      <c r="BW152">
        <v>0</v>
      </c>
      <c r="BX152">
        <v>1882.67321428571</v>
      </c>
      <c r="BY152">
        <v>18.2267035714286</v>
      </c>
      <c r="BZ152">
        <v>193.131821428571</v>
      </c>
      <c r="CA152">
        <v>174.507392857143</v>
      </c>
      <c r="CB152">
        <v>0.551996035714286</v>
      </c>
      <c r="CC152">
        <v>171.77975</v>
      </c>
      <c r="CD152">
        <v>15.630775</v>
      </c>
      <c r="CE152">
        <v>1.100305</v>
      </c>
      <c r="CF152">
        <v>1.06277392857143</v>
      </c>
      <c r="CG152">
        <v>8.31695214285714</v>
      </c>
      <c r="CH152">
        <v>7.80661571428571</v>
      </c>
      <c r="CI152">
        <v>1999.99178571429</v>
      </c>
      <c r="CJ152">
        <v>0.979997142857143</v>
      </c>
      <c r="CK152">
        <v>0.0200024857142857</v>
      </c>
      <c r="CL152">
        <v>0</v>
      </c>
      <c r="CM152">
        <v>2.40640714285714</v>
      </c>
      <c r="CN152">
        <v>0</v>
      </c>
      <c r="CO152">
        <v>5033.75</v>
      </c>
      <c r="CP152">
        <v>16705.325</v>
      </c>
      <c r="CQ152">
        <v>45</v>
      </c>
      <c r="CR152">
        <v>48.812</v>
      </c>
      <c r="CS152">
        <v>47.187</v>
      </c>
      <c r="CT152">
        <v>45.187</v>
      </c>
      <c r="CU152">
        <v>43.75</v>
      </c>
      <c r="CV152">
        <v>1959.98178571429</v>
      </c>
      <c r="CW152">
        <v>40.0014285714286</v>
      </c>
      <c r="CX152">
        <v>0</v>
      </c>
      <c r="CY152">
        <v>1651534061</v>
      </c>
      <c r="CZ152">
        <v>0</v>
      </c>
      <c r="DA152">
        <v>0</v>
      </c>
      <c r="DB152" t="s">
        <v>356</v>
      </c>
      <c r="DC152">
        <v>1657298120.5</v>
      </c>
      <c r="DD152">
        <v>1657298120.5</v>
      </c>
      <c r="DE152">
        <v>0</v>
      </c>
      <c r="DF152">
        <v>1.391</v>
      </c>
      <c r="DG152">
        <v>0.035</v>
      </c>
      <c r="DH152">
        <v>2.39</v>
      </c>
      <c r="DI152">
        <v>0.104</v>
      </c>
      <c r="DJ152">
        <v>419</v>
      </c>
      <c r="DK152">
        <v>18</v>
      </c>
      <c r="DL152">
        <v>0.11</v>
      </c>
      <c r="DM152">
        <v>0.02</v>
      </c>
      <c r="DN152">
        <v>18.120056097561</v>
      </c>
      <c r="DO152">
        <v>1.78045087108014</v>
      </c>
      <c r="DP152">
        <v>0.268774596876703</v>
      </c>
      <c r="DQ152">
        <v>0</v>
      </c>
      <c r="DR152">
        <v>0.550248658536585</v>
      </c>
      <c r="DS152">
        <v>0.0258201324041817</v>
      </c>
      <c r="DT152">
        <v>0.00464805163802471</v>
      </c>
      <c r="DU152">
        <v>1</v>
      </c>
      <c r="DV152">
        <v>1</v>
      </c>
      <c r="DW152">
        <v>2</v>
      </c>
      <c r="DX152" t="s">
        <v>367</v>
      </c>
      <c r="DY152">
        <v>2.85419</v>
      </c>
      <c r="DZ152">
        <v>2.63975</v>
      </c>
      <c r="EA152">
        <v>0.0308308</v>
      </c>
      <c r="EB152">
        <v>0.0280947</v>
      </c>
      <c r="EC152">
        <v>0.0588656</v>
      </c>
      <c r="ED152">
        <v>0.0572156</v>
      </c>
      <c r="EE152">
        <v>27211</v>
      </c>
      <c r="EF152">
        <v>23770.4</v>
      </c>
      <c r="EG152">
        <v>25142.7</v>
      </c>
      <c r="EH152">
        <v>23825.6</v>
      </c>
      <c r="EI152">
        <v>40399.9</v>
      </c>
      <c r="EJ152">
        <v>37189.1</v>
      </c>
      <c r="EK152">
        <v>45451.8</v>
      </c>
      <c r="EL152">
        <v>42510.8</v>
      </c>
      <c r="EM152">
        <v>1.78677</v>
      </c>
      <c r="EN152">
        <v>2.08732</v>
      </c>
      <c r="EO152">
        <v>0.0537187</v>
      </c>
      <c r="EP152">
        <v>0</v>
      </c>
      <c r="EQ152">
        <v>19.1056</v>
      </c>
      <c r="ER152">
        <v>999.9</v>
      </c>
      <c r="ES152">
        <v>31.492</v>
      </c>
      <c r="ET152">
        <v>28.983</v>
      </c>
      <c r="EU152">
        <v>18.6088</v>
      </c>
      <c r="EV152">
        <v>51.4236</v>
      </c>
      <c r="EW152">
        <v>31.3141</v>
      </c>
      <c r="EX152">
        <v>2</v>
      </c>
      <c r="EY152">
        <v>0.0892378</v>
      </c>
      <c r="EZ152">
        <v>6.76585</v>
      </c>
      <c r="FA152">
        <v>20.1163</v>
      </c>
      <c r="FB152">
        <v>5.23616</v>
      </c>
      <c r="FC152">
        <v>11.992</v>
      </c>
      <c r="FD152">
        <v>4.95705</v>
      </c>
      <c r="FE152">
        <v>3.30395</v>
      </c>
      <c r="FF152">
        <v>9999</v>
      </c>
      <c r="FG152">
        <v>9999</v>
      </c>
      <c r="FH152">
        <v>6540.6</v>
      </c>
      <c r="FI152">
        <v>352.8</v>
      </c>
      <c r="FJ152">
        <v>1.86813</v>
      </c>
      <c r="FK152">
        <v>1.86386</v>
      </c>
      <c r="FL152">
        <v>1.87149</v>
      </c>
      <c r="FM152">
        <v>1.86218</v>
      </c>
      <c r="FN152">
        <v>1.86172</v>
      </c>
      <c r="FO152">
        <v>1.86813</v>
      </c>
      <c r="FP152">
        <v>1.85824</v>
      </c>
      <c r="FQ152">
        <v>1.86478</v>
      </c>
      <c r="FR152">
        <v>5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2.929</v>
      </c>
      <c r="GF152">
        <v>0.0218</v>
      </c>
      <c r="GG152">
        <v>2.14445261950712</v>
      </c>
      <c r="GH152">
        <v>0.00524579190152856</v>
      </c>
      <c r="GI152">
        <v>-2.61795653493914e-06</v>
      </c>
      <c r="GJ152">
        <v>1.03317073579164e-09</v>
      </c>
      <c r="GK152">
        <v>0.00834576242792743</v>
      </c>
      <c r="GL152">
        <v>-0.0463878632499735</v>
      </c>
      <c r="GM152">
        <v>0.00360881594666716</v>
      </c>
      <c r="GN152">
        <v>-4.25062852161115e-05</v>
      </c>
      <c r="GO152">
        <v>14</v>
      </c>
      <c r="GP152">
        <v>2225</v>
      </c>
      <c r="GQ152">
        <v>2</v>
      </c>
      <c r="GR152">
        <v>27</v>
      </c>
      <c r="GS152">
        <v>4284.1</v>
      </c>
      <c r="GT152">
        <v>4284.1</v>
      </c>
      <c r="GU152">
        <v>0.550537</v>
      </c>
      <c r="GV152">
        <v>2.40479</v>
      </c>
      <c r="GW152">
        <v>1.99829</v>
      </c>
      <c r="GX152">
        <v>2.75513</v>
      </c>
      <c r="GY152">
        <v>2.09473</v>
      </c>
      <c r="GZ152">
        <v>2.37549</v>
      </c>
      <c r="HA152">
        <v>33.8961</v>
      </c>
      <c r="HB152">
        <v>15.2703</v>
      </c>
      <c r="HC152">
        <v>18</v>
      </c>
      <c r="HD152">
        <v>431.124</v>
      </c>
      <c r="HE152">
        <v>624.632</v>
      </c>
      <c r="HF152">
        <v>13.5868</v>
      </c>
      <c r="HG152">
        <v>28.2232</v>
      </c>
      <c r="HH152">
        <v>30.0004</v>
      </c>
      <c r="HI152">
        <v>28.1282</v>
      </c>
      <c r="HJ152">
        <v>28.1111</v>
      </c>
      <c r="HK152">
        <v>10.9655</v>
      </c>
      <c r="HL152">
        <v>9.77509</v>
      </c>
      <c r="HM152">
        <v>9.10384</v>
      </c>
      <c r="HN152">
        <v>13.5869</v>
      </c>
      <c r="HO152">
        <v>116.738</v>
      </c>
      <c r="HP152">
        <v>15.6986</v>
      </c>
      <c r="HQ152">
        <v>96.1979</v>
      </c>
      <c r="HR152">
        <v>99.9376</v>
      </c>
    </row>
    <row r="153" spans="1:226">
      <c r="A153">
        <v>137</v>
      </c>
      <c r="B153">
        <v>1657555171.1</v>
      </c>
      <c r="C153">
        <v>2379.09999990463</v>
      </c>
      <c r="D153" t="s">
        <v>634</v>
      </c>
      <c r="E153" t="s">
        <v>635</v>
      </c>
      <c r="F153">
        <v>5</v>
      </c>
      <c r="G153" t="s">
        <v>597</v>
      </c>
      <c r="H153" t="s">
        <v>354</v>
      </c>
      <c r="I153">
        <v>1657555163.6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140.139999526608</v>
      </c>
      <c r="AK153">
        <v>152.597515151515</v>
      </c>
      <c r="AL153">
        <v>-3.33638541417139</v>
      </c>
      <c r="AM153">
        <v>66.1499359219509</v>
      </c>
      <c r="AN153">
        <f>(AP153 - AO153 + BO153*1E3/(8.314*(BQ153+273.15)) * AR153/BN153 * AQ153) * BN153/(100*BB153) * 1000/(1000 - AP153)</f>
        <v>0</v>
      </c>
      <c r="AO153">
        <v>15.6309820240271</v>
      </c>
      <c r="AP153">
        <v>16.1898090909091</v>
      </c>
      <c r="AQ153">
        <v>6.19439953860126e-06</v>
      </c>
      <c r="AR153">
        <v>78.6078207059552</v>
      </c>
      <c r="AS153">
        <v>14</v>
      </c>
      <c r="AT153">
        <v>3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3.93</v>
      </c>
      <c r="BC153">
        <v>0.5</v>
      </c>
      <c r="BD153" t="s">
        <v>355</v>
      </c>
      <c r="BE153">
        <v>2</v>
      </c>
      <c r="BF153" t="b">
        <v>1</v>
      </c>
      <c r="BG153">
        <v>1657555163.6</v>
      </c>
      <c r="BH153">
        <v>172.949259259259</v>
      </c>
      <c r="BI153">
        <v>154.435</v>
      </c>
      <c r="BJ153">
        <v>16.1847703703704</v>
      </c>
      <c r="BK153">
        <v>15.6327888888889</v>
      </c>
      <c r="BL153">
        <v>169.984</v>
      </c>
      <c r="BM153">
        <v>16.1629148148148</v>
      </c>
      <c r="BN153">
        <v>499.985148148148</v>
      </c>
      <c r="BO153">
        <v>67.9923518518518</v>
      </c>
      <c r="BP153">
        <v>0.0231672814814815</v>
      </c>
      <c r="BQ153">
        <v>18.9364074074074</v>
      </c>
      <c r="BR153">
        <v>20.0022740740741</v>
      </c>
      <c r="BS153">
        <v>999.9</v>
      </c>
      <c r="BT153">
        <v>0</v>
      </c>
      <c r="BU153">
        <v>0</v>
      </c>
      <c r="BV153">
        <v>10003.7255555556</v>
      </c>
      <c r="BW153">
        <v>0</v>
      </c>
      <c r="BX153">
        <v>1883.02666666667</v>
      </c>
      <c r="BY153">
        <v>18.5142259259259</v>
      </c>
      <c r="BZ153">
        <v>175.794333333333</v>
      </c>
      <c r="CA153">
        <v>156.887481481481</v>
      </c>
      <c r="CB153">
        <v>0.551989222222222</v>
      </c>
      <c r="CC153">
        <v>154.435</v>
      </c>
      <c r="CD153">
        <v>15.6327888888889</v>
      </c>
      <c r="CE153">
        <v>1.10044148148148</v>
      </c>
      <c r="CF153">
        <v>1.06291</v>
      </c>
      <c r="CG153">
        <v>8.31876222222222</v>
      </c>
      <c r="CH153">
        <v>7.80848925925926</v>
      </c>
      <c r="CI153">
        <v>2000.01185185185</v>
      </c>
      <c r="CJ153">
        <v>0.979997222222222</v>
      </c>
      <c r="CK153">
        <v>0.0200024037037037</v>
      </c>
      <c r="CL153">
        <v>0</v>
      </c>
      <c r="CM153">
        <v>2.42198888888889</v>
      </c>
      <c r="CN153">
        <v>0</v>
      </c>
      <c r="CO153">
        <v>5037.60296296296</v>
      </c>
      <c r="CP153">
        <v>16705.4962962963</v>
      </c>
      <c r="CQ153">
        <v>45</v>
      </c>
      <c r="CR153">
        <v>48.812</v>
      </c>
      <c r="CS153">
        <v>47.187</v>
      </c>
      <c r="CT153">
        <v>45.187</v>
      </c>
      <c r="CU153">
        <v>43.75</v>
      </c>
      <c r="CV153">
        <v>1960.00185185185</v>
      </c>
      <c r="CW153">
        <v>40.0022222222222</v>
      </c>
      <c r="CX153">
        <v>0</v>
      </c>
      <c r="CY153">
        <v>1651534065.8</v>
      </c>
      <c r="CZ153">
        <v>0</v>
      </c>
      <c r="DA153">
        <v>0</v>
      </c>
      <c r="DB153" t="s">
        <v>356</v>
      </c>
      <c r="DC153">
        <v>1657298120.5</v>
      </c>
      <c r="DD153">
        <v>1657298120.5</v>
      </c>
      <c r="DE153">
        <v>0</v>
      </c>
      <c r="DF153">
        <v>1.391</v>
      </c>
      <c r="DG153">
        <v>0.035</v>
      </c>
      <c r="DH153">
        <v>2.39</v>
      </c>
      <c r="DI153">
        <v>0.104</v>
      </c>
      <c r="DJ153">
        <v>419</v>
      </c>
      <c r="DK153">
        <v>18</v>
      </c>
      <c r="DL153">
        <v>0.11</v>
      </c>
      <c r="DM153">
        <v>0.02</v>
      </c>
      <c r="DN153">
        <v>18.2882463414634</v>
      </c>
      <c r="DO153">
        <v>3.48896445993031</v>
      </c>
      <c r="DP153">
        <v>0.364906286731773</v>
      </c>
      <c r="DQ153">
        <v>0</v>
      </c>
      <c r="DR153">
        <v>0.552022658536585</v>
      </c>
      <c r="DS153">
        <v>0.0112588641114991</v>
      </c>
      <c r="DT153">
        <v>0.0042750549596225</v>
      </c>
      <c r="DU153">
        <v>1</v>
      </c>
      <c r="DV153">
        <v>1</v>
      </c>
      <c r="DW153">
        <v>2</v>
      </c>
      <c r="DX153" t="s">
        <v>367</v>
      </c>
      <c r="DY153">
        <v>2.85408</v>
      </c>
      <c r="DZ153">
        <v>2.63971</v>
      </c>
      <c r="EA153">
        <v>0.027937</v>
      </c>
      <c r="EB153">
        <v>0.0251249</v>
      </c>
      <c r="EC153">
        <v>0.0588824</v>
      </c>
      <c r="ED153">
        <v>0.0572598</v>
      </c>
      <c r="EE153">
        <v>27291.9</v>
      </c>
      <c r="EF153">
        <v>23843.1</v>
      </c>
      <c r="EG153">
        <v>25142.4</v>
      </c>
      <c r="EH153">
        <v>23825.7</v>
      </c>
      <c r="EI153">
        <v>40399.1</v>
      </c>
      <c r="EJ153">
        <v>37187.6</v>
      </c>
      <c r="EK153">
        <v>45451.8</v>
      </c>
      <c r="EL153">
        <v>42511.2</v>
      </c>
      <c r="EM153">
        <v>1.78662</v>
      </c>
      <c r="EN153">
        <v>2.08728</v>
      </c>
      <c r="EO153">
        <v>0.0538081</v>
      </c>
      <c r="EP153">
        <v>0</v>
      </c>
      <c r="EQ153">
        <v>19.1031</v>
      </c>
      <c r="ER153">
        <v>999.9</v>
      </c>
      <c r="ES153">
        <v>31.467</v>
      </c>
      <c r="ET153">
        <v>28.983</v>
      </c>
      <c r="EU153">
        <v>18.5953</v>
      </c>
      <c r="EV153">
        <v>51.4636</v>
      </c>
      <c r="EW153">
        <v>31.2981</v>
      </c>
      <c r="EX153">
        <v>2</v>
      </c>
      <c r="EY153">
        <v>0.0893648</v>
      </c>
      <c r="EZ153">
        <v>6.761</v>
      </c>
      <c r="FA153">
        <v>20.1165</v>
      </c>
      <c r="FB153">
        <v>5.23646</v>
      </c>
      <c r="FC153">
        <v>11.992</v>
      </c>
      <c r="FD153">
        <v>4.95715</v>
      </c>
      <c r="FE153">
        <v>3.30398</v>
      </c>
      <c r="FF153">
        <v>9999</v>
      </c>
      <c r="FG153">
        <v>9999</v>
      </c>
      <c r="FH153">
        <v>6540.6</v>
      </c>
      <c r="FI153">
        <v>352.8</v>
      </c>
      <c r="FJ153">
        <v>1.86813</v>
      </c>
      <c r="FK153">
        <v>1.86386</v>
      </c>
      <c r="FL153">
        <v>1.87149</v>
      </c>
      <c r="FM153">
        <v>1.86219</v>
      </c>
      <c r="FN153">
        <v>1.86172</v>
      </c>
      <c r="FO153">
        <v>1.86813</v>
      </c>
      <c r="FP153">
        <v>1.85825</v>
      </c>
      <c r="FQ153">
        <v>1.86478</v>
      </c>
      <c r="FR153">
        <v>5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2.856</v>
      </c>
      <c r="GF153">
        <v>0.0221</v>
      </c>
      <c r="GG153">
        <v>2.14445261950712</v>
      </c>
      <c r="GH153">
        <v>0.00524579190152856</v>
      </c>
      <c r="GI153">
        <v>-2.61795653493914e-06</v>
      </c>
      <c r="GJ153">
        <v>1.03317073579164e-09</v>
      </c>
      <c r="GK153">
        <v>0.00834576242792743</v>
      </c>
      <c r="GL153">
        <v>-0.0463878632499735</v>
      </c>
      <c r="GM153">
        <v>0.00360881594666716</v>
      </c>
      <c r="GN153">
        <v>-4.25062852161115e-05</v>
      </c>
      <c r="GO153">
        <v>14</v>
      </c>
      <c r="GP153">
        <v>2225</v>
      </c>
      <c r="GQ153">
        <v>2</v>
      </c>
      <c r="GR153">
        <v>27</v>
      </c>
      <c r="GS153">
        <v>4284.2</v>
      </c>
      <c r="GT153">
        <v>4284.2</v>
      </c>
      <c r="GU153">
        <v>0.50293</v>
      </c>
      <c r="GV153">
        <v>2.41333</v>
      </c>
      <c r="GW153">
        <v>1.99829</v>
      </c>
      <c r="GX153">
        <v>2.75513</v>
      </c>
      <c r="GY153">
        <v>2.09351</v>
      </c>
      <c r="GZ153">
        <v>2.36938</v>
      </c>
      <c r="HA153">
        <v>33.9187</v>
      </c>
      <c r="HB153">
        <v>15.2703</v>
      </c>
      <c r="HC153">
        <v>18</v>
      </c>
      <c r="HD153">
        <v>431.07</v>
      </c>
      <c r="HE153">
        <v>624.633</v>
      </c>
      <c r="HF153">
        <v>13.5822</v>
      </c>
      <c r="HG153">
        <v>28.2273</v>
      </c>
      <c r="HH153">
        <v>30.0003</v>
      </c>
      <c r="HI153">
        <v>28.1327</v>
      </c>
      <c r="HJ153">
        <v>28.1147</v>
      </c>
      <c r="HK153">
        <v>9.95217</v>
      </c>
      <c r="HL153">
        <v>9.77509</v>
      </c>
      <c r="HM153">
        <v>9.10384</v>
      </c>
      <c r="HN153">
        <v>13.5819</v>
      </c>
      <c r="HO153">
        <v>96.3018</v>
      </c>
      <c r="HP153">
        <v>15.6986</v>
      </c>
      <c r="HQ153">
        <v>96.1975</v>
      </c>
      <c r="HR153">
        <v>99.9384</v>
      </c>
    </row>
    <row r="154" spans="1:226">
      <c r="A154">
        <v>138</v>
      </c>
      <c r="B154">
        <v>1657555176.1</v>
      </c>
      <c r="C154">
        <v>2384.09999990463</v>
      </c>
      <c r="D154" t="s">
        <v>636</v>
      </c>
      <c r="E154" t="s">
        <v>637</v>
      </c>
      <c r="F154">
        <v>5</v>
      </c>
      <c r="G154" t="s">
        <v>597</v>
      </c>
      <c r="H154" t="s">
        <v>354</v>
      </c>
      <c r="I154">
        <v>1657555168.31429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123.245125493609</v>
      </c>
      <c r="AK154">
        <v>135.980806060606</v>
      </c>
      <c r="AL154">
        <v>-3.336657040329</v>
      </c>
      <c r="AM154">
        <v>66.1499359219509</v>
      </c>
      <c r="AN154">
        <f>(AP154 - AO154 + BO154*1E3/(8.314*(BQ154+273.15)) * AR154/BN154 * AQ154) * BN154/(100*BB154) * 1000/(1000 - AP154)</f>
        <v>0</v>
      </c>
      <c r="AO154">
        <v>15.6420260734697</v>
      </c>
      <c r="AP154">
        <v>16.1959018181818</v>
      </c>
      <c r="AQ154">
        <v>1.72036748021978e-05</v>
      </c>
      <c r="AR154">
        <v>78.6078207059552</v>
      </c>
      <c r="AS154">
        <v>14</v>
      </c>
      <c r="AT154">
        <v>3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3.93</v>
      </c>
      <c r="BC154">
        <v>0.5</v>
      </c>
      <c r="BD154" t="s">
        <v>355</v>
      </c>
      <c r="BE154">
        <v>2</v>
      </c>
      <c r="BF154" t="b">
        <v>1</v>
      </c>
      <c r="BG154">
        <v>1657555168.31429</v>
      </c>
      <c r="BH154">
        <v>157.608071428571</v>
      </c>
      <c r="BI154">
        <v>138.865285714286</v>
      </c>
      <c r="BJ154">
        <v>16.1882928571429</v>
      </c>
      <c r="BK154">
        <v>15.6348571428571</v>
      </c>
      <c r="BL154">
        <v>154.71125</v>
      </c>
      <c r="BM154">
        <v>16.1663035714286</v>
      </c>
      <c r="BN154">
        <v>500.012535714286</v>
      </c>
      <c r="BO154">
        <v>67.9925535714286</v>
      </c>
      <c r="BP154">
        <v>0.0231758214285714</v>
      </c>
      <c r="BQ154">
        <v>18.9343178571429</v>
      </c>
      <c r="BR154">
        <v>19.9988357142857</v>
      </c>
      <c r="BS154">
        <v>999.9</v>
      </c>
      <c r="BT154">
        <v>0</v>
      </c>
      <c r="BU154">
        <v>0</v>
      </c>
      <c r="BV154">
        <v>10008.1478571429</v>
      </c>
      <c r="BW154">
        <v>0</v>
      </c>
      <c r="BX154">
        <v>1883.245</v>
      </c>
      <c r="BY154">
        <v>18.7427571428571</v>
      </c>
      <c r="BZ154">
        <v>160.20125</v>
      </c>
      <c r="CA154">
        <v>141.070821428571</v>
      </c>
      <c r="CB154">
        <v>0.553437285714286</v>
      </c>
      <c r="CC154">
        <v>138.865285714286</v>
      </c>
      <c r="CD154">
        <v>15.6348571428571</v>
      </c>
      <c r="CE154">
        <v>1.10068392857143</v>
      </c>
      <c r="CF154">
        <v>1.06305357142857</v>
      </c>
      <c r="CG154">
        <v>8.32200607142857</v>
      </c>
      <c r="CH154">
        <v>7.81047392857143</v>
      </c>
      <c r="CI154">
        <v>1999.99642857143</v>
      </c>
      <c r="CJ154">
        <v>0.979996928571428</v>
      </c>
      <c r="CK154">
        <v>0.0200027071428571</v>
      </c>
      <c r="CL154">
        <v>0</v>
      </c>
      <c r="CM154">
        <v>2.43859642857143</v>
      </c>
      <c r="CN154">
        <v>0</v>
      </c>
      <c r="CO154">
        <v>5040.61392857143</v>
      </c>
      <c r="CP154">
        <v>16705.3571428571</v>
      </c>
      <c r="CQ154">
        <v>45</v>
      </c>
      <c r="CR154">
        <v>48.812</v>
      </c>
      <c r="CS154">
        <v>47.187</v>
      </c>
      <c r="CT154">
        <v>45.187</v>
      </c>
      <c r="CU154">
        <v>43.75</v>
      </c>
      <c r="CV154">
        <v>1959.98642857143</v>
      </c>
      <c r="CW154">
        <v>40.0046428571429</v>
      </c>
      <c r="CX154">
        <v>0</v>
      </c>
      <c r="CY154">
        <v>1651534071.2</v>
      </c>
      <c r="CZ154">
        <v>0</v>
      </c>
      <c r="DA154">
        <v>0</v>
      </c>
      <c r="DB154" t="s">
        <v>356</v>
      </c>
      <c r="DC154">
        <v>1657298120.5</v>
      </c>
      <c r="DD154">
        <v>1657298120.5</v>
      </c>
      <c r="DE154">
        <v>0</v>
      </c>
      <c r="DF154">
        <v>1.391</v>
      </c>
      <c r="DG154">
        <v>0.035</v>
      </c>
      <c r="DH154">
        <v>2.39</v>
      </c>
      <c r="DI154">
        <v>0.104</v>
      </c>
      <c r="DJ154">
        <v>419</v>
      </c>
      <c r="DK154">
        <v>18</v>
      </c>
      <c r="DL154">
        <v>0.11</v>
      </c>
      <c r="DM154">
        <v>0.02</v>
      </c>
      <c r="DN154">
        <v>18.5699317073171</v>
      </c>
      <c r="DO154">
        <v>2.74611846689895</v>
      </c>
      <c r="DP154">
        <v>0.289767803964067</v>
      </c>
      <c r="DQ154">
        <v>0</v>
      </c>
      <c r="DR154">
        <v>0.551510829268293</v>
      </c>
      <c r="DS154">
        <v>0.0126001463414647</v>
      </c>
      <c r="DT154">
        <v>0.00456060179973309</v>
      </c>
      <c r="DU154">
        <v>1</v>
      </c>
      <c r="DV154">
        <v>1</v>
      </c>
      <c r="DW154">
        <v>2</v>
      </c>
      <c r="DX154" t="s">
        <v>367</v>
      </c>
      <c r="DY154">
        <v>2.85402</v>
      </c>
      <c r="DZ154">
        <v>2.63974</v>
      </c>
      <c r="EA154">
        <v>0.0249913</v>
      </c>
      <c r="EB154">
        <v>0.0220105</v>
      </c>
      <c r="EC154">
        <v>0.0588984</v>
      </c>
      <c r="ED154">
        <v>0.0572463</v>
      </c>
      <c r="EE154">
        <v>27374</v>
      </c>
      <c r="EF154">
        <v>23918.6</v>
      </c>
      <c r="EG154">
        <v>25141.9</v>
      </c>
      <c r="EH154">
        <v>23825.1</v>
      </c>
      <c r="EI154">
        <v>40397.6</v>
      </c>
      <c r="EJ154">
        <v>37187.2</v>
      </c>
      <c r="EK154">
        <v>45451</v>
      </c>
      <c r="EL154">
        <v>42510.1</v>
      </c>
      <c r="EM154">
        <v>1.78675</v>
      </c>
      <c r="EN154">
        <v>2.0871</v>
      </c>
      <c r="EO154">
        <v>0.0539757</v>
      </c>
      <c r="EP154">
        <v>0</v>
      </c>
      <c r="EQ154">
        <v>19.1002</v>
      </c>
      <c r="ER154">
        <v>999.9</v>
      </c>
      <c r="ES154">
        <v>31.443</v>
      </c>
      <c r="ET154">
        <v>28.983</v>
      </c>
      <c r="EU154">
        <v>18.5797</v>
      </c>
      <c r="EV154">
        <v>51.3237</v>
      </c>
      <c r="EW154">
        <v>31.3381</v>
      </c>
      <c r="EX154">
        <v>2</v>
      </c>
      <c r="EY154">
        <v>0.0892607</v>
      </c>
      <c r="EZ154">
        <v>6.59847</v>
      </c>
      <c r="FA154">
        <v>20.1229</v>
      </c>
      <c r="FB154">
        <v>5.23601</v>
      </c>
      <c r="FC154">
        <v>11.992</v>
      </c>
      <c r="FD154">
        <v>4.9572</v>
      </c>
      <c r="FE154">
        <v>3.304</v>
      </c>
      <c r="FF154">
        <v>9999</v>
      </c>
      <c r="FG154">
        <v>9999</v>
      </c>
      <c r="FH154">
        <v>6540.9</v>
      </c>
      <c r="FI154">
        <v>352.8</v>
      </c>
      <c r="FJ154">
        <v>1.86813</v>
      </c>
      <c r="FK154">
        <v>1.86386</v>
      </c>
      <c r="FL154">
        <v>1.87149</v>
      </c>
      <c r="FM154">
        <v>1.86219</v>
      </c>
      <c r="FN154">
        <v>1.86172</v>
      </c>
      <c r="FO154">
        <v>1.86814</v>
      </c>
      <c r="FP154">
        <v>1.85826</v>
      </c>
      <c r="FQ154">
        <v>1.86478</v>
      </c>
      <c r="FR154">
        <v>5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2.781</v>
      </c>
      <c r="GF154">
        <v>0.0223</v>
      </c>
      <c r="GG154">
        <v>2.14445261950712</v>
      </c>
      <c r="GH154">
        <v>0.00524579190152856</v>
      </c>
      <c r="GI154">
        <v>-2.61795653493914e-06</v>
      </c>
      <c r="GJ154">
        <v>1.03317073579164e-09</v>
      </c>
      <c r="GK154">
        <v>0.00834576242792743</v>
      </c>
      <c r="GL154">
        <v>-0.0463878632499735</v>
      </c>
      <c r="GM154">
        <v>0.00360881594666716</v>
      </c>
      <c r="GN154">
        <v>-4.25062852161115e-05</v>
      </c>
      <c r="GO154">
        <v>14</v>
      </c>
      <c r="GP154">
        <v>2225</v>
      </c>
      <c r="GQ154">
        <v>2</v>
      </c>
      <c r="GR154">
        <v>27</v>
      </c>
      <c r="GS154">
        <v>4284.3</v>
      </c>
      <c r="GT154">
        <v>4284.3</v>
      </c>
      <c r="GU154">
        <v>0.450439</v>
      </c>
      <c r="GV154">
        <v>2.41211</v>
      </c>
      <c r="GW154">
        <v>1.99829</v>
      </c>
      <c r="GX154">
        <v>2.75513</v>
      </c>
      <c r="GY154">
        <v>2.09351</v>
      </c>
      <c r="GZ154">
        <v>2.36206</v>
      </c>
      <c r="HA154">
        <v>33.8961</v>
      </c>
      <c r="HB154">
        <v>15.2703</v>
      </c>
      <c r="HC154">
        <v>18</v>
      </c>
      <c r="HD154">
        <v>431.177</v>
      </c>
      <c r="HE154">
        <v>624.549</v>
      </c>
      <c r="HF154">
        <v>13.5893</v>
      </c>
      <c r="HG154">
        <v>28.2316</v>
      </c>
      <c r="HH154">
        <v>30.0001</v>
      </c>
      <c r="HI154">
        <v>28.1376</v>
      </c>
      <c r="HJ154">
        <v>28.1196</v>
      </c>
      <c r="HK154">
        <v>8.96805</v>
      </c>
      <c r="HL154">
        <v>9.77509</v>
      </c>
      <c r="HM154">
        <v>9.10384</v>
      </c>
      <c r="HN154">
        <v>13.6127</v>
      </c>
      <c r="HO154">
        <v>82.827</v>
      </c>
      <c r="HP154">
        <v>15.6986</v>
      </c>
      <c r="HQ154">
        <v>96.1957</v>
      </c>
      <c r="HR154">
        <v>99.9359</v>
      </c>
    </row>
    <row r="155" spans="1:226">
      <c r="A155">
        <v>139</v>
      </c>
      <c r="B155">
        <v>1657555181.1</v>
      </c>
      <c r="C155">
        <v>2389.09999990463</v>
      </c>
      <c r="D155" t="s">
        <v>638</v>
      </c>
      <c r="E155" t="s">
        <v>639</v>
      </c>
      <c r="F155">
        <v>5</v>
      </c>
      <c r="G155" t="s">
        <v>597</v>
      </c>
      <c r="H155" t="s">
        <v>354</v>
      </c>
      <c r="I155">
        <v>1657555173.6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106.002900020504</v>
      </c>
      <c r="AK155">
        <v>119.111151515151</v>
      </c>
      <c r="AL155">
        <v>-3.37612851868582</v>
      </c>
      <c r="AM155">
        <v>66.1499359219509</v>
      </c>
      <c r="AN155">
        <f>(AP155 - AO155 + BO155*1E3/(8.314*(BQ155+273.15)) * AR155/BN155 * AQ155) * BN155/(100*BB155) * 1000/(1000 - AP155)</f>
        <v>0</v>
      </c>
      <c r="AO155">
        <v>15.6364023745577</v>
      </c>
      <c r="AP155">
        <v>16.2016163636364</v>
      </c>
      <c r="AQ155">
        <v>1.26786917638145e-05</v>
      </c>
      <c r="AR155">
        <v>78.6078207059552</v>
      </c>
      <c r="AS155">
        <v>14</v>
      </c>
      <c r="AT155">
        <v>3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3.93</v>
      </c>
      <c r="BC155">
        <v>0.5</v>
      </c>
      <c r="BD155" t="s">
        <v>355</v>
      </c>
      <c r="BE155">
        <v>2</v>
      </c>
      <c r="BF155" t="b">
        <v>1</v>
      </c>
      <c r="BG155">
        <v>1657555173.6</v>
      </c>
      <c r="BH155">
        <v>140.286777777778</v>
      </c>
      <c r="BI155">
        <v>121.210425925926</v>
      </c>
      <c r="BJ155">
        <v>16.1936444444444</v>
      </c>
      <c r="BK155">
        <v>15.6371666666667</v>
      </c>
      <c r="BL155">
        <v>137.468333333333</v>
      </c>
      <c r="BM155">
        <v>16.1714592592593</v>
      </c>
      <c r="BN155">
        <v>499.995962962963</v>
      </c>
      <c r="BO155">
        <v>67.9924407407407</v>
      </c>
      <c r="BP155">
        <v>0.0232223555555555</v>
      </c>
      <c r="BQ155">
        <v>18.9324037037037</v>
      </c>
      <c r="BR155">
        <v>19.9941740740741</v>
      </c>
      <c r="BS155">
        <v>999.9</v>
      </c>
      <c r="BT155">
        <v>0</v>
      </c>
      <c r="BU155">
        <v>0</v>
      </c>
      <c r="BV155">
        <v>10003.3359259259</v>
      </c>
      <c r="BW155">
        <v>0</v>
      </c>
      <c r="BX155">
        <v>1883.43592592593</v>
      </c>
      <c r="BY155">
        <v>19.0763148148148</v>
      </c>
      <c r="BZ155">
        <v>142.595740740741</v>
      </c>
      <c r="CA155">
        <v>123.135981481481</v>
      </c>
      <c r="CB155">
        <v>0.556466111111111</v>
      </c>
      <c r="CC155">
        <v>121.210425925926</v>
      </c>
      <c r="CD155">
        <v>15.6371666666667</v>
      </c>
      <c r="CE155">
        <v>1.1010462962963</v>
      </c>
      <c r="CF155">
        <v>1.06320962962963</v>
      </c>
      <c r="CG155">
        <v>8.32685111111111</v>
      </c>
      <c r="CH155">
        <v>7.81263</v>
      </c>
      <c r="CI155">
        <v>1999.99555555556</v>
      </c>
      <c r="CJ155">
        <v>0.979996888888889</v>
      </c>
      <c r="CK155">
        <v>0.0200027481481481</v>
      </c>
      <c r="CL155">
        <v>0</v>
      </c>
      <c r="CM155">
        <v>2.49562592592593</v>
      </c>
      <c r="CN155">
        <v>0</v>
      </c>
      <c r="CO155">
        <v>5043.7262962963</v>
      </c>
      <c r="CP155">
        <v>16705.3444444444</v>
      </c>
      <c r="CQ155">
        <v>45</v>
      </c>
      <c r="CR155">
        <v>48.812</v>
      </c>
      <c r="CS155">
        <v>47.187</v>
      </c>
      <c r="CT155">
        <v>45.187</v>
      </c>
      <c r="CU155">
        <v>43.75</v>
      </c>
      <c r="CV155">
        <v>1959.98555555556</v>
      </c>
      <c r="CW155">
        <v>40.0059259259259</v>
      </c>
      <c r="CX155">
        <v>0</v>
      </c>
      <c r="CY155">
        <v>1651534076</v>
      </c>
      <c r="CZ155">
        <v>0</v>
      </c>
      <c r="DA155">
        <v>0</v>
      </c>
      <c r="DB155" t="s">
        <v>356</v>
      </c>
      <c r="DC155">
        <v>1657298120.5</v>
      </c>
      <c r="DD155">
        <v>1657298120.5</v>
      </c>
      <c r="DE155">
        <v>0</v>
      </c>
      <c r="DF155">
        <v>1.391</v>
      </c>
      <c r="DG155">
        <v>0.035</v>
      </c>
      <c r="DH155">
        <v>2.39</v>
      </c>
      <c r="DI155">
        <v>0.104</v>
      </c>
      <c r="DJ155">
        <v>419</v>
      </c>
      <c r="DK155">
        <v>18</v>
      </c>
      <c r="DL155">
        <v>0.11</v>
      </c>
      <c r="DM155">
        <v>0.02</v>
      </c>
      <c r="DN155">
        <v>18.8979317073171</v>
      </c>
      <c r="DO155">
        <v>3.80011777003483</v>
      </c>
      <c r="DP155">
        <v>0.387705116405921</v>
      </c>
      <c r="DQ155">
        <v>0</v>
      </c>
      <c r="DR155">
        <v>0.556289341463415</v>
      </c>
      <c r="DS155">
        <v>0.0339559442508714</v>
      </c>
      <c r="DT155">
        <v>0.00661886084668601</v>
      </c>
      <c r="DU155">
        <v>1</v>
      </c>
      <c r="DV155">
        <v>1</v>
      </c>
      <c r="DW155">
        <v>2</v>
      </c>
      <c r="DX155" t="s">
        <v>367</v>
      </c>
      <c r="DY155">
        <v>2.85395</v>
      </c>
      <c r="DZ155">
        <v>2.64007</v>
      </c>
      <c r="EA155">
        <v>0.0219491</v>
      </c>
      <c r="EB155">
        <v>0.0188848</v>
      </c>
      <c r="EC155">
        <v>0.058908</v>
      </c>
      <c r="ED155">
        <v>0.0572252</v>
      </c>
      <c r="EE155">
        <v>27458.9</v>
      </c>
      <c r="EF155">
        <v>23995.1</v>
      </c>
      <c r="EG155">
        <v>25141.5</v>
      </c>
      <c r="EH155">
        <v>23825.2</v>
      </c>
      <c r="EI155">
        <v>40396.7</v>
      </c>
      <c r="EJ155">
        <v>37187.8</v>
      </c>
      <c r="EK155">
        <v>45450.5</v>
      </c>
      <c r="EL155">
        <v>42510</v>
      </c>
      <c r="EM155">
        <v>1.7865</v>
      </c>
      <c r="EN155">
        <v>2.087</v>
      </c>
      <c r="EO155">
        <v>0.0545382</v>
      </c>
      <c r="EP155">
        <v>0</v>
      </c>
      <c r="EQ155">
        <v>19.0978</v>
      </c>
      <c r="ER155">
        <v>999.9</v>
      </c>
      <c r="ES155">
        <v>31.419</v>
      </c>
      <c r="ET155">
        <v>28.983</v>
      </c>
      <c r="EU155">
        <v>18.5662</v>
      </c>
      <c r="EV155">
        <v>51.3636</v>
      </c>
      <c r="EW155">
        <v>31.3622</v>
      </c>
      <c r="EX155">
        <v>2</v>
      </c>
      <c r="EY155">
        <v>0.0892302</v>
      </c>
      <c r="EZ155">
        <v>6.60449</v>
      </c>
      <c r="FA155">
        <v>20.1228</v>
      </c>
      <c r="FB155">
        <v>5.23616</v>
      </c>
      <c r="FC155">
        <v>11.992</v>
      </c>
      <c r="FD155">
        <v>4.9572</v>
      </c>
      <c r="FE155">
        <v>3.304</v>
      </c>
      <c r="FF155">
        <v>9999</v>
      </c>
      <c r="FG155">
        <v>9999</v>
      </c>
      <c r="FH155">
        <v>6540.9</v>
      </c>
      <c r="FI155">
        <v>352.8</v>
      </c>
      <c r="FJ155">
        <v>1.86813</v>
      </c>
      <c r="FK155">
        <v>1.86386</v>
      </c>
      <c r="FL155">
        <v>1.87149</v>
      </c>
      <c r="FM155">
        <v>1.86219</v>
      </c>
      <c r="FN155">
        <v>1.86172</v>
      </c>
      <c r="FO155">
        <v>1.86814</v>
      </c>
      <c r="FP155">
        <v>1.85824</v>
      </c>
      <c r="FQ155">
        <v>1.86478</v>
      </c>
      <c r="FR155">
        <v>5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2.704</v>
      </c>
      <c r="GF155">
        <v>0.0225</v>
      </c>
      <c r="GG155">
        <v>2.14445261950712</v>
      </c>
      <c r="GH155">
        <v>0.00524579190152856</v>
      </c>
      <c r="GI155">
        <v>-2.61795653493914e-06</v>
      </c>
      <c r="GJ155">
        <v>1.03317073579164e-09</v>
      </c>
      <c r="GK155">
        <v>0.00834576242792743</v>
      </c>
      <c r="GL155">
        <v>-0.0463878632499735</v>
      </c>
      <c r="GM155">
        <v>0.00360881594666716</v>
      </c>
      <c r="GN155">
        <v>-4.25062852161115e-05</v>
      </c>
      <c r="GO155">
        <v>14</v>
      </c>
      <c r="GP155">
        <v>2225</v>
      </c>
      <c r="GQ155">
        <v>2</v>
      </c>
      <c r="GR155">
        <v>27</v>
      </c>
      <c r="GS155">
        <v>4284.3</v>
      </c>
      <c r="GT155">
        <v>4284.3</v>
      </c>
      <c r="GU155">
        <v>0.402832</v>
      </c>
      <c r="GV155">
        <v>2.42188</v>
      </c>
      <c r="GW155">
        <v>1.99829</v>
      </c>
      <c r="GX155">
        <v>2.75513</v>
      </c>
      <c r="GY155">
        <v>2.09351</v>
      </c>
      <c r="GZ155">
        <v>2.37793</v>
      </c>
      <c r="HA155">
        <v>33.8961</v>
      </c>
      <c r="HB155">
        <v>15.2703</v>
      </c>
      <c r="HC155">
        <v>18</v>
      </c>
      <c r="HD155">
        <v>431.061</v>
      </c>
      <c r="HE155">
        <v>624.514</v>
      </c>
      <c r="HF155">
        <v>13.6088</v>
      </c>
      <c r="HG155">
        <v>28.2345</v>
      </c>
      <c r="HH155">
        <v>30.0001</v>
      </c>
      <c r="HI155">
        <v>28.1416</v>
      </c>
      <c r="HJ155">
        <v>28.1237</v>
      </c>
      <c r="HK155">
        <v>7.95082</v>
      </c>
      <c r="HL155">
        <v>9.77509</v>
      </c>
      <c r="HM155">
        <v>9.10384</v>
      </c>
      <c r="HN155">
        <v>13.6179</v>
      </c>
      <c r="HO155">
        <v>62.7628</v>
      </c>
      <c r="HP155">
        <v>15.6984</v>
      </c>
      <c r="HQ155">
        <v>96.1945</v>
      </c>
      <c r="HR155">
        <v>99.9358</v>
      </c>
    </row>
    <row r="156" spans="1:226">
      <c r="A156">
        <v>140</v>
      </c>
      <c r="B156">
        <v>1657555278.1</v>
      </c>
      <c r="C156">
        <v>2486.09999990463</v>
      </c>
      <c r="D156" t="s">
        <v>640</v>
      </c>
      <c r="E156" t="s">
        <v>641</v>
      </c>
      <c r="F156">
        <v>5</v>
      </c>
      <c r="G156" t="s">
        <v>597</v>
      </c>
      <c r="H156" t="s">
        <v>354</v>
      </c>
      <c r="I156">
        <v>1657555270.1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426.502251044152</v>
      </c>
      <c r="AK156">
        <v>421.970151515151</v>
      </c>
      <c r="AL156">
        <v>0.0106287536837932</v>
      </c>
      <c r="AM156">
        <v>66.1499359219509</v>
      </c>
      <c r="AN156">
        <f>(AP156 - AO156 + BO156*1E3/(8.314*(BQ156+273.15)) * AR156/BN156 * AQ156) * BN156/(100*BB156) * 1000/(1000 - AP156)</f>
        <v>0</v>
      </c>
      <c r="AO156">
        <v>15.6159460895461</v>
      </c>
      <c r="AP156">
        <v>16.2151757575757</v>
      </c>
      <c r="AQ156">
        <v>-7.42011182163854e-06</v>
      </c>
      <c r="AR156">
        <v>78.6078207059552</v>
      </c>
      <c r="AS156">
        <v>15</v>
      </c>
      <c r="AT156">
        <v>3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3.93</v>
      </c>
      <c r="BC156">
        <v>0.5</v>
      </c>
      <c r="BD156" t="s">
        <v>355</v>
      </c>
      <c r="BE156">
        <v>2</v>
      </c>
      <c r="BF156" t="b">
        <v>1</v>
      </c>
      <c r="BG156">
        <v>1657555270.1</v>
      </c>
      <c r="BH156">
        <v>415.113774193548</v>
      </c>
      <c r="BI156">
        <v>419.828483870968</v>
      </c>
      <c r="BJ156">
        <v>16.2143774193548</v>
      </c>
      <c r="BK156">
        <v>15.6175032258065</v>
      </c>
      <c r="BL156">
        <v>411.183193548387</v>
      </c>
      <c r="BM156">
        <v>16.1914419354839</v>
      </c>
      <c r="BN156">
        <v>499.990032258065</v>
      </c>
      <c r="BO156">
        <v>67.9968258064516</v>
      </c>
      <c r="BP156">
        <v>0.0232214032258065</v>
      </c>
      <c r="BQ156">
        <v>18.9465870967742</v>
      </c>
      <c r="BR156">
        <v>20.0050903225806</v>
      </c>
      <c r="BS156">
        <v>999.9</v>
      </c>
      <c r="BT156">
        <v>0</v>
      </c>
      <c r="BU156">
        <v>0</v>
      </c>
      <c r="BV156">
        <v>9997.18387096774</v>
      </c>
      <c r="BW156">
        <v>0</v>
      </c>
      <c r="BX156">
        <v>1877.13290322581</v>
      </c>
      <c r="BY156">
        <v>-4.71457322580645</v>
      </c>
      <c r="BZ156">
        <v>421.955516129032</v>
      </c>
      <c r="CA156">
        <v>426.489161290323</v>
      </c>
      <c r="CB156">
        <v>0.596868548387097</v>
      </c>
      <c r="CC156">
        <v>419.828483870968</v>
      </c>
      <c r="CD156">
        <v>15.6175032258065</v>
      </c>
      <c r="CE156">
        <v>1.1025264516129</v>
      </c>
      <c r="CF156">
        <v>1.06194129032258</v>
      </c>
      <c r="CG156">
        <v>8.34665516129032</v>
      </c>
      <c r="CH156">
        <v>7.79510161290322</v>
      </c>
      <c r="CI156">
        <v>2000.01096774194</v>
      </c>
      <c r="CJ156">
        <v>0.979997322580645</v>
      </c>
      <c r="CK156">
        <v>0.0200023</v>
      </c>
      <c r="CL156">
        <v>0</v>
      </c>
      <c r="CM156">
        <v>2.5024064516129</v>
      </c>
      <c r="CN156">
        <v>0</v>
      </c>
      <c r="CO156">
        <v>4945.28612903226</v>
      </c>
      <c r="CP156">
        <v>16705.4870967742</v>
      </c>
      <c r="CQ156">
        <v>45</v>
      </c>
      <c r="CR156">
        <v>48.875</v>
      </c>
      <c r="CS156">
        <v>47.187</v>
      </c>
      <c r="CT156">
        <v>45.187</v>
      </c>
      <c r="CU156">
        <v>43.75</v>
      </c>
      <c r="CV156">
        <v>1960.00258064516</v>
      </c>
      <c r="CW156">
        <v>40.0006451612903</v>
      </c>
      <c r="CX156">
        <v>0</v>
      </c>
      <c r="CY156">
        <v>1651534173.2</v>
      </c>
      <c r="CZ156">
        <v>0</v>
      </c>
      <c r="DA156">
        <v>0</v>
      </c>
      <c r="DB156" t="s">
        <v>356</v>
      </c>
      <c r="DC156">
        <v>1657298120.5</v>
      </c>
      <c r="DD156">
        <v>1657298120.5</v>
      </c>
      <c r="DE156">
        <v>0</v>
      </c>
      <c r="DF156">
        <v>1.391</v>
      </c>
      <c r="DG156">
        <v>0.035</v>
      </c>
      <c r="DH156">
        <v>2.39</v>
      </c>
      <c r="DI156">
        <v>0.104</v>
      </c>
      <c r="DJ156">
        <v>419</v>
      </c>
      <c r="DK156">
        <v>18</v>
      </c>
      <c r="DL156">
        <v>0.11</v>
      </c>
      <c r="DM156">
        <v>0.02</v>
      </c>
      <c r="DN156">
        <v>-4.72077731707317</v>
      </c>
      <c r="DO156">
        <v>-0.153428780487801</v>
      </c>
      <c r="DP156">
        <v>0.0578798917028497</v>
      </c>
      <c r="DQ156">
        <v>0</v>
      </c>
      <c r="DR156">
        <v>0.595689146341463</v>
      </c>
      <c r="DS156">
        <v>0.0286714703832747</v>
      </c>
      <c r="DT156">
        <v>0.00331325378767021</v>
      </c>
      <c r="DU156">
        <v>1</v>
      </c>
      <c r="DV156">
        <v>1</v>
      </c>
      <c r="DW156">
        <v>2</v>
      </c>
      <c r="DX156" t="s">
        <v>367</v>
      </c>
      <c r="DY156">
        <v>2.85341</v>
      </c>
      <c r="DZ156">
        <v>2.63997</v>
      </c>
      <c r="EA156">
        <v>0.0679384</v>
      </c>
      <c r="EB156">
        <v>0.0689811</v>
      </c>
      <c r="EC156">
        <v>0.0589358</v>
      </c>
      <c r="ED156">
        <v>0.0571807</v>
      </c>
      <c r="EE156">
        <v>26163.5</v>
      </c>
      <c r="EF156">
        <v>22768.4</v>
      </c>
      <c r="EG156">
        <v>25137.3</v>
      </c>
      <c r="EH156">
        <v>23823.5</v>
      </c>
      <c r="EI156">
        <v>40389.9</v>
      </c>
      <c r="EJ156">
        <v>37188.9</v>
      </c>
      <c r="EK156">
        <v>45443</v>
      </c>
      <c r="EL156">
        <v>42508.1</v>
      </c>
      <c r="EM156">
        <v>1.78537</v>
      </c>
      <c r="EN156">
        <v>2.08713</v>
      </c>
      <c r="EO156">
        <v>0.0541061</v>
      </c>
      <c r="EP156">
        <v>0</v>
      </c>
      <c r="EQ156">
        <v>19.1118</v>
      </c>
      <c r="ER156">
        <v>999.9</v>
      </c>
      <c r="ES156">
        <v>31.193</v>
      </c>
      <c r="ET156">
        <v>29.114</v>
      </c>
      <c r="EU156">
        <v>18.5712</v>
      </c>
      <c r="EV156">
        <v>51.5337</v>
      </c>
      <c r="EW156">
        <v>31.3061</v>
      </c>
      <c r="EX156">
        <v>2</v>
      </c>
      <c r="EY156">
        <v>0.0944106</v>
      </c>
      <c r="EZ156">
        <v>6.80997</v>
      </c>
      <c r="FA156">
        <v>20.1145</v>
      </c>
      <c r="FB156">
        <v>5.23616</v>
      </c>
      <c r="FC156">
        <v>11.992</v>
      </c>
      <c r="FD156">
        <v>4.9571</v>
      </c>
      <c r="FE156">
        <v>3.304</v>
      </c>
      <c r="FF156">
        <v>9999</v>
      </c>
      <c r="FG156">
        <v>9999</v>
      </c>
      <c r="FH156">
        <v>6543.2</v>
      </c>
      <c r="FI156">
        <v>352.9</v>
      </c>
      <c r="FJ156">
        <v>1.86813</v>
      </c>
      <c r="FK156">
        <v>1.86384</v>
      </c>
      <c r="FL156">
        <v>1.87148</v>
      </c>
      <c r="FM156">
        <v>1.86222</v>
      </c>
      <c r="FN156">
        <v>1.86172</v>
      </c>
      <c r="FO156">
        <v>1.86814</v>
      </c>
      <c r="FP156">
        <v>1.85831</v>
      </c>
      <c r="FQ156">
        <v>1.86476</v>
      </c>
      <c r="FR156">
        <v>5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3.931</v>
      </c>
      <c r="GF156">
        <v>0.0229</v>
      </c>
      <c r="GG156">
        <v>2.14445261950712</v>
      </c>
      <c r="GH156">
        <v>0.00524579190152856</v>
      </c>
      <c r="GI156">
        <v>-2.61795653493914e-06</v>
      </c>
      <c r="GJ156">
        <v>1.03317073579164e-09</v>
      </c>
      <c r="GK156">
        <v>0.00834576242792743</v>
      </c>
      <c r="GL156">
        <v>-0.0463878632499735</v>
      </c>
      <c r="GM156">
        <v>0.00360881594666716</v>
      </c>
      <c r="GN156">
        <v>-4.25062852161115e-05</v>
      </c>
      <c r="GO156">
        <v>14</v>
      </c>
      <c r="GP156">
        <v>2225</v>
      </c>
      <c r="GQ156">
        <v>2</v>
      </c>
      <c r="GR156">
        <v>27</v>
      </c>
      <c r="GS156">
        <v>4286</v>
      </c>
      <c r="GT156">
        <v>4286</v>
      </c>
      <c r="GU156">
        <v>1.32568</v>
      </c>
      <c r="GV156">
        <v>2.37915</v>
      </c>
      <c r="GW156">
        <v>1.99829</v>
      </c>
      <c r="GX156">
        <v>2.75513</v>
      </c>
      <c r="GY156">
        <v>2.09351</v>
      </c>
      <c r="GZ156">
        <v>2.33154</v>
      </c>
      <c r="HA156">
        <v>33.8961</v>
      </c>
      <c r="HB156">
        <v>15.2353</v>
      </c>
      <c r="HC156">
        <v>18</v>
      </c>
      <c r="HD156">
        <v>430.932</v>
      </c>
      <c r="HE156">
        <v>625.425</v>
      </c>
      <c r="HF156">
        <v>13.5586</v>
      </c>
      <c r="HG156">
        <v>28.2953</v>
      </c>
      <c r="HH156">
        <v>30.0003</v>
      </c>
      <c r="HI156">
        <v>28.2139</v>
      </c>
      <c r="HJ156">
        <v>28.1961</v>
      </c>
      <c r="HK156">
        <v>26.6652</v>
      </c>
      <c r="HL156">
        <v>9.48383</v>
      </c>
      <c r="HM156">
        <v>9.10384</v>
      </c>
      <c r="HN156">
        <v>13.5542</v>
      </c>
      <c r="HO156">
        <v>426.571</v>
      </c>
      <c r="HP156">
        <v>15.638</v>
      </c>
      <c r="HQ156">
        <v>96.1787</v>
      </c>
      <c r="HR156">
        <v>99.9305</v>
      </c>
    </row>
    <row r="157" spans="1:226">
      <c r="A157">
        <v>141</v>
      </c>
      <c r="B157">
        <v>1657555283.1</v>
      </c>
      <c r="C157">
        <v>2491.09999990463</v>
      </c>
      <c r="D157" t="s">
        <v>642</v>
      </c>
      <c r="E157" t="s">
        <v>643</v>
      </c>
      <c r="F157">
        <v>5</v>
      </c>
      <c r="G157" t="s">
        <v>597</v>
      </c>
      <c r="H157" t="s">
        <v>354</v>
      </c>
      <c r="I157">
        <v>1657555275.25517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426.963391123169</v>
      </c>
      <c r="AK157">
        <v>422.21556969697</v>
      </c>
      <c r="AL157">
        <v>0.0748350575408007</v>
      </c>
      <c r="AM157">
        <v>66.1499359219509</v>
      </c>
      <c r="AN157">
        <f>(AP157 - AO157 + BO157*1E3/(8.314*(BQ157+273.15)) * AR157/BN157 * AQ157) * BN157/(100*BB157) * 1000/(1000 - AP157)</f>
        <v>0</v>
      </c>
      <c r="AO157">
        <v>15.6169847935861</v>
      </c>
      <c r="AP157">
        <v>16.2154</v>
      </c>
      <c r="AQ157">
        <v>-6.58131726926419e-06</v>
      </c>
      <c r="AR157">
        <v>78.6078207059552</v>
      </c>
      <c r="AS157">
        <v>14</v>
      </c>
      <c r="AT157">
        <v>3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3.93</v>
      </c>
      <c r="BC157">
        <v>0.5</v>
      </c>
      <c r="BD157" t="s">
        <v>355</v>
      </c>
      <c r="BE157">
        <v>2</v>
      </c>
      <c r="BF157" t="b">
        <v>1</v>
      </c>
      <c r="BG157">
        <v>1657555275.25517</v>
      </c>
      <c r="BH157">
        <v>415.115448275862</v>
      </c>
      <c r="BI157">
        <v>420.075896551724</v>
      </c>
      <c r="BJ157">
        <v>16.2151137931034</v>
      </c>
      <c r="BK157">
        <v>15.6171482758621</v>
      </c>
      <c r="BL157">
        <v>411.184896551724</v>
      </c>
      <c r="BM157">
        <v>16.1921551724138</v>
      </c>
      <c r="BN157">
        <v>499.997068965517</v>
      </c>
      <c r="BO157">
        <v>67.9967517241379</v>
      </c>
      <c r="BP157">
        <v>0.023288975862069</v>
      </c>
      <c r="BQ157">
        <v>18.9436</v>
      </c>
      <c r="BR157">
        <v>20.0053172413793</v>
      </c>
      <c r="BS157">
        <v>999.9</v>
      </c>
      <c r="BT157">
        <v>0</v>
      </c>
      <c r="BU157">
        <v>0</v>
      </c>
      <c r="BV157">
        <v>10008.824137931</v>
      </c>
      <c r="BW157">
        <v>0</v>
      </c>
      <c r="BX157">
        <v>1876.88793103448</v>
      </c>
      <c r="BY157">
        <v>-4.96043620689655</v>
      </c>
      <c r="BZ157">
        <v>421.957482758621</v>
      </c>
      <c r="CA157">
        <v>426.740413793103</v>
      </c>
      <c r="CB157">
        <v>0.597962379310345</v>
      </c>
      <c r="CC157">
        <v>420.075896551724</v>
      </c>
      <c r="CD157">
        <v>15.6171482758621</v>
      </c>
      <c r="CE157">
        <v>1.10257551724138</v>
      </c>
      <c r="CF157">
        <v>1.06191551724138</v>
      </c>
      <c r="CG157">
        <v>8.34730931034483</v>
      </c>
      <c r="CH157">
        <v>7.79475034482759</v>
      </c>
      <c r="CI157">
        <v>2000.01931034483</v>
      </c>
      <c r="CJ157">
        <v>0.979997379310344</v>
      </c>
      <c r="CK157">
        <v>0.0200022413793103</v>
      </c>
      <c r="CL157">
        <v>0</v>
      </c>
      <c r="CM157">
        <v>2.52772068965517</v>
      </c>
      <c r="CN157">
        <v>0</v>
      </c>
      <c r="CO157">
        <v>4948.06482758621</v>
      </c>
      <c r="CP157">
        <v>16705.5586206897</v>
      </c>
      <c r="CQ157">
        <v>45</v>
      </c>
      <c r="CR157">
        <v>48.875</v>
      </c>
      <c r="CS157">
        <v>47.187</v>
      </c>
      <c r="CT157">
        <v>45.187</v>
      </c>
      <c r="CU157">
        <v>43.75</v>
      </c>
      <c r="CV157">
        <v>1960.01068965517</v>
      </c>
      <c r="CW157">
        <v>40.0006896551724</v>
      </c>
      <c r="CX157">
        <v>0</v>
      </c>
      <c r="CY157">
        <v>1651534178</v>
      </c>
      <c r="CZ157">
        <v>0</v>
      </c>
      <c r="DA157">
        <v>0</v>
      </c>
      <c r="DB157" t="s">
        <v>356</v>
      </c>
      <c r="DC157">
        <v>1657298120.5</v>
      </c>
      <c r="DD157">
        <v>1657298120.5</v>
      </c>
      <c r="DE157">
        <v>0</v>
      </c>
      <c r="DF157">
        <v>1.391</v>
      </c>
      <c r="DG157">
        <v>0.035</v>
      </c>
      <c r="DH157">
        <v>2.39</v>
      </c>
      <c r="DI157">
        <v>0.104</v>
      </c>
      <c r="DJ157">
        <v>419</v>
      </c>
      <c r="DK157">
        <v>18</v>
      </c>
      <c r="DL157">
        <v>0.11</v>
      </c>
      <c r="DM157">
        <v>0.02</v>
      </c>
      <c r="DN157">
        <v>-4.77286243902439</v>
      </c>
      <c r="DO157">
        <v>-1.1414880836237</v>
      </c>
      <c r="DP157">
        <v>0.228758438871721</v>
      </c>
      <c r="DQ157">
        <v>0</v>
      </c>
      <c r="DR157">
        <v>0.596460292682927</v>
      </c>
      <c r="DS157">
        <v>0.0156726271777001</v>
      </c>
      <c r="DT157">
        <v>0.00290013858578789</v>
      </c>
      <c r="DU157">
        <v>1</v>
      </c>
      <c r="DV157">
        <v>1</v>
      </c>
      <c r="DW157">
        <v>2</v>
      </c>
      <c r="DX157" t="s">
        <v>367</v>
      </c>
      <c r="DY157">
        <v>2.8534</v>
      </c>
      <c r="DZ157">
        <v>2.63989</v>
      </c>
      <c r="EA157">
        <v>0.0679843</v>
      </c>
      <c r="EB157">
        <v>0.0694145</v>
      </c>
      <c r="EC157">
        <v>0.058939</v>
      </c>
      <c r="ED157">
        <v>0.0571886</v>
      </c>
      <c r="EE157">
        <v>26161.9</v>
      </c>
      <c r="EF157">
        <v>22757.7</v>
      </c>
      <c r="EG157">
        <v>25137</v>
      </c>
      <c r="EH157">
        <v>23823.4</v>
      </c>
      <c r="EI157">
        <v>40389.2</v>
      </c>
      <c r="EJ157">
        <v>37188.7</v>
      </c>
      <c r="EK157">
        <v>45442.4</v>
      </c>
      <c r="EL157">
        <v>42508.2</v>
      </c>
      <c r="EM157">
        <v>1.78563</v>
      </c>
      <c r="EN157">
        <v>2.08693</v>
      </c>
      <c r="EO157">
        <v>0.053402</v>
      </c>
      <c r="EP157">
        <v>0</v>
      </c>
      <c r="EQ157">
        <v>19.1129</v>
      </c>
      <c r="ER157">
        <v>999.9</v>
      </c>
      <c r="ES157">
        <v>31.168</v>
      </c>
      <c r="ET157">
        <v>29.114</v>
      </c>
      <c r="EU157">
        <v>18.5571</v>
      </c>
      <c r="EV157">
        <v>51.2437</v>
      </c>
      <c r="EW157">
        <v>31.3301</v>
      </c>
      <c r="EX157">
        <v>2</v>
      </c>
      <c r="EY157">
        <v>0.0948018</v>
      </c>
      <c r="EZ157">
        <v>6.81335</v>
      </c>
      <c r="FA157">
        <v>20.1144</v>
      </c>
      <c r="FB157">
        <v>5.23571</v>
      </c>
      <c r="FC157">
        <v>11.992</v>
      </c>
      <c r="FD157">
        <v>4.9572</v>
      </c>
      <c r="FE157">
        <v>3.304</v>
      </c>
      <c r="FF157">
        <v>9999</v>
      </c>
      <c r="FG157">
        <v>9999</v>
      </c>
      <c r="FH157">
        <v>6543.5</v>
      </c>
      <c r="FI157">
        <v>352.9</v>
      </c>
      <c r="FJ157">
        <v>1.86813</v>
      </c>
      <c r="FK157">
        <v>1.86385</v>
      </c>
      <c r="FL157">
        <v>1.87148</v>
      </c>
      <c r="FM157">
        <v>1.86221</v>
      </c>
      <c r="FN157">
        <v>1.86172</v>
      </c>
      <c r="FO157">
        <v>1.86813</v>
      </c>
      <c r="FP157">
        <v>1.85825</v>
      </c>
      <c r="FQ157">
        <v>1.86477</v>
      </c>
      <c r="FR157">
        <v>5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3.932</v>
      </c>
      <c r="GF157">
        <v>0.0229</v>
      </c>
      <c r="GG157">
        <v>2.14445261950712</v>
      </c>
      <c r="GH157">
        <v>0.00524579190152856</v>
      </c>
      <c r="GI157">
        <v>-2.61795653493914e-06</v>
      </c>
      <c r="GJ157">
        <v>1.03317073579164e-09</v>
      </c>
      <c r="GK157">
        <v>0.00834576242792743</v>
      </c>
      <c r="GL157">
        <v>-0.0463878632499735</v>
      </c>
      <c r="GM157">
        <v>0.00360881594666716</v>
      </c>
      <c r="GN157">
        <v>-4.25062852161115e-05</v>
      </c>
      <c r="GO157">
        <v>14</v>
      </c>
      <c r="GP157">
        <v>2225</v>
      </c>
      <c r="GQ157">
        <v>2</v>
      </c>
      <c r="GR157">
        <v>27</v>
      </c>
      <c r="GS157">
        <v>4286</v>
      </c>
      <c r="GT157">
        <v>4286</v>
      </c>
      <c r="GU157">
        <v>1.35132</v>
      </c>
      <c r="GV157">
        <v>2.37183</v>
      </c>
      <c r="GW157">
        <v>1.99829</v>
      </c>
      <c r="GX157">
        <v>2.75513</v>
      </c>
      <c r="GY157">
        <v>2.09351</v>
      </c>
      <c r="GZ157">
        <v>2.40234</v>
      </c>
      <c r="HA157">
        <v>33.9187</v>
      </c>
      <c r="HB157">
        <v>15.2528</v>
      </c>
      <c r="HC157">
        <v>18</v>
      </c>
      <c r="HD157">
        <v>431.097</v>
      </c>
      <c r="HE157">
        <v>625.304</v>
      </c>
      <c r="HF157">
        <v>13.554</v>
      </c>
      <c r="HG157">
        <v>28.2985</v>
      </c>
      <c r="HH157">
        <v>30.0004</v>
      </c>
      <c r="HI157">
        <v>28.217</v>
      </c>
      <c r="HJ157">
        <v>28.1997</v>
      </c>
      <c r="HK157">
        <v>27.151</v>
      </c>
      <c r="HL157">
        <v>9.48383</v>
      </c>
      <c r="HM157">
        <v>9.10384</v>
      </c>
      <c r="HN157">
        <v>13.5519</v>
      </c>
      <c r="HO157">
        <v>439.999</v>
      </c>
      <c r="HP157">
        <v>15.6276</v>
      </c>
      <c r="HQ157">
        <v>96.1773</v>
      </c>
      <c r="HR157">
        <v>99.9305</v>
      </c>
    </row>
    <row r="158" spans="1:226">
      <c r="A158">
        <v>142</v>
      </c>
      <c r="B158">
        <v>1657555288.1</v>
      </c>
      <c r="C158">
        <v>2496.09999990463</v>
      </c>
      <c r="D158" t="s">
        <v>644</v>
      </c>
      <c r="E158" t="s">
        <v>645</v>
      </c>
      <c r="F158">
        <v>5</v>
      </c>
      <c r="G158" t="s">
        <v>597</v>
      </c>
      <c r="H158" t="s">
        <v>354</v>
      </c>
      <c r="I158">
        <v>1657555280.33214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435.23450877371</v>
      </c>
      <c r="AK158">
        <v>426.144903030303</v>
      </c>
      <c r="AL158">
        <v>1.01885915443769</v>
      </c>
      <c r="AM158">
        <v>66.1499359219509</v>
      </c>
      <c r="AN158">
        <f>(AP158 - AO158 + BO158*1E3/(8.314*(BQ158+273.15)) * AR158/BN158 * AQ158) * BN158/(100*BB158) * 1000/(1000 - AP158)</f>
        <v>0</v>
      </c>
      <c r="AO158">
        <v>15.6192800407179</v>
      </c>
      <c r="AP158">
        <v>16.2166818181818</v>
      </c>
      <c r="AQ158">
        <v>-3.2841475883482e-06</v>
      </c>
      <c r="AR158">
        <v>78.6078207059552</v>
      </c>
      <c r="AS158">
        <v>14</v>
      </c>
      <c r="AT158">
        <v>3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3.93</v>
      </c>
      <c r="BC158">
        <v>0.5</v>
      </c>
      <c r="BD158" t="s">
        <v>355</v>
      </c>
      <c r="BE158">
        <v>2</v>
      </c>
      <c r="BF158" t="b">
        <v>1</v>
      </c>
      <c r="BG158">
        <v>1657555280.33214</v>
      </c>
      <c r="BH158">
        <v>415.812392857143</v>
      </c>
      <c r="BI158">
        <v>422.892107142857</v>
      </c>
      <c r="BJ158">
        <v>16.2149928571429</v>
      </c>
      <c r="BK158">
        <v>15.6178285714286</v>
      </c>
      <c r="BL158">
        <v>411.879321428571</v>
      </c>
      <c r="BM158">
        <v>16.1920392857143</v>
      </c>
      <c r="BN158">
        <v>500.006428571429</v>
      </c>
      <c r="BO158">
        <v>67.9965178571428</v>
      </c>
      <c r="BP158">
        <v>0.0233774178571429</v>
      </c>
      <c r="BQ158">
        <v>18.9421714285714</v>
      </c>
      <c r="BR158">
        <v>20.0021464285714</v>
      </c>
      <c r="BS158">
        <v>999.9</v>
      </c>
      <c r="BT158">
        <v>0</v>
      </c>
      <c r="BU158">
        <v>0</v>
      </c>
      <c r="BV158">
        <v>10009.5732142857</v>
      </c>
      <c r="BW158">
        <v>0</v>
      </c>
      <c r="BX158">
        <v>1876.74285714286</v>
      </c>
      <c r="BY158">
        <v>-7.07973571428572</v>
      </c>
      <c r="BZ158">
        <v>422.665964285714</v>
      </c>
      <c r="CA158">
        <v>429.601607142857</v>
      </c>
      <c r="CB158">
        <v>0.597166535714286</v>
      </c>
      <c r="CC158">
        <v>422.892107142857</v>
      </c>
      <c r="CD158">
        <v>15.6178285714286</v>
      </c>
      <c r="CE158">
        <v>1.10256357142857</v>
      </c>
      <c r="CF158">
        <v>1.06195785714286</v>
      </c>
      <c r="CG158">
        <v>8.34715428571429</v>
      </c>
      <c r="CH158">
        <v>7.79534035714286</v>
      </c>
      <c r="CI158">
        <v>2000.01571428571</v>
      </c>
      <c r="CJ158">
        <v>0.97999725</v>
      </c>
      <c r="CK158">
        <v>0.020002375</v>
      </c>
      <c r="CL158">
        <v>0</v>
      </c>
      <c r="CM158">
        <v>2.49850357142857</v>
      </c>
      <c r="CN158">
        <v>0</v>
      </c>
      <c r="CO158">
        <v>4950.54607142857</v>
      </c>
      <c r="CP158">
        <v>16705.5321428571</v>
      </c>
      <c r="CQ158">
        <v>45</v>
      </c>
      <c r="CR158">
        <v>48.8816428571429</v>
      </c>
      <c r="CS158">
        <v>47.187</v>
      </c>
      <c r="CT158">
        <v>45.187</v>
      </c>
      <c r="CU158">
        <v>43.75</v>
      </c>
      <c r="CV158">
        <v>1960.00714285714</v>
      </c>
      <c r="CW158">
        <v>40.0010714285714</v>
      </c>
      <c r="CX158">
        <v>0</v>
      </c>
      <c r="CY158">
        <v>1651534182.8</v>
      </c>
      <c r="CZ158">
        <v>0</v>
      </c>
      <c r="DA158">
        <v>0</v>
      </c>
      <c r="DB158" t="s">
        <v>356</v>
      </c>
      <c r="DC158">
        <v>1657298120.5</v>
      </c>
      <c r="DD158">
        <v>1657298120.5</v>
      </c>
      <c r="DE158">
        <v>0</v>
      </c>
      <c r="DF158">
        <v>1.391</v>
      </c>
      <c r="DG158">
        <v>0.035</v>
      </c>
      <c r="DH158">
        <v>2.39</v>
      </c>
      <c r="DI158">
        <v>0.104</v>
      </c>
      <c r="DJ158">
        <v>419</v>
      </c>
      <c r="DK158">
        <v>18</v>
      </c>
      <c r="DL158">
        <v>0.11</v>
      </c>
      <c r="DM158">
        <v>0.02</v>
      </c>
      <c r="DN158">
        <v>-6.41275390243902</v>
      </c>
      <c r="DO158">
        <v>-22.5073022299652</v>
      </c>
      <c r="DP158">
        <v>2.80521075130262</v>
      </c>
      <c r="DQ158">
        <v>0</v>
      </c>
      <c r="DR158">
        <v>0.597556878048781</v>
      </c>
      <c r="DS158">
        <v>-0.00963232055748994</v>
      </c>
      <c r="DT158">
        <v>0.00173020978842371</v>
      </c>
      <c r="DU158">
        <v>1</v>
      </c>
      <c r="DV158">
        <v>1</v>
      </c>
      <c r="DW158">
        <v>2</v>
      </c>
      <c r="DX158" t="s">
        <v>367</v>
      </c>
      <c r="DY158">
        <v>2.85349</v>
      </c>
      <c r="DZ158">
        <v>2.64</v>
      </c>
      <c r="EA158">
        <v>0.0685414</v>
      </c>
      <c r="EB158">
        <v>0.0707918</v>
      </c>
      <c r="EC158">
        <v>0.0589385</v>
      </c>
      <c r="ED158">
        <v>0.057187</v>
      </c>
      <c r="EE158">
        <v>26146.2</v>
      </c>
      <c r="EF158">
        <v>22724.2</v>
      </c>
      <c r="EG158">
        <v>25137</v>
      </c>
      <c r="EH158">
        <v>23823.6</v>
      </c>
      <c r="EI158">
        <v>40389.2</v>
      </c>
      <c r="EJ158">
        <v>37188.6</v>
      </c>
      <c r="EK158">
        <v>45442.4</v>
      </c>
      <c r="EL158">
        <v>42508</v>
      </c>
      <c r="EM158">
        <v>1.7856</v>
      </c>
      <c r="EN158">
        <v>2.0869</v>
      </c>
      <c r="EO158">
        <v>0.0532381</v>
      </c>
      <c r="EP158">
        <v>0</v>
      </c>
      <c r="EQ158">
        <v>19.1129</v>
      </c>
      <c r="ER158">
        <v>999.9</v>
      </c>
      <c r="ES158">
        <v>31.168</v>
      </c>
      <c r="ET158">
        <v>29.114</v>
      </c>
      <c r="EU158">
        <v>18.5557</v>
      </c>
      <c r="EV158">
        <v>51.3437</v>
      </c>
      <c r="EW158">
        <v>31.254</v>
      </c>
      <c r="EX158">
        <v>2</v>
      </c>
      <c r="EY158">
        <v>0.0947561</v>
      </c>
      <c r="EZ158">
        <v>6.76757</v>
      </c>
      <c r="FA158">
        <v>20.1162</v>
      </c>
      <c r="FB158">
        <v>5.23496</v>
      </c>
      <c r="FC158">
        <v>11.992</v>
      </c>
      <c r="FD158">
        <v>4.95705</v>
      </c>
      <c r="FE158">
        <v>3.30393</v>
      </c>
      <c r="FF158">
        <v>9999</v>
      </c>
      <c r="FG158">
        <v>9999</v>
      </c>
      <c r="FH158">
        <v>6543.5</v>
      </c>
      <c r="FI158">
        <v>352.9</v>
      </c>
      <c r="FJ158">
        <v>1.86813</v>
      </c>
      <c r="FK158">
        <v>1.86385</v>
      </c>
      <c r="FL158">
        <v>1.87147</v>
      </c>
      <c r="FM158">
        <v>1.86222</v>
      </c>
      <c r="FN158">
        <v>1.86172</v>
      </c>
      <c r="FO158">
        <v>1.86813</v>
      </c>
      <c r="FP158">
        <v>1.85825</v>
      </c>
      <c r="FQ158">
        <v>1.86475</v>
      </c>
      <c r="FR158">
        <v>5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3.948</v>
      </c>
      <c r="GF158">
        <v>0.023</v>
      </c>
      <c r="GG158">
        <v>2.14445261950712</v>
      </c>
      <c r="GH158">
        <v>0.00524579190152856</v>
      </c>
      <c r="GI158">
        <v>-2.61795653493914e-06</v>
      </c>
      <c r="GJ158">
        <v>1.03317073579164e-09</v>
      </c>
      <c r="GK158">
        <v>0.00834576242792743</v>
      </c>
      <c r="GL158">
        <v>-0.0463878632499735</v>
      </c>
      <c r="GM158">
        <v>0.00360881594666716</v>
      </c>
      <c r="GN158">
        <v>-4.25062852161115e-05</v>
      </c>
      <c r="GO158">
        <v>14</v>
      </c>
      <c r="GP158">
        <v>2225</v>
      </c>
      <c r="GQ158">
        <v>2</v>
      </c>
      <c r="GR158">
        <v>27</v>
      </c>
      <c r="GS158">
        <v>4286.1</v>
      </c>
      <c r="GT158">
        <v>4286.1</v>
      </c>
      <c r="GU158">
        <v>1.38428</v>
      </c>
      <c r="GV158">
        <v>2.37061</v>
      </c>
      <c r="GW158">
        <v>1.99829</v>
      </c>
      <c r="GX158">
        <v>2.75513</v>
      </c>
      <c r="GY158">
        <v>2.09351</v>
      </c>
      <c r="GZ158">
        <v>2.33887</v>
      </c>
      <c r="HA158">
        <v>33.8961</v>
      </c>
      <c r="HB158">
        <v>15.244</v>
      </c>
      <c r="HC158">
        <v>18</v>
      </c>
      <c r="HD158">
        <v>431.113</v>
      </c>
      <c r="HE158">
        <v>625.32</v>
      </c>
      <c r="HF158">
        <v>13.5509</v>
      </c>
      <c r="HG158">
        <v>28.3009</v>
      </c>
      <c r="HH158">
        <v>30.0002</v>
      </c>
      <c r="HI158">
        <v>28.2212</v>
      </c>
      <c r="HJ158">
        <v>28.2029</v>
      </c>
      <c r="HK158">
        <v>27.8707</v>
      </c>
      <c r="HL158">
        <v>9.48383</v>
      </c>
      <c r="HM158">
        <v>9.10384</v>
      </c>
      <c r="HN158">
        <v>13.5918</v>
      </c>
      <c r="HO158">
        <v>460.115</v>
      </c>
      <c r="HP158">
        <v>15.6266</v>
      </c>
      <c r="HQ158">
        <v>96.1773</v>
      </c>
      <c r="HR158">
        <v>99.9304</v>
      </c>
    </row>
    <row r="159" spans="1:226">
      <c r="A159">
        <v>143</v>
      </c>
      <c r="B159">
        <v>1657555293.1</v>
      </c>
      <c r="C159">
        <v>2501.09999990463</v>
      </c>
      <c r="D159" t="s">
        <v>646</v>
      </c>
      <c r="E159" t="s">
        <v>647</v>
      </c>
      <c r="F159">
        <v>5</v>
      </c>
      <c r="G159" t="s">
        <v>597</v>
      </c>
      <c r="H159" t="s">
        <v>354</v>
      </c>
      <c r="I159">
        <v>1657555285.6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448.459629812496</v>
      </c>
      <c r="AK159">
        <v>435.186981818182</v>
      </c>
      <c r="AL159">
        <v>2.01174448318154</v>
      </c>
      <c r="AM159">
        <v>66.1499359219509</v>
      </c>
      <c r="AN159">
        <f>(AP159 - AO159 + BO159*1E3/(8.314*(BQ159+273.15)) * AR159/BN159 * AQ159) * BN159/(100*BB159) * 1000/(1000 - AP159)</f>
        <v>0</v>
      </c>
      <c r="AO159">
        <v>15.6191257064744</v>
      </c>
      <c r="AP159">
        <v>16.2204581818182</v>
      </c>
      <c r="AQ159">
        <v>-2.61905556412327e-06</v>
      </c>
      <c r="AR159">
        <v>78.6078207059552</v>
      </c>
      <c r="AS159">
        <v>14</v>
      </c>
      <c r="AT159">
        <v>3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3.93</v>
      </c>
      <c r="BC159">
        <v>0.5</v>
      </c>
      <c r="BD159" t="s">
        <v>355</v>
      </c>
      <c r="BE159">
        <v>2</v>
      </c>
      <c r="BF159" t="b">
        <v>1</v>
      </c>
      <c r="BG159">
        <v>1657555285.6</v>
      </c>
      <c r="BH159">
        <v>418.859777777778</v>
      </c>
      <c r="BI159">
        <v>430.248481481481</v>
      </c>
      <c r="BJ159">
        <v>16.2157518518518</v>
      </c>
      <c r="BK159">
        <v>15.6189888888889</v>
      </c>
      <c r="BL159">
        <v>414.915703703704</v>
      </c>
      <c r="BM159">
        <v>16.1927703703704</v>
      </c>
      <c r="BN159">
        <v>500.012777777778</v>
      </c>
      <c r="BO159">
        <v>67.9961481481482</v>
      </c>
      <c r="BP159">
        <v>0.0233720666666667</v>
      </c>
      <c r="BQ159">
        <v>18.9403259259259</v>
      </c>
      <c r="BR159">
        <v>19.9986518518519</v>
      </c>
      <c r="BS159">
        <v>999.9</v>
      </c>
      <c r="BT159">
        <v>0</v>
      </c>
      <c r="BU159">
        <v>0</v>
      </c>
      <c r="BV159">
        <v>10009.6277777778</v>
      </c>
      <c r="BW159">
        <v>0</v>
      </c>
      <c r="BX159">
        <v>1876.58444444444</v>
      </c>
      <c r="BY159">
        <v>-11.3887307407407</v>
      </c>
      <c r="BZ159">
        <v>425.763925925926</v>
      </c>
      <c r="CA159">
        <v>437.075148148148</v>
      </c>
      <c r="CB159">
        <v>0.596775851851852</v>
      </c>
      <c r="CC159">
        <v>430.248481481481</v>
      </c>
      <c r="CD159">
        <v>15.6189888888889</v>
      </c>
      <c r="CE159">
        <v>1.10260888888889</v>
      </c>
      <c r="CF159">
        <v>1.06203</v>
      </c>
      <c r="CG159">
        <v>8.34776518518519</v>
      </c>
      <c r="CH159">
        <v>7.79634333333333</v>
      </c>
      <c r="CI159">
        <v>2000.01</v>
      </c>
      <c r="CJ159">
        <v>0.979997333333333</v>
      </c>
      <c r="CK159">
        <v>0.0200022888888889</v>
      </c>
      <c r="CL159">
        <v>0</v>
      </c>
      <c r="CM159">
        <v>2.46945555555556</v>
      </c>
      <c r="CN159">
        <v>0</v>
      </c>
      <c r="CO159">
        <v>4952.12740740741</v>
      </c>
      <c r="CP159">
        <v>16705.4888888889</v>
      </c>
      <c r="CQ159">
        <v>45</v>
      </c>
      <c r="CR159">
        <v>48.897962962963</v>
      </c>
      <c r="CS159">
        <v>47.187</v>
      </c>
      <c r="CT159">
        <v>45.187</v>
      </c>
      <c r="CU159">
        <v>43.75</v>
      </c>
      <c r="CV159">
        <v>1960.00148148148</v>
      </c>
      <c r="CW159">
        <v>40.0007407407407</v>
      </c>
      <c r="CX159">
        <v>0</v>
      </c>
      <c r="CY159">
        <v>1651534188.2</v>
      </c>
      <c r="CZ159">
        <v>0</v>
      </c>
      <c r="DA159">
        <v>0</v>
      </c>
      <c r="DB159" t="s">
        <v>356</v>
      </c>
      <c r="DC159">
        <v>1657298120.5</v>
      </c>
      <c r="DD159">
        <v>1657298120.5</v>
      </c>
      <c r="DE159">
        <v>0</v>
      </c>
      <c r="DF159">
        <v>1.391</v>
      </c>
      <c r="DG159">
        <v>0.035</v>
      </c>
      <c r="DH159">
        <v>2.39</v>
      </c>
      <c r="DI159">
        <v>0.104</v>
      </c>
      <c r="DJ159">
        <v>419</v>
      </c>
      <c r="DK159">
        <v>18</v>
      </c>
      <c r="DL159">
        <v>0.11</v>
      </c>
      <c r="DM159">
        <v>0.02</v>
      </c>
      <c r="DN159">
        <v>-8.72295</v>
      </c>
      <c r="DO159">
        <v>-44.1354110801394</v>
      </c>
      <c r="DP159">
        <v>4.73975900228343</v>
      </c>
      <c r="DQ159">
        <v>0</v>
      </c>
      <c r="DR159">
        <v>0.597324146341463</v>
      </c>
      <c r="DS159">
        <v>-0.00870240418118477</v>
      </c>
      <c r="DT159">
        <v>0.00156420986928532</v>
      </c>
      <c r="DU159">
        <v>1</v>
      </c>
      <c r="DV159">
        <v>1</v>
      </c>
      <c r="DW159">
        <v>2</v>
      </c>
      <c r="DX159" t="s">
        <v>367</v>
      </c>
      <c r="DY159">
        <v>2.85333</v>
      </c>
      <c r="DZ159">
        <v>2.63974</v>
      </c>
      <c r="EA159">
        <v>0.0697134</v>
      </c>
      <c r="EB159">
        <v>0.07261</v>
      </c>
      <c r="EC159">
        <v>0.0589563</v>
      </c>
      <c r="ED159">
        <v>0.0571895</v>
      </c>
      <c r="EE159">
        <v>26112.8</v>
      </c>
      <c r="EF159">
        <v>22679.7</v>
      </c>
      <c r="EG159">
        <v>25136.5</v>
      </c>
      <c r="EH159">
        <v>23823.6</v>
      </c>
      <c r="EI159">
        <v>40388.4</v>
      </c>
      <c r="EJ159">
        <v>37188.6</v>
      </c>
      <c r="EK159">
        <v>45442.3</v>
      </c>
      <c r="EL159">
        <v>42508.1</v>
      </c>
      <c r="EM159">
        <v>1.78533</v>
      </c>
      <c r="EN159">
        <v>2.08693</v>
      </c>
      <c r="EO159">
        <v>0.0541136</v>
      </c>
      <c r="EP159">
        <v>0</v>
      </c>
      <c r="EQ159">
        <v>19.1126</v>
      </c>
      <c r="ER159">
        <v>999.9</v>
      </c>
      <c r="ES159">
        <v>31.168</v>
      </c>
      <c r="ET159">
        <v>29.114</v>
      </c>
      <c r="EU159">
        <v>18.5558</v>
      </c>
      <c r="EV159">
        <v>51.2937</v>
      </c>
      <c r="EW159">
        <v>31.2941</v>
      </c>
      <c r="EX159">
        <v>2</v>
      </c>
      <c r="EY159">
        <v>0.0944665</v>
      </c>
      <c r="EZ159">
        <v>6.62447</v>
      </c>
      <c r="FA159">
        <v>20.1218</v>
      </c>
      <c r="FB159">
        <v>5.23526</v>
      </c>
      <c r="FC159">
        <v>11.992</v>
      </c>
      <c r="FD159">
        <v>4.95725</v>
      </c>
      <c r="FE159">
        <v>3.30395</v>
      </c>
      <c r="FF159">
        <v>9999</v>
      </c>
      <c r="FG159">
        <v>9999</v>
      </c>
      <c r="FH159">
        <v>6543.8</v>
      </c>
      <c r="FI159">
        <v>352.9</v>
      </c>
      <c r="FJ159">
        <v>1.86813</v>
      </c>
      <c r="FK159">
        <v>1.86385</v>
      </c>
      <c r="FL159">
        <v>1.87148</v>
      </c>
      <c r="FM159">
        <v>1.86221</v>
      </c>
      <c r="FN159">
        <v>1.86172</v>
      </c>
      <c r="FO159">
        <v>1.86813</v>
      </c>
      <c r="FP159">
        <v>1.85824</v>
      </c>
      <c r="FQ159">
        <v>1.86476</v>
      </c>
      <c r="FR159">
        <v>5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3.981</v>
      </c>
      <c r="GF159">
        <v>0.0232</v>
      </c>
      <c r="GG159">
        <v>2.14445261950712</v>
      </c>
      <c r="GH159">
        <v>0.00524579190152856</v>
      </c>
      <c r="GI159">
        <v>-2.61795653493914e-06</v>
      </c>
      <c r="GJ159">
        <v>1.03317073579164e-09</v>
      </c>
      <c r="GK159">
        <v>0.00834576242792743</v>
      </c>
      <c r="GL159">
        <v>-0.0463878632499735</v>
      </c>
      <c r="GM159">
        <v>0.00360881594666716</v>
      </c>
      <c r="GN159">
        <v>-4.25062852161115e-05</v>
      </c>
      <c r="GO159">
        <v>14</v>
      </c>
      <c r="GP159">
        <v>2225</v>
      </c>
      <c r="GQ159">
        <v>2</v>
      </c>
      <c r="GR159">
        <v>27</v>
      </c>
      <c r="GS159">
        <v>4286.2</v>
      </c>
      <c r="GT159">
        <v>4286.2</v>
      </c>
      <c r="GU159">
        <v>1.42456</v>
      </c>
      <c r="GV159">
        <v>2.37305</v>
      </c>
      <c r="GW159">
        <v>1.99829</v>
      </c>
      <c r="GX159">
        <v>2.75513</v>
      </c>
      <c r="GY159">
        <v>2.09351</v>
      </c>
      <c r="GZ159">
        <v>2.40356</v>
      </c>
      <c r="HA159">
        <v>33.8961</v>
      </c>
      <c r="HB159">
        <v>15.2528</v>
      </c>
      <c r="HC159">
        <v>18</v>
      </c>
      <c r="HD159">
        <v>430.981</v>
      </c>
      <c r="HE159">
        <v>625.384</v>
      </c>
      <c r="HF159">
        <v>13.5763</v>
      </c>
      <c r="HG159">
        <v>28.3039</v>
      </c>
      <c r="HH159">
        <v>29.9999</v>
      </c>
      <c r="HI159">
        <v>28.2248</v>
      </c>
      <c r="HJ159">
        <v>28.2069</v>
      </c>
      <c r="HK159">
        <v>28.6311</v>
      </c>
      <c r="HL159">
        <v>9.48383</v>
      </c>
      <c r="HM159">
        <v>9.10384</v>
      </c>
      <c r="HN159">
        <v>13.5961</v>
      </c>
      <c r="HO159">
        <v>473.537</v>
      </c>
      <c r="HP159">
        <v>15.6147</v>
      </c>
      <c r="HQ159">
        <v>96.1766</v>
      </c>
      <c r="HR159">
        <v>99.9305</v>
      </c>
    </row>
    <row r="160" spans="1:226">
      <c r="A160">
        <v>144</v>
      </c>
      <c r="B160">
        <v>1657555298.1</v>
      </c>
      <c r="C160">
        <v>2506.09999990463</v>
      </c>
      <c r="D160" t="s">
        <v>648</v>
      </c>
      <c r="E160" t="s">
        <v>649</v>
      </c>
      <c r="F160">
        <v>5</v>
      </c>
      <c r="G160" t="s">
        <v>597</v>
      </c>
      <c r="H160" t="s">
        <v>354</v>
      </c>
      <c r="I160">
        <v>1657555290.31429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464.499281171966</v>
      </c>
      <c r="AK160">
        <v>448.152218181818</v>
      </c>
      <c r="AL160">
        <v>2.70224491858535</v>
      </c>
      <c r="AM160">
        <v>66.1499359219509</v>
      </c>
      <c r="AN160">
        <f>(AP160 - AO160 + BO160*1E3/(8.314*(BQ160+273.15)) * AR160/BN160 * AQ160) * BN160/(100*BB160) * 1000/(1000 - AP160)</f>
        <v>0</v>
      </c>
      <c r="AO160">
        <v>15.6199601856716</v>
      </c>
      <c r="AP160">
        <v>16.225863030303</v>
      </c>
      <c r="AQ160">
        <v>7.27359828688184e-06</v>
      </c>
      <c r="AR160">
        <v>78.6078207059552</v>
      </c>
      <c r="AS160">
        <v>14</v>
      </c>
      <c r="AT160">
        <v>3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3.93</v>
      </c>
      <c r="BC160">
        <v>0.5</v>
      </c>
      <c r="BD160" t="s">
        <v>355</v>
      </c>
      <c r="BE160">
        <v>2</v>
      </c>
      <c r="BF160" t="b">
        <v>1</v>
      </c>
      <c r="BG160">
        <v>1657555290.31429</v>
      </c>
      <c r="BH160">
        <v>425.272857142857</v>
      </c>
      <c r="BI160">
        <v>441.728642857143</v>
      </c>
      <c r="BJ160">
        <v>16.2191321428571</v>
      </c>
      <c r="BK160">
        <v>15.6193285714286</v>
      </c>
      <c r="BL160">
        <v>421.305785714286</v>
      </c>
      <c r="BM160">
        <v>16.1960428571429</v>
      </c>
      <c r="BN160">
        <v>500.005785714286</v>
      </c>
      <c r="BO160">
        <v>67.9959571428572</v>
      </c>
      <c r="BP160">
        <v>0.0232671928571429</v>
      </c>
      <c r="BQ160">
        <v>18.9405964285714</v>
      </c>
      <c r="BR160">
        <v>19.9993535714286</v>
      </c>
      <c r="BS160">
        <v>999.9</v>
      </c>
      <c r="BT160">
        <v>0</v>
      </c>
      <c r="BU160">
        <v>0</v>
      </c>
      <c r="BV160">
        <v>10008.4982142857</v>
      </c>
      <c r="BW160">
        <v>0</v>
      </c>
      <c r="BX160">
        <v>1876.36607142857</v>
      </c>
      <c r="BY160">
        <v>-16.4557882142857</v>
      </c>
      <c r="BZ160">
        <v>432.284178571429</v>
      </c>
      <c r="CA160">
        <v>448.737642857143</v>
      </c>
      <c r="CB160">
        <v>0.599822892857143</v>
      </c>
      <c r="CC160">
        <v>441.728642857143</v>
      </c>
      <c r="CD160">
        <v>15.6193285714286</v>
      </c>
      <c r="CE160">
        <v>1.10283642857143</v>
      </c>
      <c r="CF160">
        <v>1.06204964285714</v>
      </c>
      <c r="CG160">
        <v>8.35080285714286</v>
      </c>
      <c r="CH160">
        <v>7.79662178571429</v>
      </c>
      <c r="CI160">
        <v>1999.99892857143</v>
      </c>
      <c r="CJ160">
        <v>0.979997142857143</v>
      </c>
      <c r="CK160">
        <v>0.0200024857142857</v>
      </c>
      <c r="CL160">
        <v>0</v>
      </c>
      <c r="CM160">
        <v>2.45959642857143</v>
      </c>
      <c r="CN160">
        <v>0</v>
      </c>
      <c r="CO160">
        <v>4952.31214285714</v>
      </c>
      <c r="CP160">
        <v>16705.3928571429</v>
      </c>
      <c r="CQ160">
        <v>45</v>
      </c>
      <c r="CR160">
        <v>48.9170714285714</v>
      </c>
      <c r="CS160">
        <v>47.187</v>
      </c>
      <c r="CT160">
        <v>45.187</v>
      </c>
      <c r="CU160">
        <v>43.75</v>
      </c>
      <c r="CV160">
        <v>1959.99071428571</v>
      </c>
      <c r="CW160">
        <v>40.0010714285714</v>
      </c>
      <c r="CX160">
        <v>0</v>
      </c>
      <c r="CY160">
        <v>1651534193</v>
      </c>
      <c r="CZ160">
        <v>0</v>
      </c>
      <c r="DA160">
        <v>0</v>
      </c>
      <c r="DB160" t="s">
        <v>356</v>
      </c>
      <c r="DC160">
        <v>1657298120.5</v>
      </c>
      <c r="DD160">
        <v>1657298120.5</v>
      </c>
      <c r="DE160">
        <v>0</v>
      </c>
      <c r="DF160">
        <v>1.391</v>
      </c>
      <c r="DG160">
        <v>0.035</v>
      </c>
      <c r="DH160">
        <v>2.39</v>
      </c>
      <c r="DI160">
        <v>0.104</v>
      </c>
      <c r="DJ160">
        <v>419</v>
      </c>
      <c r="DK160">
        <v>18</v>
      </c>
      <c r="DL160">
        <v>0.11</v>
      </c>
      <c r="DM160">
        <v>0.02</v>
      </c>
      <c r="DN160">
        <v>-13.5143741463415</v>
      </c>
      <c r="DO160">
        <v>-63.9757053658536</v>
      </c>
      <c r="DP160">
        <v>6.35544729443003</v>
      </c>
      <c r="DQ160">
        <v>0</v>
      </c>
      <c r="DR160">
        <v>0.598857414634146</v>
      </c>
      <c r="DS160">
        <v>0.0311782787456448</v>
      </c>
      <c r="DT160">
        <v>0.00392516861204161</v>
      </c>
      <c r="DU160">
        <v>1</v>
      </c>
      <c r="DV160">
        <v>1</v>
      </c>
      <c r="DW160">
        <v>2</v>
      </c>
      <c r="DX160" t="s">
        <v>367</v>
      </c>
      <c r="DY160">
        <v>2.85331</v>
      </c>
      <c r="DZ160">
        <v>2.63957</v>
      </c>
      <c r="EA160">
        <v>0.071318</v>
      </c>
      <c r="EB160">
        <v>0.0745241</v>
      </c>
      <c r="EC160">
        <v>0.0589643</v>
      </c>
      <c r="ED160">
        <v>0.0571825</v>
      </c>
      <c r="EE160">
        <v>26067.7</v>
      </c>
      <c r="EF160">
        <v>22633.3</v>
      </c>
      <c r="EG160">
        <v>25136.4</v>
      </c>
      <c r="EH160">
        <v>23824</v>
      </c>
      <c r="EI160">
        <v>40388.2</v>
      </c>
      <c r="EJ160">
        <v>37189.4</v>
      </c>
      <c r="EK160">
        <v>45442.4</v>
      </c>
      <c r="EL160">
        <v>42508.7</v>
      </c>
      <c r="EM160">
        <v>1.78537</v>
      </c>
      <c r="EN160">
        <v>2.08693</v>
      </c>
      <c r="EO160">
        <v>0.0534318</v>
      </c>
      <c r="EP160">
        <v>0</v>
      </c>
      <c r="EQ160">
        <v>19.1113</v>
      </c>
      <c r="ER160">
        <v>999.9</v>
      </c>
      <c r="ES160">
        <v>31.144</v>
      </c>
      <c r="ET160">
        <v>29.124</v>
      </c>
      <c r="EU160">
        <v>18.5531</v>
      </c>
      <c r="EV160">
        <v>51.2137</v>
      </c>
      <c r="EW160">
        <v>31.2901</v>
      </c>
      <c r="EX160">
        <v>2</v>
      </c>
      <c r="EY160">
        <v>0.0944131</v>
      </c>
      <c r="EZ160">
        <v>6.66267</v>
      </c>
      <c r="FA160">
        <v>20.1203</v>
      </c>
      <c r="FB160">
        <v>5.23511</v>
      </c>
      <c r="FC160">
        <v>11.992</v>
      </c>
      <c r="FD160">
        <v>4.9571</v>
      </c>
      <c r="FE160">
        <v>3.30395</v>
      </c>
      <c r="FF160">
        <v>9999</v>
      </c>
      <c r="FG160">
        <v>9999</v>
      </c>
      <c r="FH160">
        <v>6543.8</v>
      </c>
      <c r="FI160">
        <v>352.9</v>
      </c>
      <c r="FJ160">
        <v>1.86813</v>
      </c>
      <c r="FK160">
        <v>1.86385</v>
      </c>
      <c r="FL160">
        <v>1.87148</v>
      </c>
      <c r="FM160">
        <v>1.8622</v>
      </c>
      <c r="FN160">
        <v>1.86172</v>
      </c>
      <c r="FO160">
        <v>1.86815</v>
      </c>
      <c r="FP160">
        <v>1.85823</v>
      </c>
      <c r="FQ160">
        <v>1.86476</v>
      </c>
      <c r="FR160">
        <v>5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4.028</v>
      </c>
      <c r="GF160">
        <v>0.0234</v>
      </c>
      <c r="GG160">
        <v>2.14445261950712</v>
      </c>
      <c r="GH160">
        <v>0.00524579190152856</v>
      </c>
      <c r="GI160">
        <v>-2.61795653493914e-06</v>
      </c>
      <c r="GJ160">
        <v>1.03317073579164e-09</v>
      </c>
      <c r="GK160">
        <v>0.00834576242792743</v>
      </c>
      <c r="GL160">
        <v>-0.0463878632499735</v>
      </c>
      <c r="GM160">
        <v>0.00360881594666716</v>
      </c>
      <c r="GN160">
        <v>-4.25062852161115e-05</v>
      </c>
      <c r="GO160">
        <v>14</v>
      </c>
      <c r="GP160">
        <v>2225</v>
      </c>
      <c r="GQ160">
        <v>2</v>
      </c>
      <c r="GR160">
        <v>27</v>
      </c>
      <c r="GS160">
        <v>4286.3</v>
      </c>
      <c r="GT160">
        <v>4286.3</v>
      </c>
      <c r="GU160">
        <v>1.46362</v>
      </c>
      <c r="GV160">
        <v>2.36938</v>
      </c>
      <c r="GW160">
        <v>1.99829</v>
      </c>
      <c r="GX160">
        <v>2.75513</v>
      </c>
      <c r="GY160">
        <v>2.09351</v>
      </c>
      <c r="GZ160">
        <v>2.37915</v>
      </c>
      <c r="HA160">
        <v>33.9187</v>
      </c>
      <c r="HB160">
        <v>15.244</v>
      </c>
      <c r="HC160">
        <v>18</v>
      </c>
      <c r="HD160">
        <v>431.034</v>
      </c>
      <c r="HE160">
        <v>625.419</v>
      </c>
      <c r="HF160">
        <v>13.5946</v>
      </c>
      <c r="HG160">
        <v>28.3074</v>
      </c>
      <c r="HH160">
        <v>30.0002</v>
      </c>
      <c r="HI160">
        <v>28.2283</v>
      </c>
      <c r="HJ160">
        <v>28.21</v>
      </c>
      <c r="HK160">
        <v>29.4559</v>
      </c>
      <c r="HL160">
        <v>9.48383</v>
      </c>
      <c r="HM160">
        <v>9.10384</v>
      </c>
      <c r="HN160">
        <v>13.5921</v>
      </c>
      <c r="HO160">
        <v>493.795</v>
      </c>
      <c r="HP160">
        <v>15.6106</v>
      </c>
      <c r="HQ160">
        <v>96.1767</v>
      </c>
      <c r="HR160">
        <v>99.9321</v>
      </c>
    </row>
    <row r="161" spans="1:226">
      <c r="A161">
        <v>145</v>
      </c>
      <c r="B161">
        <v>1657555303.1</v>
      </c>
      <c r="C161">
        <v>2511.09999990463</v>
      </c>
      <c r="D161" t="s">
        <v>650</v>
      </c>
      <c r="E161" t="s">
        <v>651</v>
      </c>
      <c r="F161">
        <v>5</v>
      </c>
      <c r="G161" t="s">
        <v>597</v>
      </c>
      <c r="H161" t="s">
        <v>354</v>
      </c>
      <c r="I161">
        <v>1657555295.6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480.723217708139</v>
      </c>
      <c r="AK161">
        <v>463.019012121212</v>
      </c>
      <c r="AL161">
        <v>3.03579964115144</v>
      </c>
      <c r="AM161">
        <v>66.1499359219509</v>
      </c>
      <c r="AN161">
        <f>(AP161 - AO161 + BO161*1E3/(8.314*(BQ161+273.15)) * AR161/BN161 * AQ161) * BN161/(100*BB161) * 1000/(1000 - AP161)</f>
        <v>0</v>
      </c>
      <c r="AO161">
        <v>15.6171989831686</v>
      </c>
      <c r="AP161">
        <v>16.2309709090909</v>
      </c>
      <c r="AQ161">
        <v>3.75802052445372e-06</v>
      </c>
      <c r="AR161">
        <v>78.6078207059552</v>
      </c>
      <c r="AS161">
        <v>15</v>
      </c>
      <c r="AT161">
        <v>3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3.93</v>
      </c>
      <c r="BC161">
        <v>0.5</v>
      </c>
      <c r="BD161" t="s">
        <v>355</v>
      </c>
      <c r="BE161">
        <v>2</v>
      </c>
      <c r="BF161" t="b">
        <v>1</v>
      </c>
      <c r="BG161">
        <v>1657555295.6</v>
      </c>
      <c r="BH161">
        <v>436.411666666667</v>
      </c>
      <c r="BI161">
        <v>457.360814814815</v>
      </c>
      <c r="BJ161">
        <v>16.2234518518519</v>
      </c>
      <c r="BK161">
        <v>15.6187074074074</v>
      </c>
      <c r="BL161">
        <v>432.405037037037</v>
      </c>
      <c r="BM161">
        <v>16.2002074074074</v>
      </c>
      <c r="BN161">
        <v>499.997666666667</v>
      </c>
      <c r="BO161">
        <v>67.9961555555555</v>
      </c>
      <c r="BP161">
        <v>0.0231727111111111</v>
      </c>
      <c r="BQ161">
        <v>18.9387481481481</v>
      </c>
      <c r="BR161">
        <v>19.9983481481481</v>
      </c>
      <c r="BS161">
        <v>999.9</v>
      </c>
      <c r="BT161">
        <v>0</v>
      </c>
      <c r="BU161">
        <v>0</v>
      </c>
      <c r="BV161">
        <v>10012.2037037037</v>
      </c>
      <c r="BW161">
        <v>0</v>
      </c>
      <c r="BX161">
        <v>1876.10777777778</v>
      </c>
      <c r="BY161">
        <v>-20.9491481481482</v>
      </c>
      <c r="BZ161">
        <v>443.608555555555</v>
      </c>
      <c r="CA161">
        <v>464.617555555556</v>
      </c>
      <c r="CB161">
        <v>0.604755703703704</v>
      </c>
      <c r="CC161">
        <v>457.360814814815</v>
      </c>
      <c r="CD161">
        <v>15.6187074074074</v>
      </c>
      <c r="CE161">
        <v>1.10313222222222</v>
      </c>
      <c r="CF161">
        <v>1.06201074074074</v>
      </c>
      <c r="CG161">
        <v>8.3547662962963</v>
      </c>
      <c r="CH161">
        <v>7.79608333333333</v>
      </c>
      <c r="CI161">
        <v>2000.00407407407</v>
      </c>
      <c r="CJ161">
        <v>0.979997222222222</v>
      </c>
      <c r="CK161">
        <v>0.0200024037037037</v>
      </c>
      <c r="CL161">
        <v>0</v>
      </c>
      <c r="CM161">
        <v>2.48164074074074</v>
      </c>
      <c r="CN161">
        <v>0</v>
      </c>
      <c r="CO161">
        <v>4952.17407407407</v>
      </c>
      <c r="CP161">
        <v>16705.437037037</v>
      </c>
      <c r="CQ161">
        <v>45</v>
      </c>
      <c r="CR161">
        <v>48.9324074074074</v>
      </c>
      <c r="CS161">
        <v>47.187</v>
      </c>
      <c r="CT161">
        <v>45.187</v>
      </c>
      <c r="CU161">
        <v>43.75</v>
      </c>
      <c r="CV161">
        <v>1959.99740740741</v>
      </c>
      <c r="CW161">
        <v>40.0011111111111</v>
      </c>
      <c r="CX161">
        <v>0</v>
      </c>
      <c r="CY161">
        <v>1651534197.8</v>
      </c>
      <c r="CZ161">
        <v>0</v>
      </c>
      <c r="DA161">
        <v>0</v>
      </c>
      <c r="DB161" t="s">
        <v>356</v>
      </c>
      <c r="DC161">
        <v>1657298120.5</v>
      </c>
      <c r="DD161">
        <v>1657298120.5</v>
      </c>
      <c r="DE161">
        <v>0</v>
      </c>
      <c r="DF161">
        <v>1.391</v>
      </c>
      <c r="DG161">
        <v>0.035</v>
      </c>
      <c r="DH161">
        <v>2.39</v>
      </c>
      <c r="DI161">
        <v>0.104</v>
      </c>
      <c r="DJ161">
        <v>419</v>
      </c>
      <c r="DK161">
        <v>18</v>
      </c>
      <c r="DL161">
        <v>0.11</v>
      </c>
      <c r="DM161">
        <v>0.02</v>
      </c>
      <c r="DN161">
        <v>-18.0403607317073</v>
      </c>
      <c r="DO161">
        <v>-52.1246795121951</v>
      </c>
      <c r="DP161">
        <v>5.2772572359288</v>
      </c>
      <c r="DQ161">
        <v>0</v>
      </c>
      <c r="DR161">
        <v>0.602366341463415</v>
      </c>
      <c r="DS161">
        <v>0.0578068432055735</v>
      </c>
      <c r="DT161">
        <v>0.00598281769252077</v>
      </c>
      <c r="DU161">
        <v>1</v>
      </c>
      <c r="DV161">
        <v>1</v>
      </c>
      <c r="DW161">
        <v>2</v>
      </c>
      <c r="DX161" t="s">
        <v>367</v>
      </c>
      <c r="DY161">
        <v>2.85352</v>
      </c>
      <c r="DZ161">
        <v>2.6396</v>
      </c>
      <c r="EA161">
        <v>0.0731271</v>
      </c>
      <c r="EB161">
        <v>0.0765007</v>
      </c>
      <c r="EC161">
        <v>0.0589728</v>
      </c>
      <c r="ED161">
        <v>0.0571841</v>
      </c>
      <c r="EE161">
        <v>26017</v>
      </c>
      <c r="EF161">
        <v>22584.5</v>
      </c>
      <c r="EG161">
        <v>25136.5</v>
      </c>
      <c r="EH161">
        <v>23823.6</v>
      </c>
      <c r="EI161">
        <v>40387.7</v>
      </c>
      <c r="EJ161">
        <v>37189</v>
      </c>
      <c r="EK161">
        <v>45442.2</v>
      </c>
      <c r="EL161">
        <v>42508.2</v>
      </c>
      <c r="EM161">
        <v>1.7853</v>
      </c>
      <c r="EN161">
        <v>2.08675</v>
      </c>
      <c r="EO161">
        <v>0.0539497</v>
      </c>
      <c r="EP161">
        <v>0</v>
      </c>
      <c r="EQ161">
        <v>19.1097</v>
      </c>
      <c r="ER161">
        <v>999.9</v>
      </c>
      <c r="ES161">
        <v>31.12</v>
      </c>
      <c r="ET161">
        <v>29.114</v>
      </c>
      <c r="EU161">
        <v>18.528</v>
      </c>
      <c r="EV161">
        <v>51.1337</v>
      </c>
      <c r="EW161">
        <v>31.2901</v>
      </c>
      <c r="EX161">
        <v>2</v>
      </c>
      <c r="EY161">
        <v>0.0949822</v>
      </c>
      <c r="EZ161">
        <v>6.71104</v>
      </c>
      <c r="FA161">
        <v>20.1185</v>
      </c>
      <c r="FB161">
        <v>5.23406</v>
      </c>
      <c r="FC161">
        <v>11.992</v>
      </c>
      <c r="FD161">
        <v>4.95685</v>
      </c>
      <c r="FE161">
        <v>3.3039</v>
      </c>
      <c r="FF161">
        <v>9999</v>
      </c>
      <c r="FG161">
        <v>9999</v>
      </c>
      <c r="FH161">
        <v>6544</v>
      </c>
      <c r="FI161">
        <v>352.9</v>
      </c>
      <c r="FJ161">
        <v>1.86813</v>
      </c>
      <c r="FK161">
        <v>1.86386</v>
      </c>
      <c r="FL161">
        <v>1.87149</v>
      </c>
      <c r="FM161">
        <v>1.86221</v>
      </c>
      <c r="FN161">
        <v>1.86172</v>
      </c>
      <c r="FO161">
        <v>1.86815</v>
      </c>
      <c r="FP161">
        <v>1.85825</v>
      </c>
      <c r="FQ161">
        <v>1.86477</v>
      </c>
      <c r="FR161">
        <v>5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4.079</v>
      </c>
      <c r="GF161">
        <v>0.0235</v>
      </c>
      <c r="GG161">
        <v>2.14445261950712</v>
      </c>
      <c r="GH161">
        <v>0.00524579190152856</v>
      </c>
      <c r="GI161">
        <v>-2.61795653493914e-06</v>
      </c>
      <c r="GJ161">
        <v>1.03317073579164e-09</v>
      </c>
      <c r="GK161">
        <v>0.00834576242792743</v>
      </c>
      <c r="GL161">
        <v>-0.0463878632499735</v>
      </c>
      <c r="GM161">
        <v>0.00360881594666716</v>
      </c>
      <c r="GN161">
        <v>-4.25062852161115e-05</v>
      </c>
      <c r="GO161">
        <v>14</v>
      </c>
      <c r="GP161">
        <v>2225</v>
      </c>
      <c r="GQ161">
        <v>2</v>
      </c>
      <c r="GR161">
        <v>27</v>
      </c>
      <c r="GS161">
        <v>4286.4</v>
      </c>
      <c r="GT161">
        <v>4286.4</v>
      </c>
      <c r="GU161">
        <v>1.50635</v>
      </c>
      <c r="GV161">
        <v>2.37061</v>
      </c>
      <c r="GW161">
        <v>1.99829</v>
      </c>
      <c r="GX161">
        <v>2.75513</v>
      </c>
      <c r="GY161">
        <v>2.09351</v>
      </c>
      <c r="GZ161">
        <v>2.41577</v>
      </c>
      <c r="HA161">
        <v>33.9187</v>
      </c>
      <c r="HB161">
        <v>15.244</v>
      </c>
      <c r="HC161">
        <v>18</v>
      </c>
      <c r="HD161">
        <v>431.021</v>
      </c>
      <c r="HE161">
        <v>625.325</v>
      </c>
      <c r="HF161">
        <v>13.598</v>
      </c>
      <c r="HG161">
        <v>28.31</v>
      </c>
      <c r="HH161">
        <v>30.0004</v>
      </c>
      <c r="HI161">
        <v>28.2325</v>
      </c>
      <c r="HJ161">
        <v>28.2141</v>
      </c>
      <c r="HK161">
        <v>30.2549</v>
      </c>
      <c r="HL161">
        <v>9.48383</v>
      </c>
      <c r="HM161">
        <v>9.10384</v>
      </c>
      <c r="HN161">
        <v>13.5951</v>
      </c>
      <c r="HO161">
        <v>507.252</v>
      </c>
      <c r="HP161">
        <v>15.5984</v>
      </c>
      <c r="HQ161">
        <v>96.1765</v>
      </c>
      <c r="HR161">
        <v>99.9307</v>
      </c>
    </row>
    <row r="162" spans="1:226">
      <c r="A162">
        <v>146</v>
      </c>
      <c r="B162">
        <v>1657555308.1</v>
      </c>
      <c r="C162">
        <v>2516.09999990463</v>
      </c>
      <c r="D162" t="s">
        <v>652</v>
      </c>
      <c r="E162" t="s">
        <v>653</v>
      </c>
      <c r="F162">
        <v>5</v>
      </c>
      <c r="G162" t="s">
        <v>597</v>
      </c>
      <c r="H162" t="s">
        <v>354</v>
      </c>
      <c r="I162">
        <v>1657555300.31429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498.183061504565</v>
      </c>
      <c r="AK162">
        <v>479.179787878788</v>
      </c>
      <c r="AL162">
        <v>3.25408052001125</v>
      </c>
      <c r="AM162">
        <v>66.1499359219509</v>
      </c>
      <c r="AN162">
        <f>(AP162 - AO162 + BO162*1E3/(8.314*(BQ162+273.15)) * AR162/BN162 * AQ162) * BN162/(100*BB162) * 1000/(1000 - AP162)</f>
        <v>0</v>
      </c>
      <c r="AO162">
        <v>15.6197126573083</v>
      </c>
      <c r="AP162">
        <v>16.2305527272727</v>
      </c>
      <c r="AQ162">
        <v>-9.04127150464915e-06</v>
      </c>
      <c r="AR162">
        <v>78.6078207059552</v>
      </c>
      <c r="AS162">
        <v>14</v>
      </c>
      <c r="AT162">
        <v>3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3.93</v>
      </c>
      <c r="BC162">
        <v>0.5</v>
      </c>
      <c r="BD162" t="s">
        <v>355</v>
      </c>
      <c r="BE162">
        <v>2</v>
      </c>
      <c r="BF162" t="b">
        <v>1</v>
      </c>
      <c r="BG162">
        <v>1657555300.31429</v>
      </c>
      <c r="BH162">
        <v>449.245285714286</v>
      </c>
      <c r="BI162">
        <v>472.697357142857</v>
      </c>
      <c r="BJ162">
        <v>16.2269714285714</v>
      </c>
      <c r="BK162">
        <v>15.6189464285714</v>
      </c>
      <c r="BL162">
        <v>445.193428571428</v>
      </c>
      <c r="BM162">
        <v>16.2036</v>
      </c>
      <c r="BN162">
        <v>500.002178571429</v>
      </c>
      <c r="BO162">
        <v>67.9961642857143</v>
      </c>
      <c r="BP162">
        <v>0.02307185</v>
      </c>
      <c r="BQ162">
        <v>18.939225</v>
      </c>
      <c r="BR162">
        <v>20.0018785714286</v>
      </c>
      <c r="BS162">
        <v>999.9</v>
      </c>
      <c r="BT162">
        <v>0</v>
      </c>
      <c r="BU162">
        <v>0</v>
      </c>
      <c r="BV162">
        <v>10006.4789285714</v>
      </c>
      <c r="BW162">
        <v>0</v>
      </c>
      <c r="BX162">
        <v>1876.22285714286</v>
      </c>
      <c r="BY162">
        <v>-23.4520428571429</v>
      </c>
      <c r="BZ162">
        <v>456.655428571429</v>
      </c>
      <c r="CA162">
        <v>480.197535714286</v>
      </c>
      <c r="CB162">
        <v>0.608026357142857</v>
      </c>
      <c r="CC162">
        <v>472.697357142857</v>
      </c>
      <c r="CD162">
        <v>15.6189464285714</v>
      </c>
      <c r="CE162">
        <v>1.10337178571429</v>
      </c>
      <c r="CF162">
        <v>1.0620275</v>
      </c>
      <c r="CG162">
        <v>8.35796392857143</v>
      </c>
      <c r="CH162">
        <v>7.79631678571429</v>
      </c>
      <c r="CI162">
        <v>1999.99178571429</v>
      </c>
      <c r="CJ162">
        <v>0.979997142857143</v>
      </c>
      <c r="CK162">
        <v>0.0200024857142857</v>
      </c>
      <c r="CL162">
        <v>0</v>
      </c>
      <c r="CM162">
        <v>2.48300714285714</v>
      </c>
      <c r="CN162">
        <v>0</v>
      </c>
      <c r="CO162">
        <v>4952.45714285714</v>
      </c>
      <c r="CP162">
        <v>16705.3357142857</v>
      </c>
      <c r="CQ162">
        <v>45</v>
      </c>
      <c r="CR162">
        <v>48.937</v>
      </c>
      <c r="CS162">
        <v>47.187</v>
      </c>
      <c r="CT162">
        <v>45.187</v>
      </c>
      <c r="CU162">
        <v>43.75</v>
      </c>
      <c r="CV162">
        <v>1959.98714285714</v>
      </c>
      <c r="CW162">
        <v>40.0010714285714</v>
      </c>
      <c r="CX162">
        <v>0</v>
      </c>
      <c r="CY162">
        <v>1651534203.2</v>
      </c>
      <c r="CZ162">
        <v>0</v>
      </c>
      <c r="DA162">
        <v>0</v>
      </c>
      <c r="DB162" t="s">
        <v>356</v>
      </c>
      <c r="DC162">
        <v>1657298120.5</v>
      </c>
      <c r="DD162">
        <v>1657298120.5</v>
      </c>
      <c r="DE162">
        <v>0</v>
      </c>
      <c r="DF162">
        <v>1.391</v>
      </c>
      <c r="DG162">
        <v>0.035</v>
      </c>
      <c r="DH162">
        <v>2.39</v>
      </c>
      <c r="DI162">
        <v>0.104</v>
      </c>
      <c r="DJ162">
        <v>419</v>
      </c>
      <c r="DK162">
        <v>18</v>
      </c>
      <c r="DL162">
        <v>0.11</v>
      </c>
      <c r="DM162">
        <v>0.02</v>
      </c>
      <c r="DN162">
        <v>-21.6985097560976</v>
      </c>
      <c r="DO162">
        <v>-33.2589867595819</v>
      </c>
      <c r="DP162">
        <v>3.41438440109508</v>
      </c>
      <c r="DQ162">
        <v>0</v>
      </c>
      <c r="DR162">
        <v>0.605343804878049</v>
      </c>
      <c r="DS162">
        <v>0.0462146759581885</v>
      </c>
      <c r="DT162">
        <v>0.0053119950237796</v>
      </c>
      <c r="DU162">
        <v>1</v>
      </c>
      <c r="DV162">
        <v>1</v>
      </c>
      <c r="DW162">
        <v>2</v>
      </c>
      <c r="DX162" t="s">
        <v>367</v>
      </c>
      <c r="DY162">
        <v>2.85337</v>
      </c>
      <c r="DZ162">
        <v>2.63941</v>
      </c>
      <c r="EA162">
        <v>0.0750331</v>
      </c>
      <c r="EB162">
        <v>0.0784618</v>
      </c>
      <c r="EC162">
        <v>0.0589774</v>
      </c>
      <c r="ED162">
        <v>0.0571861</v>
      </c>
      <c r="EE162">
        <v>25962.9</v>
      </c>
      <c r="EF162">
        <v>22536.6</v>
      </c>
      <c r="EG162">
        <v>25135.9</v>
      </c>
      <c r="EH162">
        <v>23823.6</v>
      </c>
      <c r="EI162">
        <v>40387.1</v>
      </c>
      <c r="EJ162">
        <v>37189.1</v>
      </c>
      <c r="EK162">
        <v>45441.7</v>
      </c>
      <c r="EL162">
        <v>42508.4</v>
      </c>
      <c r="EM162">
        <v>1.78528</v>
      </c>
      <c r="EN162">
        <v>2.08697</v>
      </c>
      <c r="EO162">
        <v>0.053294</v>
      </c>
      <c r="EP162">
        <v>0</v>
      </c>
      <c r="EQ162">
        <v>19.1096</v>
      </c>
      <c r="ER162">
        <v>999.9</v>
      </c>
      <c r="ES162">
        <v>31.12</v>
      </c>
      <c r="ET162">
        <v>29.134</v>
      </c>
      <c r="EU162">
        <v>18.55</v>
      </c>
      <c r="EV162">
        <v>51.1737</v>
      </c>
      <c r="EW162">
        <v>31.3381</v>
      </c>
      <c r="EX162">
        <v>2</v>
      </c>
      <c r="EY162">
        <v>0.0953608</v>
      </c>
      <c r="EZ162">
        <v>6.71911</v>
      </c>
      <c r="FA162">
        <v>20.1181</v>
      </c>
      <c r="FB162">
        <v>5.23511</v>
      </c>
      <c r="FC162">
        <v>11.992</v>
      </c>
      <c r="FD162">
        <v>4.9571</v>
      </c>
      <c r="FE162">
        <v>3.304</v>
      </c>
      <c r="FF162">
        <v>9999</v>
      </c>
      <c r="FG162">
        <v>9999</v>
      </c>
      <c r="FH162">
        <v>6544</v>
      </c>
      <c r="FI162">
        <v>352.9</v>
      </c>
      <c r="FJ162">
        <v>1.86813</v>
      </c>
      <c r="FK162">
        <v>1.86385</v>
      </c>
      <c r="FL162">
        <v>1.87149</v>
      </c>
      <c r="FM162">
        <v>1.8622</v>
      </c>
      <c r="FN162">
        <v>1.86172</v>
      </c>
      <c r="FO162">
        <v>1.86815</v>
      </c>
      <c r="FP162">
        <v>1.85824</v>
      </c>
      <c r="FQ162">
        <v>1.86476</v>
      </c>
      <c r="FR162">
        <v>5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4.135</v>
      </c>
      <c r="GF162">
        <v>0.0235</v>
      </c>
      <c r="GG162">
        <v>2.14445261950712</v>
      </c>
      <c r="GH162">
        <v>0.00524579190152856</v>
      </c>
      <c r="GI162">
        <v>-2.61795653493914e-06</v>
      </c>
      <c r="GJ162">
        <v>1.03317073579164e-09</v>
      </c>
      <c r="GK162">
        <v>0.00834576242792743</v>
      </c>
      <c r="GL162">
        <v>-0.0463878632499735</v>
      </c>
      <c r="GM162">
        <v>0.00360881594666716</v>
      </c>
      <c r="GN162">
        <v>-4.25062852161115e-05</v>
      </c>
      <c r="GO162">
        <v>14</v>
      </c>
      <c r="GP162">
        <v>2225</v>
      </c>
      <c r="GQ162">
        <v>2</v>
      </c>
      <c r="GR162">
        <v>27</v>
      </c>
      <c r="GS162">
        <v>4286.5</v>
      </c>
      <c r="GT162">
        <v>4286.5</v>
      </c>
      <c r="GU162">
        <v>1.54541</v>
      </c>
      <c r="GV162">
        <v>2.36206</v>
      </c>
      <c r="GW162">
        <v>1.99829</v>
      </c>
      <c r="GX162">
        <v>2.75513</v>
      </c>
      <c r="GY162">
        <v>2.09351</v>
      </c>
      <c r="GZ162">
        <v>2.38647</v>
      </c>
      <c r="HA162">
        <v>33.9187</v>
      </c>
      <c r="HB162">
        <v>15.244</v>
      </c>
      <c r="HC162">
        <v>18</v>
      </c>
      <c r="HD162">
        <v>431.029</v>
      </c>
      <c r="HE162">
        <v>625.541</v>
      </c>
      <c r="HF162">
        <v>13.5989</v>
      </c>
      <c r="HG162">
        <v>28.3129</v>
      </c>
      <c r="HH162">
        <v>30.0005</v>
      </c>
      <c r="HI162">
        <v>28.2355</v>
      </c>
      <c r="HJ162">
        <v>28.2172</v>
      </c>
      <c r="HK162">
        <v>30.9832</v>
      </c>
      <c r="HL162">
        <v>9.48383</v>
      </c>
      <c r="HM162">
        <v>9.10384</v>
      </c>
      <c r="HN162">
        <v>13.5969</v>
      </c>
      <c r="HO162">
        <v>527.387</v>
      </c>
      <c r="HP162">
        <v>15.5818</v>
      </c>
      <c r="HQ162">
        <v>96.175</v>
      </c>
      <c r="HR162">
        <v>99.931</v>
      </c>
    </row>
    <row r="163" spans="1:226">
      <c r="A163">
        <v>147</v>
      </c>
      <c r="B163">
        <v>1657555313.1</v>
      </c>
      <c r="C163">
        <v>2521.09999990463</v>
      </c>
      <c r="D163" t="s">
        <v>654</v>
      </c>
      <c r="E163" t="s">
        <v>655</v>
      </c>
      <c r="F163">
        <v>5</v>
      </c>
      <c r="G163" t="s">
        <v>597</v>
      </c>
      <c r="H163" t="s">
        <v>354</v>
      </c>
      <c r="I163">
        <v>1657555305.6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514.585223032109</v>
      </c>
      <c r="AK163">
        <v>495.557224242424</v>
      </c>
      <c r="AL163">
        <v>3.29285396850681</v>
      </c>
      <c r="AM163">
        <v>66.1499359219509</v>
      </c>
      <c r="AN163">
        <f>(AP163 - AO163 + BO163*1E3/(8.314*(BQ163+273.15)) * AR163/BN163 * AQ163) * BN163/(100*BB163) * 1000/(1000 - AP163)</f>
        <v>0</v>
      </c>
      <c r="AO163">
        <v>15.6202613692127</v>
      </c>
      <c r="AP163">
        <v>16.2330690909091</v>
      </c>
      <c r="AQ163">
        <v>2.49168940326863e-06</v>
      </c>
      <c r="AR163">
        <v>78.6078207059552</v>
      </c>
      <c r="AS163">
        <v>14</v>
      </c>
      <c r="AT163">
        <v>3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3.93</v>
      </c>
      <c r="BC163">
        <v>0.5</v>
      </c>
      <c r="BD163" t="s">
        <v>355</v>
      </c>
      <c r="BE163">
        <v>2</v>
      </c>
      <c r="BF163" t="b">
        <v>1</v>
      </c>
      <c r="BG163">
        <v>1657555305.6</v>
      </c>
      <c r="BH163">
        <v>465.187296296296</v>
      </c>
      <c r="BI163">
        <v>490.083592592593</v>
      </c>
      <c r="BJ163">
        <v>16.2299333333333</v>
      </c>
      <c r="BK163">
        <v>15.6195</v>
      </c>
      <c r="BL163">
        <v>461.079666666667</v>
      </c>
      <c r="BM163">
        <v>16.2064481481481</v>
      </c>
      <c r="BN163">
        <v>500.01662962963</v>
      </c>
      <c r="BO163">
        <v>67.9962851851852</v>
      </c>
      <c r="BP163">
        <v>0.0230555185185185</v>
      </c>
      <c r="BQ163">
        <v>18.9401518518519</v>
      </c>
      <c r="BR163">
        <v>20.0021703703704</v>
      </c>
      <c r="BS163">
        <v>999.9</v>
      </c>
      <c r="BT163">
        <v>0</v>
      </c>
      <c r="BU163">
        <v>0</v>
      </c>
      <c r="BV163">
        <v>9999.28925925926</v>
      </c>
      <c r="BW163">
        <v>0</v>
      </c>
      <c r="BX163">
        <v>1876.53962962963</v>
      </c>
      <c r="BY163">
        <v>-24.8963555555556</v>
      </c>
      <c r="BZ163">
        <v>472.861777777778</v>
      </c>
      <c r="CA163">
        <v>497.859925925926</v>
      </c>
      <c r="CB163">
        <v>0.610425851851852</v>
      </c>
      <c r="CC163">
        <v>490.083592592593</v>
      </c>
      <c r="CD163">
        <v>15.6195</v>
      </c>
      <c r="CE163">
        <v>1.10357481481481</v>
      </c>
      <c r="CF163">
        <v>1.06206814814815</v>
      </c>
      <c r="CG163">
        <v>8.36067407407407</v>
      </c>
      <c r="CH163">
        <v>7.79686555555556</v>
      </c>
      <c r="CI163">
        <v>2000.00666666667</v>
      </c>
      <c r="CJ163">
        <v>0.979997555555555</v>
      </c>
      <c r="CK163">
        <v>0.0200020592592593</v>
      </c>
      <c r="CL163">
        <v>0</v>
      </c>
      <c r="CM163">
        <v>2.52193333333333</v>
      </c>
      <c r="CN163">
        <v>0</v>
      </c>
      <c r="CO163">
        <v>4953.62333333333</v>
      </c>
      <c r="CP163">
        <v>16705.4592592593</v>
      </c>
      <c r="CQ163">
        <v>45</v>
      </c>
      <c r="CR163">
        <v>48.937</v>
      </c>
      <c r="CS163">
        <v>47.187</v>
      </c>
      <c r="CT163">
        <v>45.187</v>
      </c>
      <c r="CU163">
        <v>43.75</v>
      </c>
      <c r="CV163">
        <v>1960.00481481481</v>
      </c>
      <c r="CW163">
        <v>40.0003703703704</v>
      </c>
      <c r="CX163">
        <v>0</v>
      </c>
      <c r="CY163">
        <v>1651534208</v>
      </c>
      <c r="CZ163">
        <v>0</v>
      </c>
      <c r="DA163">
        <v>0</v>
      </c>
      <c r="DB163" t="s">
        <v>356</v>
      </c>
      <c r="DC163">
        <v>1657298120.5</v>
      </c>
      <c r="DD163">
        <v>1657298120.5</v>
      </c>
      <c r="DE163">
        <v>0</v>
      </c>
      <c r="DF163">
        <v>1.391</v>
      </c>
      <c r="DG163">
        <v>0.035</v>
      </c>
      <c r="DH163">
        <v>2.39</v>
      </c>
      <c r="DI163">
        <v>0.104</v>
      </c>
      <c r="DJ163">
        <v>419</v>
      </c>
      <c r="DK163">
        <v>18</v>
      </c>
      <c r="DL163">
        <v>0.11</v>
      </c>
      <c r="DM163">
        <v>0.02</v>
      </c>
      <c r="DN163">
        <v>-23.5716536585366</v>
      </c>
      <c r="DO163">
        <v>-19.9644857142857</v>
      </c>
      <c r="DP163">
        <v>2.07907246276157</v>
      </c>
      <c r="DQ163">
        <v>0</v>
      </c>
      <c r="DR163">
        <v>0.608255487804878</v>
      </c>
      <c r="DS163">
        <v>0.0302240696864112</v>
      </c>
      <c r="DT163">
        <v>0.00384223378322731</v>
      </c>
      <c r="DU163">
        <v>1</v>
      </c>
      <c r="DV163">
        <v>1</v>
      </c>
      <c r="DW163">
        <v>2</v>
      </c>
      <c r="DX163" t="s">
        <v>367</v>
      </c>
      <c r="DY163">
        <v>2.85344</v>
      </c>
      <c r="DZ163">
        <v>2.63921</v>
      </c>
      <c r="EA163">
        <v>0.0769444</v>
      </c>
      <c r="EB163">
        <v>0.080323</v>
      </c>
      <c r="EC163">
        <v>0.05898</v>
      </c>
      <c r="ED163">
        <v>0.0571937</v>
      </c>
      <c r="EE163">
        <v>25909.2</v>
      </c>
      <c r="EF163">
        <v>22490.7</v>
      </c>
      <c r="EG163">
        <v>25135.9</v>
      </c>
      <c r="EH163">
        <v>23823.2</v>
      </c>
      <c r="EI163">
        <v>40386.5</v>
      </c>
      <c r="EJ163">
        <v>37188.2</v>
      </c>
      <c r="EK163">
        <v>45441.1</v>
      </c>
      <c r="EL163">
        <v>42507.6</v>
      </c>
      <c r="EM163">
        <v>1.7855</v>
      </c>
      <c r="EN163">
        <v>2.08678</v>
      </c>
      <c r="EO163">
        <v>0.0546165</v>
      </c>
      <c r="EP163">
        <v>0</v>
      </c>
      <c r="EQ163">
        <v>19.1107</v>
      </c>
      <c r="ER163">
        <v>999.9</v>
      </c>
      <c r="ES163">
        <v>31.12</v>
      </c>
      <c r="ET163">
        <v>29.134</v>
      </c>
      <c r="EU163">
        <v>18.5505</v>
      </c>
      <c r="EV163">
        <v>51.3037</v>
      </c>
      <c r="EW163">
        <v>31.2139</v>
      </c>
      <c r="EX163">
        <v>2</v>
      </c>
      <c r="EY163">
        <v>0.0956021</v>
      </c>
      <c r="EZ163">
        <v>6.73161</v>
      </c>
      <c r="FA163">
        <v>20.1175</v>
      </c>
      <c r="FB163">
        <v>5.23496</v>
      </c>
      <c r="FC163">
        <v>11.992</v>
      </c>
      <c r="FD163">
        <v>4.9572</v>
      </c>
      <c r="FE163">
        <v>3.30395</v>
      </c>
      <c r="FF163">
        <v>9999</v>
      </c>
      <c r="FG163">
        <v>9999</v>
      </c>
      <c r="FH163">
        <v>6544.3</v>
      </c>
      <c r="FI163">
        <v>352.9</v>
      </c>
      <c r="FJ163">
        <v>1.86813</v>
      </c>
      <c r="FK163">
        <v>1.86386</v>
      </c>
      <c r="FL163">
        <v>1.87148</v>
      </c>
      <c r="FM163">
        <v>1.8622</v>
      </c>
      <c r="FN163">
        <v>1.86172</v>
      </c>
      <c r="FO163">
        <v>1.86813</v>
      </c>
      <c r="FP163">
        <v>1.85824</v>
      </c>
      <c r="FQ163">
        <v>1.86477</v>
      </c>
      <c r="FR163">
        <v>5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4.191</v>
      </c>
      <c r="GF163">
        <v>0.0235</v>
      </c>
      <c r="GG163">
        <v>2.14445261950712</v>
      </c>
      <c r="GH163">
        <v>0.00524579190152856</v>
      </c>
      <c r="GI163">
        <v>-2.61795653493914e-06</v>
      </c>
      <c r="GJ163">
        <v>1.03317073579164e-09</v>
      </c>
      <c r="GK163">
        <v>0.00834576242792743</v>
      </c>
      <c r="GL163">
        <v>-0.0463878632499735</v>
      </c>
      <c r="GM163">
        <v>0.00360881594666716</v>
      </c>
      <c r="GN163">
        <v>-4.25062852161115e-05</v>
      </c>
      <c r="GO163">
        <v>14</v>
      </c>
      <c r="GP163">
        <v>2225</v>
      </c>
      <c r="GQ163">
        <v>2</v>
      </c>
      <c r="GR163">
        <v>27</v>
      </c>
      <c r="GS163">
        <v>4286.5</v>
      </c>
      <c r="GT163">
        <v>4286.5</v>
      </c>
      <c r="GU163">
        <v>1.58325</v>
      </c>
      <c r="GV163">
        <v>2.36572</v>
      </c>
      <c r="GW163">
        <v>1.99829</v>
      </c>
      <c r="GX163">
        <v>2.75513</v>
      </c>
      <c r="GY163">
        <v>2.09351</v>
      </c>
      <c r="GZ163">
        <v>2.41699</v>
      </c>
      <c r="HA163">
        <v>33.8961</v>
      </c>
      <c r="HB163">
        <v>15.244</v>
      </c>
      <c r="HC163">
        <v>18</v>
      </c>
      <c r="HD163">
        <v>431.183</v>
      </c>
      <c r="HE163">
        <v>625.415</v>
      </c>
      <c r="HF163">
        <v>13.5997</v>
      </c>
      <c r="HG163">
        <v>28.316</v>
      </c>
      <c r="HH163">
        <v>30.0004</v>
      </c>
      <c r="HI163">
        <v>28.2392</v>
      </c>
      <c r="HJ163">
        <v>28.2203</v>
      </c>
      <c r="HK163">
        <v>31.8078</v>
      </c>
      <c r="HL163">
        <v>9.48383</v>
      </c>
      <c r="HM163">
        <v>9.10384</v>
      </c>
      <c r="HN163">
        <v>13.596</v>
      </c>
      <c r="HO163">
        <v>540.807</v>
      </c>
      <c r="HP163">
        <v>15.5743</v>
      </c>
      <c r="HQ163">
        <v>96.1741</v>
      </c>
      <c r="HR163">
        <v>99.9293</v>
      </c>
    </row>
    <row r="164" spans="1:226">
      <c r="A164">
        <v>148</v>
      </c>
      <c r="B164">
        <v>1657555318.1</v>
      </c>
      <c r="C164">
        <v>2526.09999990463</v>
      </c>
      <c r="D164" t="s">
        <v>656</v>
      </c>
      <c r="E164" t="s">
        <v>657</v>
      </c>
      <c r="F164">
        <v>5</v>
      </c>
      <c r="G164" t="s">
        <v>597</v>
      </c>
      <c r="H164" t="s">
        <v>354</v>
      </c>
      <c r="I164">
        <v>1657555310.31429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531.343094437306</v>
      </c>
      <c r="AK164">
        <v>511.907303030303</v>
      </c>
      <c r="AL164">
        <v>3.25502575812552</v>
      </c>
      <c r="AM164">
        <v>66.1499359219509</v>
      </c>
      <c r="AN164">
        <f>(AP164 - AO164 + BO164*1E3/(8.314*(BQ164+273.15)) * AR164/BN164 * AQ164) * BN164/(100*BB164) * 1000/(1000 - AP164)</f>
        <v>0</v>
      </c>
      <c r="AO164">
        <v>15.6225619658476</v>
      </c>
      <c r="AP164">
        <v>16.235576969697</v>
      </c>
      <c r="AQ164">
        <v>2.30591420883489e-06</v>
      </c>
      <c r="AR164">
        <v>78.6078207059552</v>
      </c>
      <c r="AS164">
        <v>14</v>
      </c>
      <c r="AT164">
        <v>3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3.93</v>
      </c>
      <c r="BC164">
        <v>0.5</v>
      </c>
      <c r="BD164" t="s">
        <v>355</v>
      </c>
      <c r="BE164">
        <v>2</v>
      </c>
      <c r="BF164" t="b">
        <v>1</v>
      </c>
      <c r="BG164">
        <v>1657555310.31429</v>
      </c>
      <c r="BH164">
        <v>480.163857142857</v>
      </c>
      <c r="BI164">
        <v>505.717607142857</v>
      </c>
      <c r="BJ164">
        <v>16.2317785714286</v>
      </c>
      <c r="BK164">
        <v>15.6210571428571</v>
      </c>
      <c r="BL164">
        <v>476.004428571429</v>
      </c>
      <c r="BM164">
        <v>16.2082321428571</v>
      </c>
      <c r="BN164">
        <v>500.024392857143</v>
      </c>
      <c r="BO164">
        <v>67.9958607142857</v>
      </c>
      <c r="BP164">
        <v>0.0230597714285714</v>
      </c>
      <c r="BQ164">
        <v>18.9437678571429</v>
      </c>
      <c r="BR164">
        <v>20.0060392857143</v>
      </c>
      <c r="BS164">
        <v>999.9</v>
      </c>
      <c r="BT164">
        <v>0</v>
      </c>
      <c r="BU164">
        <v>0</v>
      </c>
      <c r="BV164">
        <v>9986.40785714286</v>
      </c>
      <c r="BW164">
        <v>0</v>
      </c>
      <c r="BX164">
        <v>1876.80678571429</v>
      </c>
      <c r="BY164">
        <v>-25.5537392857143</v>
      </c>
      <c r="BZ164">
        <v>488.086428571429</v>
      </c>
      <c r="CA164">
        <v>513.742857142857</v>
      </c>
      <c r="CB164">
        <v>0.610724142857143</v>
      </c>
      <c r="CC164">
        <v>505.717607142857</v>
      </c>
      <c r="CD164">
        <v>15.6210571428571</v>
      </c>
      <c r="CE164">
        <v>1.10369428571429</v>
      </c>
      <c r="CF164">
        <v>1.06216714285714</v>
      </c>
      <c r="CG164">
        <v>8.36226035714286</v>
      </c>
      <c r="CH164">
        <v>7.79823035714286</v>
      </c>
      <c r="CI164">
        <v>2000.00357142857</v>
      </c>
      <c r="CJ164">
        <v>0.979997571428571</v>
      </c>
      <c r="CK164">
        <v>0.0200020428571429</v>
      </c>
      <c r="CL164">
        <v>0</v>
      </c>
      <c r="CM164">
        <v>2.50773214285714</v>
      </c>
      <c r="CN164">
        <v>0</v>
      </c>
      <c r="CO164">
        <v>4954.92214285714</v>
      </c>
      <c r="CP164">
        <v>16705.425</v>
      </c>
      <c r="CQ164">
        <v>45</v>
      </c>
      <c r="CR164">
        <v>48.937</v>
      </c>
      <c r="CS164">
        <v>47.187</v>
      </c>
      <c r="CT164">
        <v>45.187</v>
      </c>
      <c r="CU164">
        <v>43.75</v>
      </c>
      <c r="CV164">
        <v>1960.0025</v>
      </c>
      <c r="CW164">
        <v>40.0003571428571</v>
      </c>
      <c r="CX164">
        <v>0</v>
      </c>
      <c r="CY164">
        <v>1651534212.8</v>
      </c>
      <c r="CZ164">
        <v>0</v>
      </c>
      <c r="DA164">
        <v>0</v>
      </c>
      <c r="DB164" t="s">
        <v>356</v>
      </c>
      <c r="DC164">
        <v>1657298120.5</v>
      </c>
      <c r="DD164">
        <v>1657298120.5</v>
      </c>
      <c r="DE164">
        <v>0</v>
      </c>
      <c r="DF164">
        <v>1.391</v>
      </c>
      <c r="DG164">
        <v>0.035</v>
      </c>
      <c r="DH164">
        <v>2.39</v>
      </c>
      <c r="DI164">
        <v>0.104</v>
      </c>
      <c r="DJ164">
        <v>419</v>
      </c>
      <c r="DK164">
        <v>18</v>
      </c>
      <c r="DL164">
        <v>0.11</v>
      </c>
      <c r="DM164">
        <v>0.02</v>
      </c>
      <c r="DN164">
        <v>-24.8557804878049</v>
      </c>
      <c r="DO164">
        <v>-9.93085714285715</v>
      </c>
      <c r="DP164">
        <v>1.09342223478477</v>
      </c>
      <c r="DQ164">
        <v>0</v>
      </c>
      <c r="DR164">
        <v>0.610350146341463</v>
      </c>
      <c r="DS164">
        <v>0.00891399303136038</v>
      </c>
      <c r="DT164">
        <v>0.00182268890835298</v>
      </c>
      <c r="DU164">
        <v>1</v>
      </c>
      <c r="DV164">
        <v>1</v>
      </c>
      <c r="DW164">
        <v>2</v>
      </c>
      <c r="DX164" t="s">
        <v>367</v>
      </c>
      <c r="DY164">
        <v>2.85332</v>
      </c>
      <c r="DZ164">
        <v>2.63937</v>
      </c>
      <c r="EA164">
        <v>0.0788118</v>
      </c>
      <c r="EB164">
        <v>0.0821904</v>
      </c>
      <c r="EC164">
        <v>0.0589881</v>
      </c>
      <c r="ED164">
        <v>0.0571926</v>
      </c>
      <c r="EE164">
        <v>25856.1</v>
      </c>
      <c r="EF164">
        <v>22444.6</v>
      </c>
      <c r="EG164">
        <v>25135.3</v>
      </c>
      <c r="EH164">
        <v>23822.7</v>
      </c>
      <c r="EI164">
        <v>40385.7</v>
      </c>
      <c r="EJ164">
        <v>37187.6</v>
      </c>
      <c r="EK164">
        <v>45440.6</v>
      </c>
      <c r="EL164">
        <v>42506.9</v>
      </c>
      <c r="EM164">
        <v>1.78517</v>
      </c>
      <c r="EN164">
        <v>2.08675</v>
      </c>
      <c r="EO164">
        <v>0.0536814</v>
      </c>
      <c r="EP164">
        <v>0</v>
      </c>
      <c r="EQ164">
        <v>19.1128</v>
      </c>
      <c r="ER164">
        <v>999.9</v>
      </c>
      <c r="ES164">
        <v>31.095</v>
      </c>
      <c r="ET164">
        <v>29.155</v>
      </c>
      <c r="EU164">
        <v>18.5582</v>
      </c>
      <c r="EV164">
        <v>51.7037</v>
      </c>
      <c r="EW164">
        <v>31.234</v>
      </c>
      <c r="EX164">
        <v>2</v>
      </c>
      <c r="EY164">
        <v>0.0960417</v>
      </c>
      <c r="EZ164">
        <v>6.76477</v>
      </c>
      <c r="FA164">
        <v>20.1163</v>
      </c>
      <c r="FB164">
        <v>5.23511</v>
      </c>
      <c r="FC164">
        <v>11.992</v>
      </c>
      <c r="FD164">
        <v>4.95725</v>
      </c>
      <c r="FE164">
        <v>3.304</v>
      </c>
      <c r="FF164">
        <v>9999</v>
      </c>
      <c r="FG164">
        <v>9999</v>
      </c>
      <c r="FH164">
        <v>6544.3</v>
      </c>
      <c r="FI164">
        <v>352.9</v>
      </c>
      <c r="FJ164">
        <v>1.86813</v>
      </c>
      <c r="FK164">
        <v>1.86386</v>
      </c>
      <c r="FL164">
        <v>1.87147</v>
      </c>
      <c r="FM164">
        <v>1.86221</v>
      </c>
      <c r="FN164">
        <v>1.86172</v>
      </c>
      <c r="FO164">
        <v>1.86813</v>
      </c>
      <c r="FP164">
        <v>1.85823</v>
      </c>
      <c r="FQ164">
        <v>1.86475</v>
      </c>
      <c r="FR164">
        <v>5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4.245</v>
      </c>
      <c r="GF164">
        <v>0.0237</v>
      </c>
      <c r="GG164">
        <v>2.14445261950712</v>
      </c>
      <c r="GH164">
        <v>0.00524579190152856</v>
      </c>
      <c r="GI164">
        <v>-2.61795653493914e-06</v>
      </c>
      <c r="GJ164">
        <v>1.03317073579164e-09</v>
      </c>
      <c r="GK164">
        <v>0.00834576242792743</v>
      </c>
      <c r="GL164">
        <v>-0.0463878632499735</v>
      </c>
      <c r="GM164">
        <v>0.00360881594666716</v>
      </c>
      <c r="GN164">
        <v>-4.25062852161115e-05</v>
      </c>
      <c r="GO164">
        <v>14</v>
      </c>
      <c r="GP164">
        <v>2225</v>
      </c>
      <c r="GQ164">
        <v>2</v>
      </c>
      <c r="GR164">
        <v>27</v>
      </c>
      <c r="GS164">
        <v>4286.6</v>
      </c>
      <c r="GT164">
        <v>4286.6</v>
      </c>
      <c r="GU164">
        <v>1.62231</v>
      </c>
      <c r="GV164">
        <v>2.36328</v>
      </c>
      <c r="GW164">
        <v>1.99829</v>
      </c>
      <c r="GX164">
        <v>2.75513</v>
      </c>
      <c r="GY164">
        <v>2.09351</v>
      </c>
      <c r="GZ164">
        <v>2.34253</v>
      </c>
      <c r="HA164">
        <v>33.9187</v>
      </c>
      <c r="HB164">
        <v>15.2353</v>
      </c>
      <c r="HC164">
        <v>18</v>
      </c>
      <c r="HD164">
        <v>431.022</v>
      </c>
      <c r="HE164">
        <v>625.442</v>
      </c>
      <c r="HF164">
        <v>13.5995</v>
      </c>
      <c r="HG164">
        <v>28.3196</v>
      </c>
      <c r="HH164">
        <v>30.0004</v>
      </c>
      <c r="HI164">
        <v>28.2427</v>
      </c>
      <c r="HJ164">
        <v>28.2245</v>
      </c>
      <c r="HK164">
        <v>32.569</v>
      </c>
      <c r="HL164">
        <v>9.48383</v>
      </c>
      <c r="HM164">
        <v>9.10384</v>
      </c>
      <c r="HN164">
        <v>13.5847</v>
      </c>
      <c r="HO164">
        <v>554.299</v>
      </c>
      <c r="HP164">
        <v>15.562</v>
      </c>
      <c r="HQ164">
        <v>96.1726</v>
      </c>
      <c r="HR164">
        <v>99.9274</v>
      </c>
    </row>
    <row r="165" spans="1:226">
      <c r="A165">
        <v>149</v>
      </c>
      <c r="B165">
        <v>1657555323.1</v>
      </c>
      <c r="C165">
        <v>2531.09999990463</v>
      </c>
      <c r="D165" t="s">
        <v>658</v>
      </c>
      <c r="E165" t="s">
        <v>659</v>
      </c>
      <c r="F165">
        <v>5</v>
      </c>
      <c r="G165" t="s">
        <v>597</v>
      </c>
      <c r="H165" t="s">
        <v>354</v>
      </c>
      <c r="I165">
        <v>1657555315.6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548.337117831033</v>
      </c>
      <c r="AK165">
        <v>528.544666666667</v>
      </c>
      <c r="AL165">
        <v>3.3544315919866</v>
      </c>
      <c r="AM165">
        <v>66.1499359219509</v>
      </c>
      <c r="AN165">
        <f>(AP165 - AO165 + BO165*1E3/(8.314*(BQ165+273.15)) * AR165/BN165 * AQ165) * BN165/(100*BB165) * 1000/(1000 - AP165)</f>
        <v>0</v>
      </c>
      <c r="AO165">
        <v>15.623033577461</v>
      </c>
      <c r="AP165">
        <v>16.2391648484848</v>
      </c>
      <c r="AQ165">
        <v>3.48838794552003e-06</v>
      </c>
      <c r="AR165">
        <v>78.6078207059552</v>
      </c>
      <c r="AS165">
        <v>15</v>
      </c>
      <c r="AT165">
        <v>3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3.93</v>
      </c>
      <c r="BC165">
        <v>0.5</v>
      </c>
      <c r="BD165" t="s">
        <v>355</v>
      </c>
      <c r="BE165">
        <v>2</v>
      </c>
      <c r="BF165" t="b">
        <v>1</v>
      </c>
      <c r="BG165">
        <v>1657555315.6</v>
      </c>
      <c r="BH165">
        <v>497.196259259259</v>
      </c>
      <c r="BI165">
        <v>523.135851851852</v>
      </c>
      <c r="BJ165">
        <v>16.2346592592593</v>
      </c>
      <c r="BK165">
        <v>15.622162962963</v>
      </c>
      <c r="BL165">
        <v>492.97837037037</v>
      </c>
      <c r="BM165">
        <v>16.211</v>
      </c>
      <c r="BN165">
        <v>500.001222222222</v>
      </c>
      <c r="BO165">
        <v>67.9954962962963</v>
      </c>
      <c r="BP165">
        <v>0.0230337777777778</v>
      </c>
      <c r="BQ165">
        <v>18.9476333333333</v>
      </c>
      <c r="BR165">
        <v>20.0058481481482</v>
      </c>
      <c r="BS165">
        <v>999.9</v>
      </c>
      <c r="BT165">
        <v>0</v>
      </c>
      <c r="BU165">
        <v>0</v>
      </c>
      <c r="BV165">
        <v>9979.97777777778</v>
      </c>
      <c r="BW165">
        <v>0</v>
      </c>
      <c r="BX165">
        <v>1876.7562962963</v>
      </c>
      <c r="BY165">
        <v>-25.9396481481482</v>
      </c>
      <c r="BZ165">
        <v>505.401296296296</v>
      </c>
      <c r="CA165">
        <v>531.438074074074</v>
      </c>
      <c r="CB165">
        <v>0.61248937037037</v>
      </c>
      <c r="CC165">
        <v>523.135851851852</v>
      </c>
      <c r="CD165">
        <v>15.622162962963</v>
      </c>
      <c r="CE165">
        <v>1.1038837037037</v>
      </c>
      <c r="CF165">
        <v>1.0622362962963</v>
      </c>
      <c r="CG165">
        <v>8.36479</v>
      </c>
      <c r="CH165">
        <v>7.79919111111111</v>
      </c>
      <c r="CI165">
        <v>2000.01888888889</v>
      </c>
      <c r="CJ165">
        <v>0.979997777777778</v>
      </c>
      <c r="CK165">
        <v>0.0200018296296296</v>
      </c>
      <c r="CL165">
        <v>0</v>
      </c>
      <c r="CM165">
        <v>2.52238888888889</v>
      </c>
      <c r="CN165">
        <v>0</v>
      </c>
      <c r="CO165">
        <v>4956.62185185185</v>
      </c>
      <c r="CP165">
        <v>16705.5481481481</v>
      </c>
      <c r="CQ165">
        <v>45</v>
      </c>
      <c r="CR165">
        <v>48.937</v>
      </c>
      <c r="CS165">
        <v>47.187</v>
      </c>
      <c r="CT165">
        <v>45.187</v>
      </c>
      <c r="CU165">
        <v>43.75</v>
      </c>
      <c r="CV165">
        <v>1960.01851851852</v>
      </c>
      <c r="CW165">
        <v>40.0003703703704</v>
      </c>
      <c r="CX165">
        <v>0</v>
      </c>
      <c r="CY165">
        <v>1651534218.2</v>
      </c>
      <c r="CZ165">
        <v>0</v>
      </c>
      <c r="DA165">
        <v>0</v>
      </c>
      <c r="DB165" t="s">
        <v>356</v>
      </c>
      <c r="DC165">
        <v>1657298120.5</v>
      </c>
      <c r="DD165">
        <v>1657298120.5</v>
      </c>
      <c r="DE165">
        <v>0</v>
      </c>
      <c r="DF165">
        <v>1.391</v>
      </c>
      <c r="DG165">
        <v>0.035</v>
      </c>
      <c r="DH165">
        <v>2.39</v>
      </c>
      <c r="DI165">
        <v>0.104</v>
      </c>
      <c r="DJ165">
        <v>419</v>
      </c>
      <c r="DK165">
        <v>18</v>
      </c>
      <c r="DL165">
        <v>0.11</v>
      </c>
      <c r="DM165">
        <v>0.02</v>
      </c>
      <c r="DN165">
        <v>-25.6276390243902</v>
      </c>
      <c r="DO165">
        <v>-5.03021602787458</v>
      </c>
      <c r="DP165">
        <v>0.539946397916903</v>
      </c>
      <c r="DQ165">
        <v>0</v>
      </c>
      <c r="DR165">
        <v>0.611331780487805</v>
      </c>
      <c r="DS165">
        <v>0.0118240348432063</v>
      </c>
      <c r="DT165">
        <v>0.001958459493061</v>
      </c>
      <c r="DU165">
        <v>1</v>
      </c>
      <c r="DV165">
        <v>1</v>
      </c>
      <c r="DW165">
        <v>2</v>
      </c>
      <c r="DX165" t="s">
        <v>367</v>
      </c>
      <c r="DY165">
        <v>2.85304</v>
      </c>
      <c r="DZ165">
        <v>2.63953</v>
      </c>
      <c r="EA165">
        <v>0.0806871</v>
      </c>
      <c r="EB165">
        <v>0.0840603</v>
      </c>
      <c r="EC165">
        <v>0.0589961</v>
      </c>
      <c r="ED165">
        <v>0.0571934</v>
      </c>
      <c r="EE165">
        <v>25803.2</v>
      </c>
      <c r="EF165">
        <v>22398.9</v>
      </c>
      <c r="EG165">
        <v>25135</v>
      </c>
      <c r="EH165">
        <v>23822.7</v>
      </c>
      <c r="EI165">
        <v>40385.1</v>
      </c>
      <c r="EJ165">
        <v>37187.6</v>
      </c>
      <c r="EK165">
        <v>45440.2</v>
      </c>
      <c r="EL165">
        <v>42506.9</v>
      </c>
      <c r="EM165">
        <v>1.78482</v>
      </c>
      <c r="EN165">
        <v>2.08677</v>
      </c>
      <c r="EO165">
        <v>0.0542551</v>
      </c>
      <c r="EP165">
        <v>0</v>
      </c>
      <c r="EQ165">
        <v>19.1152</v>
      </c>
      <c r="ER165">
        <v>999.9</v>
      </c>
      <c r="ES165">
        <v>31.095</v>
      </c>
      <c r="ET165">
        <v>29.155</v>
      </c>
      <c r="EU165">
        <v>18.5572</v>
      </c>
      <c r="EV165">
        <v>51.6237</v>
      </c>
      <c r="EW165">
        <v>31.3702</v>
      </c>
      <c r="EX165">
        <v>2</v>
      </c>
      <c r="EY165">
        <v>0.0963948</v>
      </c>
      <c r="EZ165">
        <v>6.80815</v>
      </c>
      <c r="FA165">
        <v>20.1147</v>
      </c>
      <c r="FB165">
        <v>5.23481</v>
      </c>
      <c r="FC165">
        <v>11.992</v>
      </c>
      <c r="FD165">
        <v>4.95715</v>
      </c>
      <c r="FE165">
        <v>3.30393</v>
      </c>
      <c r="FF165">
        <v>9999</v>
      </c>
      <c r="FG165">
        <v>9999</v>
      </c>
      <c r="FH165">
        <v>6544.5</v>
      </c>
      <c r="FI165">
        <v>352.9</v>
      </c>
      <c r="FJ165">
        <v>1.86813</v>
      </c>
      <c r="FK165">
        <v>1.86386</v>
      </c>
      <c r="FL165">
        <v>1.87149</v>
      </c>
      <c r="FM165">
        <v>1.86225</v>
      </c>
      <c r="FN165">
        <v>1.86172</v>
      </c>
      <c r="FO165">
        <v>1.86814</v>
      </c>
      <c r="FP165">
        <v>1.85825</v>
      </c>
      <c r="FQ165">
        <v>1.86474</v>
      </c>
      <c r="FR165">
        <v>5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4.3</v>
      </c>
      <c r="GF165">
        <v>0.0238</v>
      </c>
      <c r="GG165">
        <v>2.14445261950712</v>
      </c>
      <c r="GH165">
        <v>0.00524579190152856</v>
      </c>
      <c r="GI165">
        <v>-2.61795653493914e-06</v>
      </c>
      <c r="GJ165">
        <v>1.03317073579164e-09</v>
      </c>
      <c r="GK165">
        <v>0.00834576242792743</v>
      </c>
      <c r="GL165">
        <v>-0.0463878632499735</v>
      </c>
      <c r="GM165">
        <v>0.00360881594666716</v>
      </c>
      <c r="GN165">
        <v>-4.25062852161115e-05</v>
      </c>
      <c r="GO165">
        <v>14</v>
      </c>
      <c r="GP165">
        <v>2225</v>
      </c>
      <c r="GQ165">
        <v>2</v>
      </c>
      <c r="GR165">
        <v>27</v>
      </c>
      <c r="GS165">
        <v>4286.7</v>
      </c>
      <c r="GT165">
        <v>4286.7</v>
      </c>
      <c r="GU165">
        <v>1.66382</v>
      </c>
      <c r="GV165">
        <v>2.3645</v>
      </c>
      <c r="GW165">
        <v>1.99829</v>
      </c>
      <c r="GX165">
        <v>2.75513</v>
      </c>
      <c r="GY165">
        <v>2.09351</v>
      </c>
      <c r="GZ165">
        <v>2.40479</v>
      </c>
      <c r="HA165">
        <v>33.9187</v>
      </c>
      <c r="HB165">
        <v>15.2353</v>
      </c>
      <c r="HC165">
        <v>18</v>
      </c>
      <c r="HD165">
        <v>430.843</v>
      </c>
      <c r="HE165">
        <v>625.495</v>
      </c>
      <c r="HF165">
        <v>13.5907</v>
      </c>
      <c r="HG165">
        <v>28.3226</v>
      </c>
      <c r="HH165">
        <v>30.0005</v>
      </c>
      <c r="HI165">
        <v>28.2457</v>
      </c>
      <c r="HJ165">
        <v>28.2275</v>
      </c>
      <c r="HK165">
        <v>33.4065</v>
      </c>
      <c r="HL165">
        <v>9.48383</v>
      </c>
      <c r="HM165">
        <v>9.10384</v>
      </c>
      <c r="HN165">
        <v>13.5819</v>
      </c>
      <c r="HO165">
        <v>574.473</v>
      </c>
      <c r="HP165">
        <v>15.5453</v>
      </c>
      <c r="HQ165">
        <v>96.1716</v>
      </c>
      <c r="HR165">
        <v>99.9275</v>
      </c>
    </row>
    <row r="166" spans="1:226">
      <c r="A166">
        <v>150</v>
      </c>
      <c r="B166">
        <v>1657555328.1</v>
      </c>
      <c r="C166">
        <v>2536.09999990463</v>
      </c>
      <c r="D166" t="s">
        <v>660</v>
      </c>
      <c r="E166" t="s">
        <v>661</v>
      </c>
      <c r="F166">
        <v>5</v>
      </c>
      <c r="G166" t="s">
        <v>597</v>
      </c>
      <c r="H166" t="s">
        <v>354</v>
      </c>
      <c r="I166">
        <v>1657555320.31429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565.324735149144</v>
      </c>
      <c r="AK166">
        <v>545.206763636364</v>
      </c>
      <c r="AL166">
        <v>3.33056782037271</v>
      </c>
      <c r="AM166">
        <v>66.1499359219509</v>
      </c>
      <c r="AN166">
        <f>(AP166 - AO166 + BO166*1E3/(8.314*(BQ166+273.15)) * AR166/BN166 * AQ166) * BN166/(100*BB166) * 1000/(1000 - AP166)</f>
        <v>0</v>
      </c>
      <c r="AO166">
        <v>15.6235757637391</v>
      </c>
      <c r="AP166">
        <v>16.2382109090909</v>
      </c>
      <c r="AQ166">
        <v>-2.94098274176004e-07</v>
      </c>
      <c r="AR166">
        <v>78.6078207059552</v>
      </c>
      <c r="AS166">
        <v>14</v>
      </c>
      <c r="AT166">
        <v>3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3.93</v>
      </c>
      <c r="BC166">
        <v>0.5</v>
      </c>
      <c r="BD166" t="s">
        <v>355</v>
      </c>
      <c r="BE166">
        <v>2</v>
      </c>
      <c r="BF166" t="b">
        <v>1</v>
      </c>
      <c r="BG166">
        <v>1657555320.31429</v>
      </c>
      <c r="BH166">
        <v>512.525071428571</v>
      </c>
      <c r="BI166">
        <v>538.829178571429</v>
      </c>
      <c r="BJ166">
        <v>16.2365821428571</v>
      </c>
      <c r="BK166">
        <v>15.6228428571429</v>
      </c>
      <c r="BL166">
        <v>508.255357142857</v>
      </c>
      <c r="BM166">
        <v>16.2128464285714</v>
      </c>
      <c r="BN166">
        <v>499.997107142857</v>
      </c>
      <c r="BO166">
        <v>67.994975</v>
      </c>
      <c r="BP166">
        <v>0.0230552392857143</v>
      </c>
      <c r="BQ166">
        <v>18.9494428571429</v>
      </c>
      <c r="BR166">
        <v>20.0084</v>
      </c>
      <c r="BS166">
        <v>999.9</v>
      </c>
      <c r="BT166">
        <v>0</v>
      </c>
      <c r="BU166">
        <v>0</v>
      </c>
      <c r="BV166">
        <v>9986.49892857143</v>
      </c>
      <c r="BW166">
        <v>0</v>
      </c>
      <c r="BX166">
        <v>1876.64607142857</v>
      </c>
      <c r="BY166">
        <v>-26.3039857142857</v>
      </c>
      <c r="BZ166">
        <v>520.984214285714</v>
      </c>
      <c r="CA166">
        <v>547.380785714286</v>
      </c>
      <c r="CB166">
        <v>0.613731357142857</v>
      </c>
      <c r="CC166">
        <v>538.829178571429</v>
      </c>
      <c r="CD166">
        <v>15.6228428571429</v>
      </c>
      <c r="CE166">
        <v>1.10400607142857</v>
      </c>
      <c r="CF166">
        <v>1.06227357142857</v>
      </c>
      <c r="CG166">
        <v>8.36642321428572</v>
      </c>
      <c r="CH166">
        <v>7.79971857142857</v>
      </c>
      <c r="CI166">
        <v>2000.01392857143</v>
      </c>
      <c r="CJ166">
        <v>0.979997571428571</v>
      </c>
      <c r="CK166">
        <v>0.0200020428571429</v>
      </c>
      <c r="CL166">
        <v>0</v>
      </c>
      <c r="CM166">
        <v>2.51857142857143</v>
      </c>
      <c r="CN166">
        <v>0</v>
      </c>
      <c r="CO166">
        <v>4958.18714285714</v>
      </c>
      <c r="CP166">
        <v>16705.5</v>
      </c>
      <c r="CQ166">
        <v>45</v>
      </c>
      <c r="CR166">
        <v>48.9415</v>
      </c>
      <c r="CS166">
        <v>47.187</v>
      </c>
      <c r="CT166">
        <v>45.187</v>
      </c>
      <c r="CU166">
        <v>43.75</v>
      </c>
      <c r="CV166">
        <v>1960.01285714286</v>
      </c>
      <c r="CW166">
        <v>40.0010714285714</v>
      </c>
      <c r="CX166">
        <v>0</v>
      </c>
      <c r="CY166">
        <v>1651534223</v>
      </c>
      <c r="CZ166">
        <v>0</v>
      </c>
      <c r="DA166">
        <v>0</v>
      </c>
      <c r="DB166" t="s">
        <v>356</v>
      </c>
      <c r="DC166">
        <v>1657298120.5</v>
      </c>
      <c r="DD166">
        <v>1657298120.5</v>
      </c>
      <c r="DE166">
        <v>0</v>
      </c>
      <c r="DF166">
        <v>1.391</v>
      </c>
      <c r="DG166">
        <v>0.035</v>
      </c>
      <c r="DH166">
        <v>2.39</v>
      </c>
      <c r="DI166">
        <v>0.104</v>
      </c>
      <c r="DJ166">
        <v>419</v>
      </c>
      <c r="DK166">
        <v>18</v>
      </c>
      <c r="DL166">
        <v>0.11</v>
      </c>
      <c r="DM166">
        <v>0.02</v>
      </c>
      <c r="DN166">
        <v>-26.0430195121951</v>
      </c>
      <c r="DO166">
        <v>-4.2431205574913</v>
      </c>
      <c r="DP166">
        <v>0.43512685799213</v>
      </c>
      <c r="DQ166">
        <v>0</v>
      </c>
      <c r="DR166">
        <v>0.61286343902439</v>
      </c>
      <c r="DS166">
        <v>0.0184466968641119</v>
      </c>
      <c r="DT166">
        <v>0.00213948385670733</v>
      </c>
      <c r="DU166">
        <v>1</v>
      </c>
      <c r="DV166">
        <v>1</v>
      </c>
      <c r="DW166">
        <v>2</v>
      </c>
      <c r="DX166" t="s">
        <v>367</v>
      </c>
      <c r="DY166">
        <v>2.85322</v>
      </c>
      <c r="DZ166">
        <v>2.63955</v>
      </c>
      <c r="EA166">
        <v>0.0825396</v>
      </c>
      <c r="EB166">
        <v>0.0859238</v>
      </c>
      <c r="EC166">
        <v>0.058991</v>
      </c>
      <c r="ED166">
        <v>0.0571849</v>
      </c>
      <c r="EE166">
        <v>25751.2</v>
      </c>
      <c r="EF166">
        <v>22353</v>
      </c>
      <c r="EG166">
        <v>25135</v>
      </c>
      <c r="EH166">
        <v>23822.5</v>
      </c>
      <c r="EI166">
        <v>40385.1</v>
      </c>
      <c r="EJ166">
        <v>37187.8</v>
      </c>
      <c r="EK166">
        <v>45439.9</v>
      </c>
      <c r="EL166">
        <v>42506.7</v>
      </c>
      <c r="EM166">
        <v>1.7854</v>
      </c>
      <c r="EN166">
        <v>2.08658</v>
      </c>
      <c r="EO166">
        <v>0.0541024</v>
      </c>
      <c r="EP166">
        <v>0</v>
      </c>
      <c r="EQ166">
        <v>19.1186</v>
      </c>
      <c r="ER166">
        <v>999.9</v>
      </c>
      <c r="ES166">
        <v>31.095</v>
      </c>
      <c r="ET166">
        <v>29.155</v>
      </c>
      <c r="EU166">
        <v>18.5586</v>
      </c>
      <c r="EV166">
        <v>51.5737</v>
      </c>
      <c r="EW166">
        <v>31.246</v>
      </c>
      <c r="EX166">
        <v>2</v>
      </c>
      <c r="EY166">
        <v>0.0967378</v>
      </c>
      <c r="EZ166">
        <v>6.81896</v>
      </c>
      <c r="FA166">
        <v>20.1143</v>
      </c>
      <c r="FB166">
        <v>5.23481</v>
      </c>
      <c r="FC166">
        <v>11.992</v>
      </c>
      <c r="FD166">
        <v>4.95715</v>
      </c>
      <c r="FE166">
        <v>3.30393</v>
      </c>
      <c r="FF166">
        <v>9999</v>
      </c>
      <c r="FG166">
        <v>9999</v>
      </c>
      <c r="FH166">
        <v>6544.5</v>
      </c>
      <c r="FI166">
        <v>352.9</v>
      </c>
      <c r="FJ166">
        <v>1.86813</v>
      </c>
      <c r="FK166">
        <v>1.86385</v>
      </c>
      <c r="FL166">
        <v>1.87149</v>
      </c>
      <c r="FM166">
        <v>1.86222</v>
      </c>
      <c r="FN166">
        <v>1.86172</v>
      </c>
      <c r="FO166">
        <v>1.86815</v>
      </c>
      <c r="FP166">
        <v>1.85823</v>
      </c>
      <c r="FQ166">
        <v>1.86474</v>
      </c>
      <c r="FR166">
        <v>5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4.356</v>
      </c>
      <c r="GF166">
        <v>0.0238</v>
      </c>
      <c r="GG166">
        <v>2.14445261950712</v>
      </c>
      <c r="GH166">
        <v>0.00524579190152856</v>
      </c>
      <c r="GI166">
        <v>-2.61795653493914e-06</v>
      </c>
      <c r="GJ166">
        <v>1.03317073579164e-09</v>
      </c>
      <c r="GK166">
        <v>0.00834576242792743</v>
      </c>
      <c r="GL166">
        <v>-0.0463878632499735</v>
      </c>
      <c r="GM166">
        <v>0.00360881594666716</v>
      </c>
      <c r="GN166">
        <v>-4.25062852161115e-05</v>
      </c>
      <c r="GO166">
        <v>14</v>
      </c>
      <c r="GP166">
        <v>2225</v>
      </c>
      <c r="GQ166">
        <v>2</v>
      </c>
      <c r="GR166">
        <v>27</v>
      </c>
      <c r="GS166">
        <v>4286.8</v>
      </c>
      <c r="GT166">
        <v>4286.8</v>
      </c>
      <c r="GU166">
        <v>1.70288</v>
      </c>
      <c r="GV166">
        <v>2.35596</v>
      </c>
      <c r="GW166">
        <v>1.99829</v>
      </c>
      <c r="GX166">
        <v>2.75513</v>
      </c>
      <c r="GY166">
        <v>2.09351</v>
      </c>
      <c r="GZ166">
        <v>2.38281</v>
      </c>
      <c r="HA166">
        <v>33.9187</v>
      </c>
      <c r="HB166">
        <v>15.2353</v>
      </c>
      <c r="HC166">
        <v>18</v>
      </c>
      <c r="HD166">
        <v>431.203</v>
      </c>
      <c r="HE166">
        <v>625.382</v>
      </c>
      <c r="HF166">
        <v>13.5835</v>
      </c>
      <c r="HG166">
        <v>28.3263</v>
      </c>
      <c r="HH166">
        <v>30.0004</v>
      </c>
      <c r="HI166">
        <v>28.2499</v>
      </c>
      <c r="HJ166">
        <v>28.2317</v>
      </c>
      <c r="HK166">
        <v>34.1633</v>
      </c>
      <c r="HL166">
        <v>9.77255</v>
      </c>
      <c r="HM166">
        <v>9.10384</v>
      </c>
      <c r="HN166">
        <v>13.5707</v>
      </c>
      <c r="HO166">
        <v>588.041</v>
      </c>
      <c r="HP166">
        <v>15.5351</v>
      </c>
      <c r="HQ166">
        <v>96.1713</v>
      </c>
      <c r="HR166">
        <v>99.9267</v>
      </c>
    </row>
    <row r="167" spans="1:226">
      <c r="A167">
        <v>151</v>
      </c>
      <c r="B167">
        <v>1657555333.1</v>
      </c>
      <c r="C167">
        <v>2541.09999990463</v>
      </c>
      <c r="D167" t="s">
        <v>662</v>
      </c>
      <c r="E167" t="s">
        <v>663</v>
      </c>
      <c r="F167">
        <v>5</v>
      </c>
      <c r="G167" t="s">
        <v>597</v>
      </c>
      <c r="H167" t="s">
        <v>354</v>
      </c>
      <c r="I167">
        <v>1657555325.6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582.520681322943</v>
      </c>
      <c r="AK167">
        <v>562.030363636363</v>
      </c>
      <c r="AL167">
        <v>3.34492665702815</v>
      </c>
      <c r="AM167">
        <v>66.1499359219509</v>
      </c>
      <c r="AN167">
        <f>(AP167 - AO167 + BO167*1E3/(8.314*(BQ167+273.15)) * AR167/BN167 * AQ167) * BN167/(100*BB167) * 1000/(1000 - AP167)</f>
        <v>0</v>
      </c>
      <c r="AO167">
        <v>15.6173822724936</v>
      </c>
      <c r="AP167">
        <v>16.2355206060606</v>
      </c>
      <c r="AQ167">
        <v>-8.10156569849487e-06</v>
      </c>
      <c r="AR167">
        <v>78.6078207059552</v>
      </c>
      <c r="AS167">
        <v>14</v>
      </c>
      <c r="AT167">
        <v>3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3.93</v>
      </c>
      <c r="BC167">
        <v>0.5</v>
      </c>
      <c r="BD167" t="s">
        <v>355</v>
      </c>
      <c r="BE167">
        <v>2</v>
      </c>
      <c r="BF167" t="b">
        <v>1</v>
      </c>
      <c r="BG167">
        <v>1657555325.6</v>
      </c>
      <c r="BH167">
        <v>529.828777777778</v>
      </c>
      <c r="BI167">
        <v>556.548111111111</v>
      </c>
      <c r="BJ167">
        <v>16.2376185185185</v>
      </c>
      <c r="BK167">
        <v>15.6199740740741</v>
      </c>
      <c r="BL167">
        <v>525.500851851852</v>
      </c>
      <c r="BM167">
        <v>16.2138407407407</v>
      </c>
      <c r="BN167">
        <v>499.991</v>
      </c>
      <c r="BO167">
        <v>67.9949259259259</v>
      </c>
      <c r="BP167">
        <v>0.0230845555555556</v>
      </c>
      <c r="BQ167">
        <v>18.9506444444444</v>
      </c>
      <c r="BR167">
        <v>20.0111851851852</v>
      </c>
      <c r="BS167">
        <v>999.9</v>
      </c>
      <c r="BT167">
        <v>0</v>
      </c>
      <c r="BU167">
        <v>0</v>
      </c>
      <c r="BV167">
        <v>9994.01148148148</v>
      </c>
      <c r="BW167">
        <v>0</v>
      </c>
      <c r="BX167">
        <v>1876.51185185185</v>
      </c>
      <c r="BY167">
        <v>-26.7192518518519</v>
      </c>
      <c r="BZ167">
        <v>538.574074074074</v>
      </c>
      <c r="CA167">
        <v>565.379148148148</v>
      </c>
      <c r="CB167">
        <v>0.617633666666667</v>
      </c>
      <c r="CC167">
        <v>556.548111111111</v>
      </c>
      <c r="CD167">
        <v>15.6199740740741</v>
      </c>
      <c r="CE167">
        <v>1.10407555555556</v>
      </c>
      <c r="CF167">
        <v>1.06207814814815</v>
      </c>
      <c r="CG167">
        <v>8.36735592592593</v>
      </c>
      <c r="CH167">
        <v>7.79701814814815</v>
      </c>
      <c r="CI167">
        <v>2000.02259259259</v>
      </c>
      <c r="CJ167">
        <v>0.979997777777778</v>
      </c>
      <c r="CK167">
        <v>0.0200018296296296</v>
      </c>
      <c r="CL167">
        <v>0</v>
      </c>
      <c r="CM167">
        <v>2.50688148148148</v>
      </c>
      <c r="CN167">
        <v>0</v>
      </c>
      <c r="CO167">
        <v>4960.23111111111</v>
      </c>
      <c r="CP167">
        <v>16705.5888888889</v>
      </c>
      <c r="CQ167">
        <v>45</v>
      </c>
      <c r="CR167">
        <v>48.9533333333333</v>
      </c>
      <c r="CS167">
        <v>47.187</v>
      </c>
      <c r="CT167">
        <v>45.187</v>
      </c>
      <c r="CU167">
        <v>43.75</v>
      </c>
      <c r="CV167">
        <v>1960.02185185185</v>
      </c>
      <c r="CW167">
        <v>40.0007407407407</v>
      </c>
      <c r="CX167">
        <v>0</v>
      </c>
      <c r="CY167">
        <v>1651534227.8</v>
      </c>
      <c r="CZ167">
        <v>0</v>
      </c>
      <c r="DA167">
        <v>0</v>
      </c>
      <c r="DB167" t="s">
        <v>356</v>
      </c>
      <c r="DC167">
        <v>1657298120.5</v>
      </c>
      <c r="DD167">
        <v>1657298120.5</v>
      </c>
      <c r="DE167">
        <v>0</v>
      </c>
      <c r="DF167">
        <v>1.391</v>
      </c>
      <c r="DG167">
        <v>0.035</v>
      </c>
      <c r="DH167">
        <v>2.39</v>
      </c>
      <c r="DI167">
        <v>0.104</v>
      </c>
      <c r="DJ167">
        <v>419</v>
      </c>
      <c r="DK167">
        <v>18</v>
      </c>
      <c r="DL167">
        <v>0.11</v>
      </c>
      <c r="DM167">
        <v>0.02</v>
      </c>
      <c r="DN167">
        <v>-26.4653073170732</v>
      </c>
      <c r="DO167">
        <v>-4.64568501742164</v>
      </c>
      <c r="DP167">
        <v>0.48570524454715</v>
      </c>
      <c r="DQ167">
        <v>0</v>
      </c>
      <c r="DR167">
        <v>0.61588556097561</v>
      </c>
      <c r="DS167">
        <v>0.0417239790940781</v>
      </c>
      <c r="DT167">
        <v>0.00449885012435444</v>
      </c>
      <c r="DU167">
        <v>1</v>
      </c>
      <c r="DV167">
        <v>1</v>
      </c>
      <c r="DW167">
        <v>2</v>
      </c>
      <c r="DX167" t="s">
        <v>367</v>
      </c>
      <c r="DY167">
        <v>2.85317</v>
      </c>
      <c r="DZ167">
        <v>2.63985</v>
      </c>
      <c r="EA167">
        <v>0.0843721</v>
      </c>
      <c r="EB167">
        <v>0.0876695</v>
      </c>
      <c r="EC167">
        <v>0.0589844</v>
      </c>
      <c r="ED167">
        <v>0.0571552</v>
      </c>
      <c r="EE167">
        <v>25699.1</v>
      </c>
      <c r="EF167">
        <v>22310.1</v>
      </c>
      <c r="EG167">
        <v>25134.4</v>
      </c>
      <c r="EH167">
        <v>23822.2</v>
      </c>
      <c r="EI167">
        <v>40384.9</v>
      </c>
      <c r="EJ167">
        <v>37188.8</v>
      </c>
      <c r="EK167">
        <v>45439.4</v>
      </c>
      <c r="EL167">
        <v>42506.4</v>
      </c>
      <c r="EM167">
        <v>1.78507</v>
      </c>
      <c r="EN167">
        <v>2.08675</v>
      </c>
      <c r="EO167">
        <v>0.0540428</v>
      </c>
      <c r="EP167">
        <v>0</v>
      </c>
      <c r="EQ167">
        <v>19.1206</v>
      </c>
      <c r="ER167">
        <v>999.9</v>
      </c>
      <c r="ES167">
        <v>31.095</v>
      </c>
      <c r="ET167">
        <v>29.155</v>
      </c>
      <c r="EU167">
        <v>18.558</v>
      </c>
      <c r="EV167">
        <v>51.4937</v>
      </c>
      <c r="EW167">
        <v>31.3221</v>
      </c>
      <c r="EX167">
        <v>2</v>
      </c>
      <c r="EY167">
        <v>0.0970884</v>
      </c>
      <c r="EZ167">
        <v>6.86011</v>
      </c>
      <c r="FA167">
        <v>20.1125</v>
      </c>
      <c r="FB167">
        <v>5.23511</v>
      </c>
      <c r="FC167">
        <v>11.992</v>
      </c>
      <c r="FD167">
        <v>4.95695</v>
      </c>
      <c r="FE167">
        <v>3.30395</v>
      </c>
      <c r="FF167">
        <v>9999</v>
      </c>
      <c r="FG167">
        <v>9999</v>
      </c>
      <c r="FH167">
        <v>6544.8</v>
      </c>
      <c r="FI167">
        <v>352.9</v>
      </c>
      <c r="FJ167">
        <v>1.86813</v>
      </c>
      <c r="FK167">
        <v>1.86385</v>
      </c>
      <c r="FL167">
        <v>1.87149</v>
      </c>
      <c r="FM167">
        <v>1.86219</v>
      </c>
      <c r="FN167">
        <v>1.86172</v>
      </c>
      <c r="FO167">
        <v>1.86813</v>
      </c>
      <c r="FP167">
        <v>1.85824</v>
      </c>
      <c r="FQ167">
        <v>1.86474</v>
      </c>
      <c r="FR167">
        <v>5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4.41</v>
      </c>
      <c r="GF167">
        <v>0.0237</v>
      </c>
      <c r="GG167">
        <v>2.14445261950712</v>
      </c>
      <c r="GH167">
        <v>0.00524579190152856</v>
      </c>
      <c r="GI167">
        <v>-2.61795653493914e-06</v>
      </c>
      <c r="GJ167">
        <v>1.03317073579164e-09</v>
      </c>
      <c r="GK167">
        <v>0.00834576242792743</v>
      </c>
      <c r="GL167">
        <v>-0.0463878632499735</v>
      </c>
      <c r="GM167">
        <v>0.00360881594666716</v>
      </c>
      <c r="GN167">
        <v>-4.25062852161115e-05</v>
      </c>
      <c r="GO167">
        <v>14</v>
      </c>
      <c r="GP167">
        <v>2225</v>
      </c>
      <c r="GQ167">
        <v>2</v>
      </c>
      <c r="GR167">
        <v>27</v>
      </c>
      <c r="GS167">
        <v>4286.9</v>
      </c>
      <c r="GT167">
        <v>4286.9</v>
      </c>
      <c r="GU167">
        <v>1.74194</v>
      </c>
      <c r="GV167">
        <v>2.3645</v>
      </c>
      <c r="GW167">
        <v>1.99829</v>
      </c>
      <c r="GX167">
        <v>2.75513</v>
      </c>
      <c r="GY167">
        <v>2.09351</v>
      </c>
      <c r="GZ167">
        <v>2.34131</v>
      </c>
      <c r="HA167">
        <v>33.8961</v>
      </c>
      <c r="HB167">
        <v>15.2265</v>
      </c>
      <c r="HC167">
        <v>18</v>
      </c>
      <c r="HD167">
        <v>431.045</v>
      </c>
      <c r="HE167">
        <v>625.563</v>
      </c>
      <c r="HF167">
        <v>13.5733</v>
      </c>
      <c r="HG167">
        <v>28.3293</v>
      </c>
      <c r="HH167">
        <v>30.0005</v>
      </c>
      <c r="HI167">
        <v>28.2541</v>
      </c>
      <c r="HJ167">
        <v>28.2353</v>
      </c>
      <c r="HK167">
        <v>34.9665</v>
      </c>
      <c r="HL167">
        <v>9.77255</v>
      </c>
      <c r="HM167">
        <v>9.10384</v>
      </c>
      <c r="HN167">
        <v>13.5529</v>
      </c>
      <c r="HO167">
        <v>608.282</v>
      </c>
      <c r="HP167">
        <v>15.5269</v>
      </c>
      <c r="HQ167">
        <v>96.1697</v>
      </c>
      <c r="HR167">
        <v>99.926</v>
      </c>
    </row>
    <row r="168" spans="1:226">
      <c r="A168">
        <v>152</v>
      </c>
      <c r="B168">
        <v>1657555338.1</v>
      </c>
      <c r="C168">
        <v>2546.09999990463</v>
      </c>
      <c r="D168" t="s">
        <v>664</v>
      </c>
      <c r="E168" t="s">
        <v>665</v>
      </c>
      <c r="F168">
        <v>5</v>
      </c>
      <c r="G168" t="s">
        <v>597</v>
      </c>
      <c r="H168" t="s">
        <v>354</v>
      </c>
      <c r="I168">
        <v>1657555330.31429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599.372492017706</v>
      </c>
      <c r="AK168">
        <v>578.713218181818</v>
      </c>
      <c r="AL168">
        <v>3.38164145007364</v>
      </c>
      <c r="AM168">
        <v>66.1499359219509</v>
      </c>
      <c r="AN168">
        <f>(AP168 - AO168 + BO168*1E3/(8.314*(BQ168+273.15)) * AR168/BN168 * AQ168) * BN168/(100*BB168) * 1000/(1000 - AP168)</f>
        <v>0</v>
      </c>
      <c r="AO168">
        <v>15.6109335640443</v>
      </c>
      <c r="AP168">
        <v>16.2308060606061</v>
      </c>
      <c r="AQ168">
        <v>1.98298940353907e-06</v>
      </c>
      <c r="AR168">
        <v>78.6078207059552</v>
      </c>
      <c r="AS168">
        <v>14</v>
      </c>
      <c r="AT168">
        <v>3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3.93</v>
      </c>
      <c r="BC168">
        <v>0.5</v>
      </c>
      <c r="BD168" t="s">
        <v>355</v>
      </c>
      <c r="BE168">
        <v>2</v>
      </c>
      <c r="BF168" t="b">
        <v>1</v>
      </c>
      <c r="BG168">
        <v>1657555330.31429</v>
      </c>
      <c r="BH168">
        <v>545.322464285714</v>
      </c>
      <c r="BI168">
        <v>572.340964285714</v>
      </c>
      <c r="BJ168">
        <v>16.2366607142857</v>
      </c>
      <c r="BK168">
        <v>15.6159214285714</v>
      </c>
      <c r="BL168">
        <v>540.943035714286</v>
      </c>
      <c r="BM168">
        <v>16.2129285714286</v>
      </c>
      <c r="BN168">
        <v>499.998142857143</v>
      </c>
      <c r="BO168">
        <v>67.995275</v>
      </c>
      <c r="BP168">
        <v>0.0231016142857143</v>
      </c>
      <c r="BQ168">
        <v>18.9493678571429</v>
      </c>
      <c r="BR168">
        <v>20.0153535714286</v>
      </c>
      <c r="BS168">
        <v>999.9</v>
      </c>
      <c r="BT168">
        <v>0</v>
      </c>
      <c r="BU168">
        <v>0</v>
      </c>
      <c r="BV168">
        <v>10010.4757142857</v>
      </c>
      <c r="BW168">
        <v>0</v>
      </c>
      <c r="BX168">
        <v>1876.25142857143</v>
      </c>
      <c r="BY168">
        <v>-27.0184285714286</v>
      </c>
      <c r="BZ168">
        <v>554.322892857143</v>
      </c>
      <c r="CA168">
        <v>581.420214285714</v>
      </c>
      <c r="CB168">
        <v>0.620730285714286</v>
      </c>
      <c r="CC168">
        <v>572.340964285714</v>
      </c>
      <c r="CD168">
        <v>15.6159214285714</v>
      </c>
      <c r="CE168">
        <v>1.10401642857143</v>
      </c>
      <c r="CF168">
        <v>1.06180785714286</v>
      </c>
      <c r="CG168">
        <v>8.36656714285714</v>
      </c>
      <c r="CH168">
        <v>7.79328892857143</v>
      </c>
      <c r="CI168">
        <v>2000.00178571429</v>
      </c>
      <c r="CJ168">
        <v>0.979997571428571</v>
      </c>
      <c r="CK168">
        <v>0.0200020428571429</v>
      </c>
      <c r="CL168">
        <v>0</v>
      </c>
      <c r="CM168">
        <v>2.52567142857143</v>
      </c>
      <c r="CN168">
        <v>0</v>
      </c>
      <c r="CO168">
        <v>4962.04857142857</v>
      </c>
      <c r="CP168">
        <v>16705.4</v>
      </c>
      <c r="CQ168">
        <v>45</v>
      </c>
      <c r="CR168">
        <v>48.973</v>
      </c>
      <c r="CS168">
        <v>47.187</v>
      </c>
      <c r="CT168">
        <v>45.187</v>
      </c>
      <c r="CU168">
        <v>43.75</v>
      </c>
      <c r="CV168">
        <v>1960.00107142857</v>
      </c>
      <c r="CW168">
        <v>40.0007142857143</v>
      </c>
      <c r="CX168">
        <v>0</v>
      </c>
      <c r="CY168">
        <v>1651534233.2</v>
      </c>
      <c r="CZ168">
        <v>0</v>
      </c>
      <c r="DA168">
        <v>0</v>
      </c>
      <c r="DB168" t="s">
        <v>356</v>
      </c>
      <c r="DC168">
        <v>1657298120.5</v>
      </c>
      <c r="DD168">
        <v>1657298120.5</v>
      </c>
      <c r="DE168">
        <v>0</v>
      </c>
      <c r="DF168">
        <v>1.391</v>
      </c>
      <c r="DG168">
        <v>0.035</v>
      </c>
      <c r="DH168">
        <v>2.39</v>
      </c>
      <c r="DI168">
        <v>0.104</v>
      </c>
      <c r="DJ168">
        <v>419</v>
      </c>
      <c r="DK168">
        <v>18</v>
      </c>
      <c r="DL168">
        <v>0.11</v>
      </c>
      <c r="DM168">
        <v>0.02</v>
      </c>
      <c r="DN168">
        <v>-26.7427585365854</v>
      </c>
      <c r="DO168">
        <v>-3.74800557491293</v>
      </c>
      <c r="DP168">
        <v>0.423015665958885</v>
      </c>
      <c r="DQ168">
        <v>0</v>
      </c>
      <c r="DR168">
        <v>0.618327317073171</v>
      </c>
      <c r="DS168">
        <v>0.0435252125435546</v>
      </c>
      <c r="DT168">
        <v>0.00470948411777364</v>
      </c>
      <c r="DU168">
        <v>1</v>
      </c>
      <c r="DV168">
        <v>1</v>
      </c>
      <c r="DW168">
        <v>2</v>
      </c>
      <c r="DX168" t="s">
        <v>367</v>
      </c>
      <c r="DY168">
        <v>2.85307</v>
      </c>
      <c r="DZ168">
        <v>2.63969</v>
      </c>
      <c r="EA168">
        <v>0.0861798</v>
      </c>
      <c r="EB168">
        <v>0.0895476</v>
      </c>
      <c r="EC168">
        <v>0.0589737</v>
      </c>
      <c r="ED168">
        <v>0.0571374</v>
      </c>
      <c r="EE168">
        <v>25647.9</v>
      </c>
      <c r="EF168">
        <v>22264</v>
      </c>
      <c r="EG168">
        <v>25133.9</v>
      </c>
      <c r="EH168">
        <v>23822.1</v>
      </c>
      <c r="EI168">
        <v>40384.5</v>
      </c>
      <c r="EJ168">
        <v>37189.3</v>
      </c>
      <c r="EK168">
        <v>45438.3</v>
      </c>
      <c r="EL168">
        <v>42506.2</v>
      </c>
      <c r="EM168">
        <v>1.78507</v>
      </c>
      <c r="EN168">
        <v>2.08672</v>
      </c>
      <c r="EO168">
        <v>0.0537299</v>
      </c>
      <c r="EP168">
        <v>0</v>
      </c>
      <c r="EQ168">
        <v>19.1212</v>
      </c>
      <c r="ER168">
        <v>999.9</v>
      </c>
      <c r="ES168">
        <v>31.065</v>
      </c>
      <c r="ET168">
        <v>29.165</v>
      </c>
      <c r="EU168">
        <v>18.5496</v>
      </c>
      <c r="EV168">
        <v>51.4137</v>
      </c>
      <c r="EW168">
        <v>31.266</v>
      </c>
      <c r="EX168">
        <v>2</v>
      </c>
      <c r="EY168">
        <v>0.0974975</v>
      </c>
      <c r="EZ168">
        <v>6.91179</v>
      </c>
      <c r="FA168">
        <v>20.1106</v>
      </c>
      <c r="FB168">
        <v>5.23511</v>
      </c>
      <c r="FC168">
        <v>11.992</v>
      </c>
      <c r="FD168">
        <v>4.95705</v>
      </c>
      <c r="FE168">
        <v>3.304</v>
      </c>
      <c r="FF168">
        <v>9999</v>
      </c>
      <c r="FG168">
        <v>9999</v>
      </c>
      <c r="FH168">
        <v>6544.8</v>
      </c>
      <c r="FI168">
        <v>352.9</v>
      </c>
      <c r="FJ168">
        <v>1.86813</v>
      </c>
      <c r="FK168">
        <v>1.86385</v>
      </c>
      <c r="FL168">
        <v>1.87148</v>
      </c>
      <c r="FM168">
        <v>1.8622</v>
      </c>
      <c r="FN168">
        <v>1.86172</v>
      </c>
      <c r="FO168">
        <v>1.86813</v>
      </c>
      <c r="FP168">
        <v>1.85822</v>
      </c>
      <c r="FQ168">
        <v>1.86476</v>
      </c>
      <c r="FR168">
        <v>5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4.464</v>
      </c>
      <c r="GF168">
        <v>0.0235</v>
      </c>
      <c r="GG168">
        <v>2.14445261950712</v>
      </c>
      <c r="GH168">
        <v>0.00524579190152856</v>
      </c>
      <c r="GI168">
        <v>-2.61795653493914e-06</v>
      </c>
      <c r="GJ168">
        <v>1.03317073579164e-09</v>
      </c>
      <c r="GK168">
        <v>0.00834576242792743</v>
      </c>
      <c r="GL168">
        <v>-0.0463878632499735</v>
      </c>
      <c r="GM168">
        <v>0.00360881594666716</v>
      </c>
      <c r="GN168">
        <v>-4.25062852161115e-05</v>
      </c>
      <c r="GO168">
        <v>14</v>
      </c>
      <c r="GP168">
        <v>2225</v>
      </c>
      <c r="GQ168">
        <v>2</v>
      </c>
      <c r="GR168">
        <v>27</v>
      </c>
      <c r="GS168">
        <v>4287</v>
      </c>
      <c r="GT168">
        <v>4287</v>
      </c>
      <c r="GU168">
        <v>1.77979</v>
      </c>
      <c r="GV168">
        <v>2.35596</v>
      </c>
      <c r="GW168">
        <v>1.99829</v>
      </c>
      <c r="GX168">
        <v>2.75513</v>
      </c>
      <c r="GY168">
        <v>2.09351</v>
      </c>
      <c r="GZ168">
        <v>2.39624</v>
      </c>
      <c r="HA168">
        <v>33.9187</v>
      </c>
      <c r="HB168">
        <v>15.2265</v>
      </c>
      <c r="HC168">
        <v>18</v>
      </c>
      <c r="HD168">
        <v>431.072</v>
      </c>
      <c r="HE168">
        <v>625.583</v>
      </c>
      <c r="HF168">
        <v>13.5573</v>
      </c>
      <c r="HG168">
        <v>28.3328</v>
      </c>
      <c r="HH168">
        <v>30.0005</v>
      </c>
      <c r="HI168">
        <v>28.2577</v>
      </c>
      <c r="HJ168">
        <v>28.2389</v>
      </c>
      <c r="HK168">
        <v>35.7259</v>
      </c>
      <c r="HL168">
        <v>10.0604</v>
      </c>
      <c r="HM168">
        <v>9.10384</v>
      </c>
      <c r="HN168">
        <v>13.5358</v>
      </c>
      <c r="HO168">
        <v>621.757</v>
      </c>
      <c r="HP168">
        <v>15.5202</v>
      </c>
      <c r="HQ168">
        <v>96.1676</v>
      </c>
      <c r="HR168">
        <v>99.9254</v>
      </c>
    </row>
    <row r="169" spans="1:226">
      <c r="A169">
        <v>153</v>
      </c>
      <c r="B169">
        <v>1657555343.1</v>
      </c>
      <c r="C169">
        <v>2551.09999990463</v>
      </c>
      <c r="D169" t="s">
        <v>666</v>
      </c>
      <c r="E169" t="s">
        <v>667</v>
      </c>
      <c r="F169">
        <v>5</v>
      </c>
      <c r="G169" t="s">
        <v>597</v>
      </c>
      <c r="H169" t="s">
        <v>354</v>
      </c>
      <c r="I169">
        <v>1657555335.6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616.853282560151</v>
      </c>
      <c r="AK169">
        <v>595.83903030303</v>
      </c>
      <c r="AL169">
        <v>3.42594946512125</v>
      </c>
      <c r="AM169">
        <v>66.1499359219509</v>
      </c>
      <c r="AN169">
        <f>(AP169 - AO169 + BO169*1E3/(8.314*(BQ169+273.15)) * AR169/BN169 * AQ169) * BN169/(100*BB169) * 1000/(1000 - AP169)</f>
        <v>0</v>
      </c>
      <c r="AO169">
        <v>15.5948439007573</v>
      </c>
      <c r="AP169">
        <v>16.2249648484848</v>
      </c>
      <c r="AQ169">
        <v>-2.02783417324292e-06</v>
      </c>
      <c r="AR169">
        <v>78.6078207059552</v>
      </c>
      <c r="AS169">
        <v>15</v>
      </c>
      <c r="AT169">
        <v>3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3.93</v>
      </c>
      <c r="BC169">
        <v>0.5</v>
      </c>
      <c r="BD169" t="s">
        <v>355</v>
      </c>
      <c r="BE169">
        <v>2</v>
      </c>
      <c r="BF169" t="b">
        <v>1</v>
      </c>
      <c r="BG169">
        <v>1657555335.6</v>
      </c>
      <c r="BH169">
        <v>562.804777777778</v>
      </c>
      <c r="BI169">
        <v>590.176925925926</v>
      </c>
      <c r="BJ169">
        <v>16.2331</v>
      </c>
      <c r="BK169">
        <v>15.6047703703704</v>
      </c>
      <c r="BL169">
        <v>558.367666666667</v>
      </c>
      <c r="BM169">
        <v>16.2095037037037</v>
      </c>
      <c r="BN169">
        <v>500.008481481481</v>
      </c>
      <c r="BO169">
        <v>67.9957037037037</v>
      </c>
      <c r="BP169">
        <v>0.0230659444444444</v>
      </c>
      <c r="BQ169">
        <v>18.9489259259259</v>
      </c>
      <c r="BR169">
        <v>20.0157481481481</v>
      </c>
      <c r="BS169">
        <v>999.9</v>
      </c>
      <c r="BT169">
        <v>0</v>
      </c>
      <c r="BU169">
        <v>0</v>
      </c>
      <c r="BV169">
        <v>10011.65</v>
      </c>
      <c r="BW169">
        <v>0</v>
      </c>
      <c r="BX169">
        <v>1875.62407407407</v>
      </c>
      <c r="BY169">
        <v>-27.3722074074074</v>
      </c>
      <c r="BZ169">
        <v>572.091518518518</v>
      </c>
      <c r="CA169">
        <v>599.532333333333</v>
      </c>
      <c r="CB169">
        <v>0.628326851851852</v>
      </c>
      <c r="CC169">
        <v>590.176925925926</v>
      </c>
      <c r="CD169">
        <v>15.6047703703704</v>
      </c>
      <c r="CE169">
        <v>1.10378111111111</v>
      </c>
      <c r="CF169">
        <v>1.0610562962963</v>
      </c>
      <c r="CG169">
        <v>8.36342888888889</v>
      </c>
      <c r="CH169">
        <v>7.78289444444444</v>
      </c>
      <c r="CI169">
        <v>2000.0037037037</v>
      </c>
      <c r="CJ169">
        <v>0.979997777777778</v>
      </c>
      <c r="CK169">
        <v>0.0200018296296296</v>
      </c>
      <c r="CL169">
        <v>0</v>
      </c>
      <c r="CM169">
        <v>2.53237407407407</v>
      </c>
      <c r="CN169">
        <v>0</v>
      </c>
      <c r="CO169">
        <v>4964.31666666667</v>
      </c>
      <c r="CP169">
        <v>16705.4222222222</v>
      </c>
      <c r="CQ169">
        <v>45</v>
      </c>
      <c r="CR169">
        <v>48.9906666666667</v>
      </c>
      <c r="CS169">
        <v>47.187</v>
      </c>
      <c r="CT169">
        <v>45.187</v>
      </c>
      <c r="CU169">
        <v>43.75</v>
      </c>
      <c r="CV169">
        <v>1960.0037037037</v>
      </c>
      <c r="CW169">
        <v>40</v>
      </c>
      <c r="CX169">
        <v>0</v>
      </c>
      <c r="CY169">
        <v>1651534238</v>
      </c>
      <c r="CZ169">
        <v>0</v>
      </c>
      <c r="DA169">
        <v>0</v>
      </c>
      <c r="DB169" t="s">
        <v>356</v>
      </c>
      <c r="DC169">
        <v>1657298120.5</v>
      </c>
      <c r="DD169">
        <v>1657298120.5</v>
      </c>
      <c r="DE169">
        <v>0</v>
      </c>
      <c r="DF169">
        <v>1.391</v>
      </c>
      <c r="DG169">
        <v>0.035</v>
      </c>
      <c r="DH169">
        <v>2.39</v>
      </c>
      <c r="DI169">
        <v>0.104</v>
      </c>
      <c r="DJ169">
        <v>419</v>
      </c>
      <c r="DK169">
        <v>18</v>
      </c>
      <c r="DL169">
        <v>0.11</v>
      </c>
      <c r="DM169">
        <v>0.02</v>
      </c>
      <c r="DN169">
        <v>-27.180656097561</v>
      </c>
      <c r="DO169">
        <v>-3.96428362369336</v>
      </c>
      <c r="DP169">
        <v>0.468582337845622</v>
      </c>
      <c r="DQ169">
        <v>0</v>
      </c>
      <c r="DR169">
        <v>0.624671731707317</v>
      </c>
      <c r="DS169">
        <v>0.0746918885017424</v>
      </c>
      <c r="DT169">
        <v>0.00816123960881</v>
      </c>
      <c r="DU169">
        <v>1</v>
      </c>
      <c r="DV169">
        <v>1</v>
      </c>
      <c r="DW169">
        <v>2</v>
      </c>
      <c r="DX169" t="s">
        <v>367</v>
      </c>
      <c r="DY169">
        <v>2.85315</v>
      </c>
      <c r="DZ169">
        <v>2.63951</v>
      </c>
      <c r="EA169">
        <v>0.0879983</v>
      </c>
      <c r="EB169">
        <v>0.0912662</v>
      </c>
      <c r="EC169">
        <v>0.0589512</v>
      </c>
      <c r="ED169">
        <v>0.0570929</v>
      </c>
      <c r="EE169">
        <v>25596.3</v>
      </c>
      <c r="EF169">
        <v>22221.7</v>
      </c>
      <c r="EG169">
        <v>25133.4</v>
      </c>
      <c r="EH169">
        <v>23821.7</v>
      </c>
      <c r="EI169">
        <v>40384.9</v>
      </c>
      <c r="EJ169">
        <v>37190.4</v>
      </c>
      <c r="EK169">
        <v>45437.7</v>
      </c>
      <c r="EL169">
        <v>42505.4</v>
      </c>
      <c r="EM169">
        <v>1.78487</v>
      </c>
      <c r="EN169">
        <v>2.08667</v>
      </c>
      <c r="EO169">
        <v>0.0538193</v>
      </c>
      <c r="EP169">
        <v>0</v>
      </c>
      <c r="EQ169">
        <v>19.1228</v>
      </c>
      <c r="ER169">
        <v>999.9</v>
      </c>
      <c r="ES169">
        <v>31.065</v>
      </c>
      <c r="ET169">
        <v>29.165</v>
      </c>
      <c r="EU169">
        <v>18.5528</v>
      </c>
      <c r="EV169">
        <v>51.5137</v>
      </c>
      <c r="EW169">
        <v>31.262</v>
      </c>
      <c r="EX169">
        <v>2</v>
      </c>
      <c r="EY169">
        <v>0.097909</v>
      </c>
      <c r="EZ169">
        <v>6.93614</v>
      </c>
      <c r="FA169">
        <v>20.1096</v>
      </c>
      <c r="FB169">
        <v>5.23466</v>
      </c>
      <c r="FC169">
        <v>11.992</v>
      </c>
      <c r="FD169">
        <v>4.95685</v>
      </c>
      <c r="FE169">
        <v>3.30395</v>
      </c>
      <c r="FF169">
        <v>9999</v>
      </c>
      <c r="FG169">
        <v>9999</v>
      </c>
      <c r="FH169">
        <v>6545.1</v>
      </c>
      <c r="FI169">
        <v>352.9</v>
      </c>
      <c r="FJ169">
        <v>1.86812</v>
      </c>
      <c r="FK169">
        <v>1.86384</v>
      </c>
      <c r="FL169">
        <v>1.87149</v>
      </c>
      <c r="FM169">
        <v>1.86219</v>
      </c>
      <c r="FN169">
        <v>1.86171</v>
      </c>
      <c r="FO169">
        <v>1.86813</v>
      </c>
      <c r="FP169">
        <v>1.85823</v>
      </c>
      <c r="FQ169">
        <v>1.86474</v>
      </c>
      <c r="FR169">
        <v>5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4.519</v>
      </c>
      <c r="GF169">
        <v>0.0232</v>
      </c>
      <c r="GG169">
        <v>2.14445261950712</v>
      </c>
      <c r="GH169">
        <v>0.00524579190152856</v>
      </c>
      <c r="GI169">
        <v>-2.61795653493914e-06</v>
      </c>
      <c r="GJ169">
        <v>1.03317073579164e-09</v>
      </c>
      <c r="GK169">
        <v>0.00834576242792743</v>
      </c>
      <c r="GL169">
        <v>-0.0463878632499735</v>
      </c>
      <c r="GM169">
        <v>0.00360881594666716</v>
      </c>
      <c r="GN169">
        <v>-4.25062852161115e-05</v>
      </c>
      <c r="GO169">
        <v>14</v>
      </c>
      <c r="GP169">
        <v>2225</v>
      </c>
      <c r="GQ169">
        <v>2</v>
      </c>
      <c r="GR169">
        <v>27</v>
      </c>
      <c r="GS169">
        <v>4287</v>
      </c>
      <c r="GT169">
        <v>4287</v>
      </c>
      <c r="GU169">
        <v>1.82007</v>
      </c>
      <c r="GV169">
        <v>2.36328</v>
      </c>
      <c r="GW169">
        <v>1.99829</v>
      </c>
      <c r="GX169">
        <v>2.75513</v>
      </c>
      <c r="GY169">
        <v>2.09351</v>
      </c>
      <c r="GZ169">
        <v>2.30591</v>
      </c>
      <c r="HA169">
        <v>33.8961</v>
      </c>
      <c r="HB169">
        <v>15.2178</v>
      </c>
      <c r="HC169">
        <v>18</v>
      </c>
      <c r="HD169">
        <v>430.982</v>
      </c>
      <c r="HE169">
        <v>625.588</v>
      </c>
      <c r="HF169">
        <v>13.5381</v>
      </c>
      <c r="HG169">
        <v>28.3359</v>
      </c>
      <c r="HH169">
        <v>30.0004</v>
      </c>
      <c r="HI169">
        <v>28.2613</v>
      </c>
      <c r="HJ169">
        <v>28.2429</v>
      </c>
      <c r="HK169">
        <v>36.5154</v>
      </c>
      <c r="HL169">
        <v>10.0604</v>
      </c>
      <c r="HM169">
        <v>9.10384</v>
      </c>
      <c r="HN169">
        <v>13.5242</v>
      </c>
      <c r="HO169">
        <v>641.854</v>
      </c>
      <c r="HP169">
        <v>15.5219</v>
      </c>
      <c r="HQ169">
        <v>96.166</v>
      </c>
      <c r="HR169">
        <v>99.9235</v>
      </c>
    </row>
    <row r="170" spans="1:226">
      <c r="A170">
        <v>154</v>
      </c>
      <c r="B170">
        <v>1657555348.1</v>
      </c>
      <c r="C170">
        <v>2556.09999990463</v>
      </c>
      <c r="D170" t="s">
        <v>668</v>
      </c>
      <c r="E170" t="s">
        <v>669</v>
      </c>
      <c r="F170">
        <v>5</v>
      </c>
      <c r="G170" t="s">
        <v>597</v>
      </c>
      <c r="H170" t="s">
        <v>354</v>
      </c>
      <c r="I170">
        <v>1657555340.31429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633.856854040431</v>
      </c>
      <c r="AK170">
        <v>612.712242424242</v>
      </c>
      <c r="AL170">
        <v>3.3721983411232</v>
      </c>
      <c r="AM170">
        <v>66.1499359219509</v>
      </c>
      <c r="AN170">
        <f>(AP170 - AO170 + BO170*1E3/(8.314*(BQ170+273.15)) * AR170/BN170 * AQ170) * BN170/(100*BB170) * 1000/(1000 - AP170)</f>
        <v>0</v>
      </c>
      <c r="AO170">
        <v>15.5876347048091</v>
      </c>
      <c r="AP170">
        <v>16.2197175757576</v>
      </c>
      <c r="AQ170">
        <v>-9.08870759891261e-06</v>
      </c>
      <c r="AR170">
        <v>78.6078207059552</v>
      </c>
      <c r="AS170">
        <v>14</v>
      </c>
      <c r="AT170">
        <v>3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3.93</v>
      </c>
      <c r="BC170">
        <v>0.5</v>
      </c>
      <c r="BD170" t="s">
        <v>355</v>
      </c>
      <c r="BE170">
        <v>2</v>
      </c>
      <c r="BF170" t="b">
        <v>1</v>
      </c>
      <c r="BG170">
        <v>1657555340.31429</v>
      </c>
      <c r="BH170">
        <v>578.461107142857</v>
      </c>
      <c r="BI170">
        <v>606.068678571429</v>
      </c>
      <c r="BJ170">
        <v>16.2277357142857</v>
      </c>
      <c r="BK170">
        <v>15.596625</v>
      </c>
      <c r="BL170">
        <v>573.972892857143</v>
      </c>
      <c r="BM170">
        <v>16.2043464285714</v>
      </c>
      <c r="BN170">
        <v>500.00925</v>
      </c>
      <c r="BO170">
        <v>67.9956071428572</v>
      </c>
      <c r="BP170">
        <v>0.0230675714285714</v>
      </c>
      <c r="BQ170">
        <v>18.9471142857143</v>
      </c>
      <c r="BR170">
        <v>20.0153535714286</v>
      </c>
      <c r="BS170">
        <v>999.9</v>
      </c>
      <c r="BT170">
        <v>0</v>
      </c>
      <c r="BU170">
        <v>0</v>
      </c>
      <c r="BV170">
        <v>10014.3089285714</v>
      </c>
      <c r="BW170">
        <v>0</v>
      </c>
      <c r="BX170">
        <v>1875.12285714286</v>
      </c>
      <c r="BY170">
        <v>-27.6077642857143</v>
      </c>
      <c r="BZ170">
        <v>588.002857142857</v>
      </c>
      <c r="CA170">
        <v>615.671035714286</v>
      </c>
      <c r="CB170">
        <v>0.631115535714286</v>
      </c>
      <c r="CC170">
        <v>606.068678571429</v>
      </c>
      <c r="CD170">
        <v>15.596625</v>
      </c>
      <c r="CE170">
        <v>1.10341535714286</v>
      </c>
      <c r="CF170">
        <v>1.06050035714286</v>
      </c>
      <c r="CG170">
        <v>8.35854071428571</v>
      </c>
      <c r="CH170">
        <v>7.77521107142857</v>
      </c>
      <c r="CI170">
        <v>1999.99535714286</v>
      </c>
      <c r="CJ170">
        <v>0.979997678571428</v>
      </c>
      <c r="CK170">
        <v>0.0200019321428571</v>
      </c>
      <c r="CL170">
        <v>0</v>
      </c>
      <c r="CM170">
        <v>2.54710357142857</v>
      </c>
      <c r="CN170">
        <v>0</v>
      </c>
      <c r="CO170">
        <v>4966.28214285714</v>
      </c>
      <c r="CP170">
        <v>16705.35</v>
      </c>
      <c r="CQ170">
        <v>45</v>
      </c>
      <c r="CR170">
        <v>48.99325</v>
      </c>
      <c r="CS170">
        <v>47.187</v>
      </c>
      <c r="CT170">
        <v>45.187</v>
      </c>
      <c r="CU170">
        <v>43.75</v>
      </c>
      <c r="CV170">
        <v>1959.99535714286</v>
      </c>
      <c r="CW170">
        <v>40</v>
      </c>
      <c r="CX170">
        <v>0</v>
      </c>
      <c r="CY170">
        <v>1651534242.8</v>
      </c>
      <c r="CZ170">
        <v>0</v>
      </c>
      <c r="DA170">
        <v>0</v>
      </c>
      <c r="DB170" t="s">
        <v>356</v>
      </c>
      <c r="DC170">
        <v>1657298120.5</v>
      </c>
      <c r="DD170">
        <v>1657298120.5</v>
      </c>
      <c r="DE170">
        <v>0</v>
      </c>
      <c r="DF170">
        <v>1.391</v>
      </c>
      <c r="DG170">
        <v>0.035</v>
      </c>
      <c r="DH170">
        <v>2.39</v>
      </c>
      <c r="DI170">
        <v>0.104</v>
      </c>
      <c r="DJ170">
        <v>419</v>
      </c>
      <c r="DK170">
        <v>18</v>
      </c>
      <c r="DL170">
        <v>0.11</v>
      </c>
      <c r="DM170">
        <v>0.02</v>
      </c>
      <c r="DN170">
        <v>-27.3886073170732</v>
      </c>
      <c r="DO170">
        <v>-3.01690871080138</v>
      </c>
      <c r="DP170">
        <v>0.416341756540397</v>
      </c>
      <c r="DQ170">
        <v>0</v>
      </c>
      <c r="DR170">
        <v>0.628015146341463</v>
      </c>
      <c r="DS170">
        <v>0.0611377421602785</v>
      </c>
      <c r="DT170">
        <v>0.00739271661860336</v>
      </c>
      <c r="DU170">
        <v>1</v>
      </c>
      <c r="DV170">
        <v>1</v>
      </c>
      <c r="DW170">
        <v>2</v>
      </c>
      <c r="DX170" t="s">
        <v>367</v>
      </c>
      <c r="DY170">
        <v>2.85309</v>
      </c>
      <c r="DZ170">
        <v>2.63979</v>
      </c>
      <c r="EA170">
        <v>0.0897699</v>
      </c>
      <c r="EB170">
        <v>0.0930855</v>
      </c>
      <c r="EC170">
        <v>0.0589369</v>
      </c>
      <c r="ED170">
        <v>0.0570957</v>
      </c>
      <c r="EE170">
        <v>25546.6</v>
      </c>
      <c r="EF170">
        <v>22177.2</v>
      </c>
      <c r="EG170">
        <v>25133.4</v>
      </c>
      <c r="EH170">
        <v>23821.8</v>
      </c>
      <c r="EI170">
        <v>40385.1</v>
      </c>
      <c r="EJ170">
        <v>37190.5</v>
      </c>
      <c r="EK170">
        <v>45437.1</v>
      </c>
      <c r="EL170">
        <v>42505.6</v>
      </c>
      <c r="EM170">
        <v>1.7849</v>
      </c>
      <c r="EN170">
        <v>2.08658</v>
      </c>
      <c r="EO170">
        <v>0.0538379</v>
      </c>
      <c r="EP170">
        <v>0</v>
      </c>
      <c r="EQ170">
        <v>19.1235</v>
      </c>
      <c r="ER170">
        <v>999.9</v>
      </c>
      <c r="ES170">
        <v>31.04</v>
      </c>
      <c r="ET170">
        <v>29.165</v>
      </c>
      <c r="EU170">
        <v>18.5358</v>
      </c>
      <c r="EV170">
        <v>51.3737</v>
      </c>
      <c r="EW170">
        <v>31.2941</v>
      </c>
      <c r="EX170">
        <v>2</v>
      </c>
      <c r="EY170">
        <v>0.0981479</v>
      </c>
      <c r="EZ170">
        <v>6.94237</v>
      </c>
      <c r="FA170">
        <v>20.1096</v>
      </c>
      <c r="FB170">
        <v>5.23496</v>
      </c>
      <c r="FC170">
        <v>11.992</v>
      </c>
      <c r="FD170">
        <v>4.95675</v>
      </c>
      <c r="FE170">
        <v>3.30393</v>
      </c>
      <c r="FF170">
        <v>9999</v>
      </c>
      <c r="FG170">
        <v>9999</v>
      </c>
      <c r="FH170">
        <v>6545.1</v>
      </c>
      <c r="FI170">
        <v>352.9</v>
      </c>
      <c r="FJ170">
        <v>1.86813</v>
      </c>
      <c r="FK170">
        <v>1.86383</v>
      </c>
      <c r="FL170">
        <v>1.87147</v>
      </c>
      <c r="FM170">
        <v>1.86219</v>
      </c>
      <c r="FN170">
        <v>1.86169</v>
      </c>
      <c r="FO170">
        <v>1.86813</v>
      </c>
      <c r="FP170">
        <v>1.85822</v>
      </c>
      <c r="FQ170">
        <v>1.86476</v>
      </c>
      <c r="FR170">
        <v>5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4.573</v>
      </c>
      <c r="GF170">
        <v>0.0231</v>
      </c>
      <c r="GG170">
        <v>2.14445261950712</v>
      </c>
      <c r="GH170">
        <v>0.00524579190152856</v>
      </c>
      <c r="GI170">
        <v>-2.61795653493914e-06</v>
      </c>
      <c r="GJ170">
        <v>1.03317073579164e-09</v>
      </c>
      <c r="GK170">
        <v>0.00834576242792743</v>
      </c>
      <c r="GL170">
        <v>-0.0463878632499735</v>
      </c>
      <c r="GM170">
        <v>0.00360881594666716</v>
      </c>
      <c r="GN170">
        <v>-4.25062852161115e-05</v>
      </c>
      <c r="GO170">
        <v>14</v>
      </c>
      <c r="GP170">
        <v>2225</v>
      </c>
      <c r="GQ170">
        <v>2</v>
      </c>
      <c r="GR170">
        <v>27</v>
      </c>
      <c r="GS170">
        <v>4287.1</v>
      </c>
      <c r="GT170">
        <v>4287.1</v>
      </c>
      <c r="GU170">
        <v>1.85669</v>
      </c>
      <c r="GV170">
        <v>2.35352</v>
      </c>
      <c r="GW170">
        <v>1.99829</v>
      </c>
      <c r="GX170">
        <v>2.75391</v>
      </c>
      <c r="GY170">
        <v>2.09351</v>
      </c>
      <c r="GZ170">
        <v>2.37671</v>
      </c>
      <c r="HA170">
        <v>33.9187</v>
      </c>
      <c r="HB170">
        <v>15.2353</v>
      </c>
      <c r="HC170">
        <v>18</v>
      </c>
      <c r="HD170">
        <v>431.023</v>
      </c>
      <c r="HE170">
        <v>625.544</v>
      </c>
      <c r="HF170">
        <v>13.5227</v>
      </c>
      <c r="HG170">
        <v>28.3396</v>
      </c>
      <c r="HH170">
        <v>30.0004</v>
      </c>
      <c r="HI170">
        <v>28.2649</v>
      </c>
      <c r="HJ170">
        <v>28.2461</v>
      </c>
      <c r="HK170">
        <v>37.2588</v>
      </c>
      <c r="HL170">
        <v>10.0604</v>
      </c>
      <c r="HM170">
        <v>9.10384</v>
      </c>
      <c r="HN170">
        <v>13.5075</v>
      </c>
      <c r="HO170">
        <v>655.285</v>
      </c>
      <c r="HP170">
        <v>15.5187</v>
      </c>
      <c r="HQ170">
        <v>96.1653</v>
      </c>
      <c r="HR170">
        <v>99.924</v>
      </c>
    </row>
    <row r="171" spans="1:226">
      <c r="A171">
        <v>155</v>
      </c>
      <c r="B171">
        <v>1657555353.1</v>
      </c>
      <c r="C171">
        <v>2561.09999990463</v>
      </c>
      <c r="D171" t="s">
        <v>670</v>
      </c>
      <c r="E171" t="s">
        <v>671</v>
      </c>
      <c r="F171">
        <v>5</v>
      </c>
      <c r="G171" t="s">
        <v>597</v>
      </c>
      <c r="H171" t="s">
        <v>354</v>
      </c>
      <c r="I171">
        <v>1657555345.6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651.286138146483</v>
      </c>
      <c r="AK171">
        <v>629.9196</v>
      </c>
      <c r="AL171">
        <v>3.42487263354143</v>
      </c>
      <c r="AM171">
        <v>66.1499359219509</v>
      </c>
      <c r="AN171">
        <f>(AP171 - AO171 + BO171*1E3/(8.314*(BQ171+273.15)) * AR171/BN171 * AQ171) * BN171/(100*BB171) * 1000/(1000 - AP171)</f>
        <v>0</v>
      </c>
      <c r="AO171">
        <v>15.5880661417194</v>
      </c>
      <c r="AP171">
        <v>16.2145824242424</v>
      </c>
      <c r="AQ171">
        <v>-3.81453978855438e-06</v>
      </c>
      <c r="AR171">
        <v>78.6078207059552</v>
      </c>
      <c r="AS171">
        <v>14</v>
      </c>
      <c r="AT171">
        <v>3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3.93</v>
      </c>
      <c r="BC171">
        <v>0.5</v>
      </c>
      <c r="BD171" t="s">
        <v>355</v>
      </c>
      <c r="BE171">
        <v>2</v>
      </c>
      <c r="BF171" t="b">
        <v>1</v>
      </c>
      <c r="BG171">
        <v>1657555345.6</v>
      </c>
      <c r="BH171">
        <v>596.177666666667</v>
      </c>
      <c r="BI171">
        <v>624.061444444444</v>
      </c>
      <c r="BJ171">
        <v>16.2219518518519</v>
      </c>
      <c r="BK171">
        <v>15.5881740740741</v>
      </c>
      <c r="BL171">
        <v>591.632148148148</v>
      </c>
      <c r="BM171">
        <v>16.1987666666667</v>
      </c>
      <c r="BN171">
        <v>500.001481481481</v>
      </c>
      <c r="BO171">
        <v>67.9952814814815</v>
      </c>
      <c r="BP171">
        <v>0.0231347185185185</v>
      </c>
      <c r="BQ171">
        <v>18.9465111111111</v>
      </c>
      <c r="BR171">
        <v>20.0127222222222</v>
      </c>
      <c r="BS171">
        <v>999.9</v>
      </c>
      <c r="BT171">
        <v>0</v>
      </c>
      <c r="BU171">
        <v>0</v>
      </c>
      <c r="BV171">
        <v>10008.7277777778</v>
      </c>
      <c r="BW171">
        <v>0</v>
      </c>
      <c r="BX171">
        <v>1874.75185185185</v>
      </c>
      <c r="BY171">
        <v>-27.8839037037037</v>
      </c>
      <c r="BZ171">
        <v>606.008148148148</v>
      </c>
      <c r="CA171">
        <v>633.943555555556</v>
      </c>
      <c r="CB171">
        <v>0.633784851851852</v>
      </c>
      <c r="CC171">
        <v>624.061444444444</v>
      </c>
      <c r="CD171">
        <v>15.5881740740741</v>
      </c>
      <c r="CE171">
        <v>1.10301592592593</v>
      </c>
      <c r="CF171">
        <v>1.05992111111111</v>
      </c>
      <c r="CG171">
        <v>8.35321259259259</v>
      </c>
      <c r="CH171">
        <v>7.76718703703704</v>
      </c>
      <c r="CI171">
        <v>2000.00703703704</v>
      </c>
      <c r="CJ171">
        <v>0.979997777777778</v>
      </c>
      <c r="CK171">
        <v>0.0200018296296296</v>
      </c>
      <c r="CL171">
        <v>0</v>
      </c>
      <c r="CM171">
        <v>2.51317407407407</v>
      </c>
      <c r="CN171">
        <v>0</v>
      </c>
      <c r="CO171">
        <v>4968.46777777778</v>
      </c>
      <c r="CP171">
        <v>16705.462962963</v>
      </c>
      <c r="CQ171">
        <v>45</v>
      </c>
      <c r="CR171">
        <v>48.9953333333333</v>
      </c>
      <c r="CS171">
        <v>47.187</v>
      </c>
      <c r="CT171">
        <v>45.187</v>
      </c>
      <c r="CU171">
        <v>43.75</v>
      </c>
      <c r="CV171">
        <v>1960.00703703704</v>
      </c>
      <c r="CW171">
        <v>40</v>
      </c>
      <c r="CX171">
        <v>0</v>
      </c>
      <c r="CY171">
        <v>1651534248.2</v>
      </c>
      <c r="CZ171">
        <v>0</v>
      </c>
      <c r="DA171">
        <v>0</v>
      </c>
      <c r="DB171" t="s">
        <v>356</v>
      </c>
      <c r="DC171">
        <v>1657298120.5</v>
      </c>
      <c r="DD171">
        <v>1657298120.5</v>
      </c>
      <c r="DE171">
        <v>0</v>
      </c>
      <c r="DF171">
        <v>1.391</v>
      </c>
      <c r="DG171">
        <v>0.035</v>
      </c>
      <c r="DH171">
        <v>2.39</v>
      </c>
      <c r="DI171">
        <v>0.104</v>
      </c>
      <c r="DJ171">
        <v>419</v>
      </c>
      <c r="DK171">
        <v>18</v>
      </c>
      <c r="DL171">
        <v>0.11</v>
      </c>
      <c r="DM171">
        <v>0.02</v>
      </c>
      <c r="DN171">
        <v>-27.7073731707317</v>
      </c>
      <c r="DO171">
        <v>-3.20479233449481</v>
      </c>
      <c r="DP171">
        <v>0.445068093460737</v>
      </c>
      <c r="DQ171">
        <v>0</v>
      </c>
      <c r="DR171">
        <v>0.630997975609756</v>
      </c>
      <c r="DS171">
        <v>0.0206821463414632</v>
      </c>
      <c r="DT171">
        <v>0.00539390262122055</v>
      </c>
      <c r="DU171">
        <v>1</v>
      </c>
      <c r="DV171">
        <v>1</v>
      </c>
      <c r="DW171">
        <v>2</v>
      </c>
      <c r="DX171" t="s">
        <v>367</v>
      </c>
      <c r="DY171">
        <v>2.85309</v>
      </c>
      <c r="DZ171">
        <v>2.63986</v>
      </c>
      <c r="EA171">
        <v>0.0915401</v>
      </c>
      <c r="EB171">
        <v>0.0947479</v>
      </c>
      <c r="EC171">
        <v>0.0589244</v>
      </c>
      <c r="ED171">
        <v>0.0570767</v>
      </c>
      <c r="EE171">
        <v>25496.8</v>
      </c>
      <c r="EF171">
        <v>22136.3</v>
      </c>
      <c r="EG171">
        <v>25133.2</v>
      </c>
      <c r="EH171">
        <v>23821.5</v>
      </c>
      <c r="EI171">
        <v>40385.8</v>
      </c>
      <c r="EJ171">
        <v>37190.9</v>
      </c>
      <c r="EK171">
        <v>45437.2</v>
      </c>
      <c r="EL171">
        <v>42505.1</v>
      </c>
      <c r="EM171">
        <v>1.78507</v>
      </c>
      <c r="EN171">
        <v>2.08662</v>
      </c>
      <c r="EO171">
        <v>0.053741</v>
      </c>
      <c r="EP171">
        <v>0</v>
      </c>
      <c r="EQ171">
        <v>19.1245</v>
      </c>
      <c r="ER171">
        <v>999.9</v>
      </c>
      <c r="ES171">
        <v>31.04</v>
      </c>
      <c r="ET171">
        <v>29.165</v>
      </c>
      <c r="EU171">
        <v>18.5364</v>
      </c>
      <c r="EV171">
        <v>51.0237</v>
      </c>
      <c r="EW171">
        <v>31.1979</v>
      </c>
      <c r="EX171">
        <v>2</v>
      </c>
      <c r="EY171">
        <v>0.0985874</v>
      </c>
      <c r="EZ171">
        <v>6.96677</v>
      </c>
      <c r="FA171">
        <v>20.1085</v>
      </c>
      <c r="FB171">
        <v>5.23511</v>
      </c>
      <c r="FC171">
        <v>11.992</v>
      </c>
      <c r="FD171">
        <v>4.9566</v>
      </c>
      <c r="FE171">
        <v>3.30398</v>
      </c>
      <c r="FF171">
        <v>9999</v>
      </c>
      <c r="FG171">
        <v>9999</v>
      </c>
      <c r="FH171">
        <v>6545.3</v>
      </c>
      <c r="FI171">
        <v>352.9</v>
      </c>
      <c r="FJ171">
        <v>1.86813</v>
      </c>
      <c r="FK171">
        <v>1.86383</v>
      </c>
      <c r="FL171">
        <v>1.87147</v>
      </c>
      <c r="FM171">
        <v>1.86218</v>
      </c>
      <c r="FN171">
        <v>1.86171</v>
      </c>
      <c r="FO171">
        <v>1.86813</v>
      </c>
      <c r="FP171">
        <v>1.85822</v>
      </c>
      <c r="FQ171">
        <v>1.86476</v>
      </c>
      <c r="FR171">
        <v>5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4.627</v>
      </c>
      <c r="GF171">
        <v>0.0229</v>
      </c>
      <c r="GG171">
        <v>2.14445261950712</v>
      </c>
      <c r="GH171">
        <v>0.00524579190152856</v>
      </c>
      <c r="GI171">
        <v>-2.61795653493914e-06</v>
      </c>
      <c r="GJ171">
        <v>1.03317073579164e-09</v>
      </c>
      <c r="GK171">
        <v>0.00834576242792743</v>
      </c>
      <c r="GL171">
        <v>-0.0463878632499735</v>
      </c>
      <c r="GM171">
        <v>0.00360881594666716</v>
      </c>
      <c r="GN171">
        <v>-4.25062852161115e-05</v>
      </c>
      <c r="GO171">
        <v>14</v>
      </c>
      <c r="GP171">
        <v>2225</v>
      </c>
      <c r="GQ171">
        <v>2</v>
      </c>
      <c r="GR171">
        <v>27</v>
      </c>
      <c r="GS171">
        <v>4287.2</v>
      </c>
      <c r="GT171">
        <v>4287.2</v>
      </c>
      <c r="GU171">
        <v>1.88965</v>
      </c>
      <c r="GV171">
        <v>2.36084</v>
      </c>
      <c r="GW171">
        <v>1.99829</v>
      </c>
      <c r="GX171">
        <v>2.75513</v>
      </c>
      <c r="GY171">
        <v>2.09351</v>
      </c>
      <c r="GZ171">
        <v>2.31567</v>
      </c>
      <c r="HA171">
        <v>33.9187</v>
      </c>
      <c r="HB171">
        <v>15.2178</v>
      </c>
      <c r="HC171">
        <v>18</v>
      </c>
      <c r="HD171">
        <v>431.152</v>
      </c>
      <c r="HE171">
        <v>625.628</v>
      </c>
      <c r="HF171">
        <v>13.5082</v>
      </c>
      <c r="HG171">
        <v>28.3426</v>
      </c>
      <c r="HH171">
        <v>30.0005</v>
      </c>
      <c r="HI171">
        <v>28.2691</v>
      </c>
      <c r="HJ171">
        <v>28.2501</v>
      </c>
      <c r="HK171">
        <v>38.0373</v>
      </c>
      <c r="HL171">
        <v>10.3377</v>
      </c>
      <c r="HM171">
        <v>9.10384</v>
      </c>
      <c r="HN171">
        <v>13.4976</v>
      </c>
      <c r="HO171">
        <v>675.389</v>
      </c>
      <c r="HP171">
        <v>15.5184</v>
      </c>
      <c r="HQ171">
        <v>96.1652</v>
      </c>
      <c r="HR171">
        <v>99.9229</v>
      </c>
    </row>
    <row r="172" spans="1:226">
      <c r="A172">
        <v>156</v>
      </c>
      <c r="B172">
        <v>1657555358.1</v>
      </c>
      <c r="C172">
        <v>2566.09999990463</v>
      </c>
      <c r="D172" t="s">
        <v>672</v>
      </c>
      <c r="E172" t="s">
        <v>673</v>
      </c>
      <c r="F172">
        <v>5</v>
      </c>
      <c r="G172" t="s">
        <v>597</v>
      </c>
      <c r="H172" t="s">
        <v>354</v>
      </c>
      <c r="I172">
        <v>1657555350.31429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668.047841990507</v>
      </c>
      <c r="AK172">
        <v>646.653412121212</v>
      </c>
      <c r="AL172">
        <v>3.36273232299201</v>
      </c>
      <c r="AM172">
        <v>66.1499359219509</v>
      </c>
      <c r="AN172">
        <f>(AP172 - AO172 + BO172*1E3/(8.314*(BQ172+273.15)) * AR172/BN172 * AQ172) * BN172/(100*BB172) * 1000/(1000 - AP172)</f>
        <v>0</v>
      </c>
      <c r="AO172">
        <v>15.5793811853288</v>
      </c>
      <c r="AP172">
        <v>16.2085703030303</v>
      </c>
      <c r="AQ172">
        <v>-9.25755879992405e-06</v>
      </c>
      <c r="AR172">
        <v>78.6078207059552</v>
      </c>
      <c r="AS172">
        <v>15</v>
      </c>
      <c r="AT172">
        <v>3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3.93</v>
      </c>
      <c r="BC172">
        <v>0.5</v>
      </c>
      <c r="BD172" t="s">
        <v>355</v>
      </c>
      <c r="BE172">
        <v>2</v>
      </c>
      <c r="BF172" t="b">
        <v>1</v>
      </c>
      <c r="BG172">
        <v>1657555350.31429</v>
      </c>
      <c r="BH172">
        <v>611.931535714286</v>
      </c>
      <c r="BI172">
        <v>639.912</v>
      </c>
      <c r="BJ172">
        <v>16.2161964285714</v>
      </c>
      <c r="BK172">
        <v>15.5842035714286</v>
      </c>
      <c r="BL172">
        <v>607.335357142857</v>
      </c>
      <c r="BM172">
        <v>16.1932107142857</v>
      </c>
      <c r="BN172">
        <v>500.010428571429</v>
      </c>
      <c r="BO172">
        <v>67.9948678571429</v>
      </c>
      <c r="BP172">
        <v>0.0232226964285714</v>
      </c>
      <c r="BQ172">
        <v>18.9440928571429</v>
      </c>
      <c r="BR172">
        <v>20.0128607142857</v>
      </c>
      <c r="BS172">
        <v>999.9</v>
      </c>
      <c r="BT172">
        <v>0</v>
      </c>
      <c r="BU172">
        <v>0</v>
      </c>
      <c r="BV172">
        <v>10011.2928571429</v>
      </c>
      <c r="BW172">
        <v>0</v>
      </c>
      <c r="BX172">
        <v>1874.4025</v>
      </c>
      <c r="BY172">
        <v>-27.9806071428571</v>
      </c>
      <c r="BZ172">
        <v>622.01825</v>
      </c>
      <c r="CA172">
        <v>650.042428571429</v>
      </c>
      <c r="CB172">
        <v>0.63199625</v>
      </c>
      <c r="CC172">
        <v>639.912</v>
      </c>
      <c r="CD172">
        <v>15.5842035714286</v>
      </c>
      <c r="CE172">
        <v>1.10261821428571</v>
      </c>
      <c r="CF172">
        <v>1.05964464285714</v>
      </c>
      <c r="CG172">
        <v>8.34788892857143</v>
      </c>
      <c r="CH172">
        <v>7.76336</v>
      </c>
      <c r="CI172">
        <v>1999.99821428571</v>
      </c>
      <c r="CJ172">
        <v>0.979997678571428</v>
      </c>
      <c r="CK172">
        <v>0.0200019321428571</v>
      </c>
      <c r="CL172">
        <v>0</v>
      </c>
      <c r="CM172">
        <v>2.54233928571429</v>
      </c>
      <c r="CN172">
        <v>0</v>
      </c>
      <c r="CO172">
        <v>4970.4125</v>
      </c>
      <c r="CP172">
        <v>16705.3964285714</v>
      </c>
      <c r="CQ172">
        <v>45</v>
      </c>
      <c r="CR172">
        <v>48.9955</v>
      </c>
      <c r="CS172">
        <v>47.187</v>
      </c>
      <c r="CT172">
        <v>45.187</v>
      </c>
      <c r="CU172">
        <v>43.75</v>
      </c>
      <c r="CV172">
        <v>1959.99821428571</v>
      </c>
      <c r="CW172">
        <v>40</v>
      </c>
      <c r="CX172">
        <v>0</v>
      </c>
      <c r="CY172">
        <v>1651534253</v>
      </c>
      <c r="CZ172">
        <v>0</v>
      </c>
      <c r="DA172">
        <v>0</v>
      </c>
      <c r="DB172" t="s">
        <v>356</v>
      </c>
      <c r="DC172">
        <v>1657298120.5</v>
      </c>
      <c r="DD172">
        <v>1657298120.5</v>
      </c>
      <c r="DE172">
        <v>0</v>
      </c>
      <c r="DF172">
        <v>1.391</v>
      </c>
      <c r="DG172">
        <v>0.035</v>
      </c>
      <c r="DH172">
        <v>2.39</v>
      </c>
      <c r="DI172">
        <v>0.104</v>
      </c>
      <c r="DJ172">
        <v>419</v>
      </c>
      <c r="DK172">
        <v>18</v>
      </c>
      <c r="DL172">
        <v>0.11</v>
      </c>
      <c r="DM172">
        <v>0.02</v>
      </c>
      <c r="DN172">
        <v>-27.8827365853659</v>
      </c>
      <c r="DO172">
        <v>-1.16379303135887</v>
      </c>
      <c r="DP172">
        <v>0.298738779567716</v>
      </c>
      <c r="DQ172">
        <v>0</v>
      </c>
      <c r="DR172">
        <v>0.632570292682927</v>
      </c>
      <c r="DS172">
        <v>-0.0033894146341475</v>
      </c>
      <c r="DT172">
        <v>0.00420544514765636</v>
      </c>
      <c r="DU172">
        <v>1</v>
      </c>
      <c r="DV172">
        <v>1</v>
      </c>
      <c r="DW172">
        <v>2</v>
      </c>
      <c r="DX172" t="s">
        <v>367</v>
      </c>
      <c r="DY172">
        <v>2.8532</v>
      </c>
      <c r="DZ172">
        <v>2.63968</v>
      </c>
      <c r="EA172">
        <v>0.0932566</v>
      </c>
      <c r="EB172">
        <v>0.0965113</v>
      </c>
      <c r="EC172">
        <v>0.0589095</v>
      </c>
      <c r="ED172">
        <v>0.0570639</v>
      </c>
      <c r="EE172">
        <v>25448.6</v>
      </c>
      <c r="EF172">
        <v>22093.3</v>
      </c>
      <c r="EG172">
        <v>25133.3</v>
      </c>
      <c r="EH172">
        <v>23821.6</v>
      </c>
      <c r="EI172">
        <v>40386.3</v>
      </c>
      <c r="EJ172">
        <v>37191.6</v>
      </c>
      <c r="EK172">
        <v>45437</v>
      </c>
      <c r="EL172">
        <v>42505.4</v>
      </c>
      <c r="EM172">
        <v>1.78485</v>
      </c>
      <c r="EN172">
        <v>2.08658</v>
      </c>
      <c r="EO172">
        <v>0.0535958</v>
      </c>
      <c r="EP172">
        <v>0</v>
      </c>
      <c r="EQ172">
        <v>19.1245</v>
      </c>
      <c r="ER172">
        <v>999.9</v>
      </c>
      <c r="ES172">
        <v>31.04</v>
      </c>
      <c r="ET172">
        <v>29.165</v>
      </c>
      <c r="EU172">
        <v>18.534</v>
      </c>
      <c r="EV172">
        <v>51.2137</v>
      </c>
      <c r="EW172">
        <v>31.226</v>
      </c>
      <c r="EX172">
        <v>2</v>
      </c>
      <c r="EY172">
        <v>0.0987348</v>
      </c>
      <c r="EZ172">
        <v>6.96264</v>
      </c>
      <c r="FA172">
        <v>20.1089</v>
      </c>
      <c r="FB172">
        <v>5.23556</v>
      </c>
      <c r="FC172">
        <v>11.992</v>
      </c>
      <c r="FD172">
        <v>4.95645</v>
      </c>
      <c r="FE172">
        <v>3.304</v>
      </c>
      <c r="FF172">
        <v>9999</v>
      </c>
      <c r="FG172">
        <v>9999</v>
      </c>
      <c r="FH172">
        <v>6545.3</v>
      </c>
      <c r="FI172">
        <v>352.9</v>
      </c>
      <c r="FJ172">
        <v>1.86813</v>
      </c>
      <c r="FK172">
        <v>1.86383</v>
      </c>
      <c r="FL172">
        <v>1.87147</v>
      </c>
      <c r="FM172">
        <v>1.86219</v>
      </c>
      <c r="FN172">
        <v>1.86172</v>
      </c>
      <c r="FO172">
        <v>1.86813</v>
      </c>
      <c r="FP172">
        <v>1.85822</v>
      </c>
      <c r="FQ172">
        <v>1.86473</v>
      </c>
      <c r="FR172">
        <v>5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4.679</v>
      </c>
      <c r="GF172">
        <v>0.0227</v>
      </c>
      <c r="GG172">
        <v>2.14445261950712</v>
      </c>
      <c r="GH172">
        <v>0.00524579190152856</v>
      </c>
      <c r="GI172">
        <v>-2.61795653493914e-06</v>
      </c>
      <c r="GJ172">
        <v>1.03317073579164e-09</v>
      </c>
      <c r="GK172">
        <v>0.00834576242792743</v>
      </c>
      <c r="GL172">
        <v>-0.0463878632499735</v>
      </c>
      <c r="GM172">
        <v>0.00360881594666716</v>
      </c>
      <c r="GN172">
        <v>-4.25062852161115e-05</v>
      </c>
      <c r="GO172">
        <v>14</v>
      </c>
      <c r="GP172">
        <v>2225</v>
      </c>
      <c r="GQ172">
        <v>2</v>
      </c>
      <c r="GR172">
        <v>27</v>
      </c>
      <c r="GS172">
        <v>4287.3</v>
      </c>
      <c r="GT172">
        <v>4287.3</v>
      </c>
      <c r="GU172">
        <v>1.93237</v>
      </c>
      <c r="GV172">
        <v>2.35474</v>
      </c>
      <c r="GW172">
        <v>1.99829</v>
      </c>
      <c r="GX172">
        <v>2.75513</v>
      </c>
      <c r="GY172">
        <v>2.09351</v>
      </c>
      <c r="GZ172">
        <v>2.42554</v>
      </c>
      <c r="HA172">
        <v>33.9187</v>
      </c>
      <c r="HB172">
        <v>15.2265</v>
      </c>
      <c r="HC172">
        <v>18</v>
      </c>
      <c r="HD172">
        <v>431.049</v>
      </c>
      <c r="HE172">
        <v>625.631</v>
      </c>
      <c r="HF172">
        <v>13.495</v>
      </c>
      <c r="HG172">
        <v>28.3462</v>
      </c>
      <c r="HH172">
        <v>30.0003</v>
      </c>
      <c r="HI172">
        <v>28.2727</v>
      </c>
      <c r="HJ172">
        <v>28.2539</v>
      </c>
      <c r="HK172">
        <v>38.775</v>
      </c>
      <c r="HL172">
        <v>10.3377</v>
      </c>
      <c r="HM172">
        <v>9.10384</v>
      </c>
      <c r="HN172">
        <v>13.485</v>
      </c>
      <c r="HO172">
        <v>688.82</v>
      </c>
      <c r="HP172">
        <v>15.5223</v>
      </c>
      <c r="HQ172">
        <v>96.165</v>
      </c>
      <c r="HR172">
        <v>99.9234</v>
      </c>
    </row>
    <row r="173" spans="1:226">
      <c r="A173">
        <v>157</v>
      </c>
      <c r="B173">
        <v>1657555362.6</v>
      </c>
      <c r="C173">
        <v>2570.59999990463</v>
      </c>
      <c r="D173" t="s">
        <v>674</v>
      </c>
      <c r="E173" t="s">
        <v>675</v>
      </c>
      <c r="F173">
        <v>5</v>
      </c>
      <c r="G173" t="s">
        <v>597</v>
      </c>
      <c r="H173" t="s">
        <v>354</v>
      </c>
      <c r="I173">
        <v>1657555354.76071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683.990079641996</v>
      </c>
      <c r="AK173">
        <v>662.045793939394</v>
      </c>
      <c r="AL173">
        <v>3.39792141967998</v>
      </c>
      <c r="AM173">
        <v>66.1499359219509</v>
      </c>
      <c r="AN173">
        <f>(AP173 - AO173 + BO173*1E3/(8.314*(BQ173+273.15)) * AR173/BN173 * AQ173) * BN173/(100*BB173) * 1000/(1000 - AP173)</f>
        <v>0</v>
      </c>
      <c r="AO173">
        <v>15.5766028613064</v>
      </c>
      <c r="AP173">
        <v>16.2029339393939</v>
      </c>
      <c r="AQ173">
        <v>-1.51036236333479e-06</v>
      </c>
      <c r="AR173">
        <v>78.6078207059552</v>
      </c>
      <c r="AS173">
        <v>14</v>
      </c>
      <c r="AT173">
        <v>3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3.93</v>
      </c>
      <c r="BC173">
        <v>0.5</v>
      </c>
      <c r="BD173" t="s">
        <v>355</v>
      </c>
      <c r="BE173">
        <v>2</v>
      </c>
      <c r="BF173" t="b">
        <v>1</v>
      </c>
      <c r="BG173">
        <v>1657555354.76071</v>
      </c>
      <c r="BH173">
        <v>626.798642857143</v>
      </c>
      <c r="BI173">
        <v>655.04775</v>
      </c>
      <c r="BJ173">
        <v>16.2118142857143</v>
      </c>
      <c r="BK173">
        <v>15.5810392857143</v>
      </c>
      <c r="BL173">
        <v>622.155071428571</v>
      </c>
      <c r="BM173">
        <v>16.1889714285714</v>
      </c>
      <c r="BN173">
        <v>500.00475</v>
      </c>
      <c r="BO173">
        <v>67.9948607142857</v>
      </c>
      <c r="BP173">
        <v>0.023264125</v>
      </c>
      <c r="BQ173">
        <v>18.9439321428571</v>
      </c>
      <c r="BR173">
        <v>20.0091857142857</v>
      </c>
      <c r="BS173">
        <v>999.9</v>
      </c>
      <c r="BT173">
        <v>0</v>
      </c>
      <c r="BU173">
        <v>0</v>
      </c>
      <c r="BV173">
        <v>10006.9382142857</v>
      </c>
      <c r="BW173">
        <v>0</v>
      </c>
      <c r="BX173">
        <v>1873.92821428571</v>
      </c>
      <c r="BY173">
        <v>-28.249125</v>
      </c>
      <c r="BZ173">
        <v>637.127678571428</v>
      </c>
      <c r="CA173">
        <v>665.415571428571</v>
      </c>
      <c r="CB173">
        <v>0.630758714285714</v>
      </c>
      <c r="CC173">
        <v>655.04775</v>
      </c>
      <c r="CD173">
        <v>15.5810392857143</v>
      </c>
      <c r="CE173">
        <v>1.10231964285714</v>
      </c>
      <c r="CF173">
        <v>1.05943</v>
      </c>
      <c r="CG173">
        <v>8.34389071428572</v>
      </c>
      <c r="CH173">
        <v>7.76038428571429</v>
      </c>
      <c r="CI173">
        <v>2000.01285714286</v>
      </c>
      <c r="CJ173">
        <v>0.979997785714285</v>
      </c>
      <c r="CK173">
        <v>0.0200018214285714</v>
      </c>
      <c r="CL173">
        <v>0</v>
      </c>
      <c r="CM173">
        <v>2.53668928571429</v>
      </c>
      <c r="CN173">
        <v>0</v>
      </c>
      <c r="CO173">
        <v>4972.265</v>
      </c>
      <c r="CP173">
        <v>16705.5107142857</v>
      </c>
      <c r="CQ173">
        <v>45</v>
      </c>
      <c r="CR173">
        <v>49</v>
      </c>
      <c r="CS173">
        <v>47.187</v>
      </c>
      <c r="CT173">
        <v>45.187</v>
      </c>
      <c r="CU173">
        <v>43.75</v>
      </c>
      <c r="CV173">
        <v>1960.01214285714</v>
      </c>
      <c r="CW173">
        <v>40</v>
      </c>
      <c r="CX173">
        <v>0</v>
      </c>
      <c r="CY173">
        <v>1651534257.8</v>
      </c>
      <c r="CZ173">
        <v>0</v>
      </c>
      <c r="DA173">
        <v>0</v>
      </c>
      <c r="DB173" t="s">
        <v>356</v>
      </c>
      <c r="DC173">
        <v>1657298120.5</v>
      </c>
      <c r="DD173">
        <v>1657298120.5</v>
      </c>
      <c r="DE173">
        <v>0</v>
      </c>
      <c r="DF173">
        <v>1.391</v>
      </c>
      <c r="DG173">
        <v>0.035</v>
      </c>
      <c r="DH173">
        <v>2.39</v>
      </c>
      <c r="DI173">
        <v>0.104</v>
      </c>
      <c r="DJ173">
        <v>419</v>
      </c>
      <c r="DK173">
        <v>18</v>
      </c>
      <c r="DL173">
        <v>0.11</v>
      </c>
      <c r="DM173">
        <v>0.02</v>
      </c>
      <c r="DN173">
        <v>-28.0667512195122</v>
      </c>
      <c r="DO173">
        <v>-3.22747526132404</v>
      </c>
      <c r="DP173">
        <v>0.421282751421007</v>
      </c>
      <c r="DQ173">
        <v>0</v>
      </c>
      <c r="DR173">
        <v>0.631990585365854</v>
      </c>
      <c r="DS173">
        <v>-0.0185495958188132</v>
      </c>
      <c r="DT173">
        <v>0.00275635319319558</v>
      </c>
      <c r="DU173">
        <v>1</v>
      </c>
      <c r="DV173">
        <v>1</v>
      </c>
      <c r="DW173">
        <v>2</v>
      </c>
      <c r="DX173" t="s">
        <v>367</v>
      </c>
      <c r="DY173">
        <v>2.85305</v>
      </c>
      <c r="DZ173">
        <v>2.63975</v>
      </c>
      <c r="EA173">
        <v>0.0947981</v>
      </c>
      <c r="EB173">
        <v>0.0979942</v>
      </c>
      <c r="EC173">
        <v>0.0588967</v>
      </c>
      <c r="ED173">
        <v>0.0570635</v>
      </c>
      <c r="EE173">
        <v>25404.9</v>
      </c>
      <c r="EF173">
        <v>22056.7</v>
      </c>
      <c r="EG173">
        <v>25132.9</v>
      </c>
      <c r="EH173">
        <v>23821.3</v>
      </c>
      <c r="EI173">
        <v>40386.7</v>
      </c>
      <c r="EJ173">
        <v>37191</v>
      </c>
      <c r="EK173">
        <v>45436.8</v>
      </c>
      <c r="EL173">
        <v>42504.6</v>
      </c>
      <c r="EM173">
        <v>1.78498</v>
      </c>
      <c r="EN173">
        <v>2.0866</v>
      </c>
      <c r="EO173">
        <v>0.0526495</v>
      </c>
      <c r="EP173">
        <v>0</v>
      </c>
      <c r="EQ173">
        <v>19.1244</v>
      </c>
      <c r="ER173">
        <v>999.9</v>
      </c>
      <c r="ES173">
        <v>31.04</v>
      </c>
      <c r="ET173">
        <v>29.195</v>
      </c>
      <c r="EU173">
        <v>18.5672</v>
      </c>
      <c r="EV173">
        <v>51.2037</v>
      </c>
      <c r="EW173">
        <v>31.1979</v>
      </c>
      <c r="EX173">
        <v>2</v>
      </c>
      <c r="EY173">
        <v>0.0990955</v>
      </c>
      <c r="EZ173">
        <v>6.96644</v>
      </c>
      <c r="FA173">
        <v>20.1084</v>
      </c>
      <c r="FB173">
        <v>5.23541</v>
      </c>
      <c r="FC173">
        <v>11.992</v>
      </c>
      <c r="FD173">
        <v>4.95635</v>
      </c>
      <c r="FE173">
        <v>3.30393</v>
      </c>
      <c r="FF173">
        <v>9999</v>
      </c>
      <c r="FG173">
        <v>9999</v>
      </c>
      <c r="FH173">
        <v>6545.6</v>
      </c>
      <c r="FI173">
        <v>352.9</v>
      </c>
      <c r="FJ173">
        <v>1.86813</v>
      </c>
      <c r="FK173">
        <v>1.86384</v>
      </c>
      <c r="FL173">
        <v>1.87148</v>
      </c>
      <c r="FM173">
        <v>1.86218</v>
      </c>
      <c r="FN173">
        <v>1.86172</v>
      </c>
      <c r="FO173">
        <v>1.86814</v>
      </c>
      <c r="FP173">
        <v>1.85822</v>
      </c>
      <c r="FQ173">
        <v>1.86473</v>
      </c>
      <c r="FR173">
        <v>5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4.726</v>
      </c>
      <c r="GF173">
        <v>0.0225</v>
      </c>
      <c r="GG173">
        <v>2.14445261950712</v>
      </c>
      <c r="GH173">
        <v>0.00524579190152856</v>
      </c>
      <c r="GI173">
        <v>-2.61795653493914e-06</v>
      </c>
      <c r="GJ173">
        <v>1.03317073579164e-09</v>
      </c>
      <c r="GK173">
        <v>0.00834576242792743</v>
      </c>
      <c r="GL173">
        <v>-0.0463878632499735</v>
      </c>
      <c r="GM173">
        <v>0.00360881594666716</v>
      </c>
      <c r="GN173">
        <v>-4.25062852161115e-05</v>
      </c>
      <c r="GO173">
        <v>14</v>
      </c>
      <c r="GP173">
        <v>2225</v>
      </c>
      <c r="GQ173">
        <v>2</v>
      </c>
      <c r="GR173">
        <v>27</v>
      </c>
      <c r="GS173">
        <v>4287.4</v>
      </c>
      <c r="GT173">
        <v>4287.4</v>
      </c>
      <c r="GU173">
        <v>1.96289</v>
      </c>
      <c r="GV173">
        <v>2.3584</v>
      </c>
      <c r="GW173">
        <v>1.99829</v>
      </c>
      <c r="GX173">
        <v>2.75391</v>
      </c>
      <c r="GY173">
        <v>2.09351</v>
      </c>
      <c r="GZ173">
        <v>2.31079</v>
      </c>
      <c r="HA173">
        <v>33.9187</v>
      </c>
      <c r="HB173">
        <v>15.209</v>
      </c>
      <c r="HC173">
        <v>18</v>
      </c>
      <c r="HD173">
        <v>431.143</v>
      </c>
      <c r="HE173">
        <v>625.687</v>
      </c>
      <c r="HF173">
        <v>13.4843</v>
      </c>
      <c r="HG173">
        <v>28.3489</v>
      </c>
      <c r="HH173">
        <v>30.0003</v>
      </c>
      <c r="HI173">
        <v>28.2759</v>
      </c>
      <c r="HJ173">
        <v>28.2572</v>
      </c>
      <c r="HK173">
        <v>39.3762</v>
      </c>
      <c r="HL173">
        <v>10.3377</v>
      </c>
      <c r="HM173">
        <v>9.10384</v>
      </c>
      <c r="HN173">
        <v>13.4793</v>
      </c>
      <c r="HO173">
        <v>709.015</v>
      </c>
      <c r="HP173">
        <v>15.5227</v>
      </c>
      <c r="HQ173">
        <v>96.1642</v>
      </c>
      <c r="HR173">
        <v>99.9218</v>
      </c>
    </row>
    <row r="174" spans="1:226">
      <c r="A174">
        <v>158</v>
      </c>
      <c r="B174">
        <v>1657555368.1</v>
      </c>
      <c r="C174">
        <v>2576.09999990463</v>
      </c>
      <c r="D174" t="s">
        <v>676</v>
      </c>
      <c r="E174" t="s">
        <v>677</v>
      </c>
      <c r="F174">
        <v>5</v>
      </c>
      <c r="G174" t="s">
        <v>597</v>
      </c>
      <c r="H174" t="s">
        <v>354</v>
      </c>
      <c r="I174">
        <v>1657555360.33214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701.902507368607</v>
      </c>
      <c r="AK174">
        <v>680.349151515151</v>
      </c>
      <c r="AL174">
        <v>3.35806813459205</v>
      </c>
      <c r="AM174">
        <v>66.1499359219509</v>
      </c>
      <c r="AN174">
        <f>(AP174 - AO174 + BO174*1E3/(8.314*(BQ174+273.15)) * AR174/BN174 * AQ174) * BN174/(100*BB174) * 1000/(1000 - AP174)</f>
        <v>0</v>
      </c>
      <c r="AO174">
        <v>15.5763806539781</v>
      </c>
      <c r="AP174">
        <v>16.2028175757576</v>
      </c>
      <c r="AQ174">
        <v>8.04461902219169e-07</v>
      </c>
      <c r="AR174">
        <v>78.6078207059552</v>
      </c>
      <c r="AS174">
        <v>14</v>
      </c>
      <c r="AT174">
        <v>3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3.93</v>
      </c>
      <c r="BC174">
        <v>0.5</v>
      </c>
      <c r="BD174" t="s">
        <v>355</v>
      </c>
      <c r="BE174">
        <v>2</v>
      </c>
      <c r="BF174" t="b">
        <v>1</v>
      </c>
      <c r="BG174">
        <v>1657555360.33214</v>
      </c>
      <c r="BH174">
        <v>645.303428571429</v>
      </c>
      <c r="BI174">
        <v>673.598785714286</v>
      </c>
      <c r="BJ174">
        <v>16.2061178571429</v>
      </c>
      <c r="BK174">
        <v>15.5772535714286</v>
      </c>
      <c r="BL174">
        <v>640.601178571428</v>
      </c>
      <c r="BM174">
        <v>16.1834821428571</v>
      </c>
      <c r="BN174">
        <v>500.012678571429</v>
      </c>
      <c r="BO174">
        <v>67.9949642857143</v>
      </c>
      <c r="BP174">
        <v>0.0232918464285714</v>
      </c>
      <c r="BQ174">
        <v>18.9407464285714</v>
      </c>
      <c r="BR174">
        <v>20.0057321428571</v>
      </c>
      <c r="BS174">
        <v>999.9</v>
      </c>
      <c r="BT174">
        <v>0</v>
      </c>
      <c r="BU174">
        <v>0</v>
      </c>
      <c r="BV174">
        <v>10001.0221428571</v>
      </c>
      <c r="BW174">
        <v>0</v>
      </c>
      <c r="BX174">
        <v>1873.00714285714</v>
      </c>
      <c r="BY174">
        <v>-28.2954535714286</v>
      </c>
      <c r="BZ174">
        <v>655.933464285714</v>
      </c>
      <c r="CA174">
        <v>684.257642857143</v>
      </c>
      <c r="CB174">
        <v>0.628849642857143</v>
      </c>
      <c r="CC174">
        <v>673.598785714286</v>
      </c>
      <c r="CD174">
        <v>15.5772535714286</v>
      </c>
      <c r="CE174">
        <v>1.10193428571429</v>
      </c>
      <c r="CF174">
        <v>1.05917428571429</v>
      </c>
      <c r="CG174">
        <v>8.33874178571429</v>
      </c>
      <c r="CH174">
        <v>7.75685</v>
      </c>
      <c r="CI174">
        <v>2000.01821428571</v>
      </c>
      <c r="CJ174">
        <v>0.979997678571428</v>
      </c>
      <c r="CK174">
        <v>0.0200019321428571</v>
      </c>
      <c r="CL174">
        <v>0</v>
      </c>
      <c r="CM174">
        <v>2.54315357142857</v>
      </c>
      <c r="CN174">
        <v>0</v>
      </c>
      <c r="CO174">
        <v>4974.86107142857</v>
      </c>
      <c r="CP174">
        <v>16705.5464285714</v>
      </c>
      <c r="CQ174">
        <v>45</v>
      </c>
      <c r="CR174">
        <v>49</v>
      </c>
      <c r="CS174">
        <v>47.187</v>
      </c>
      <c r="CT174">
        <v>45.187</v>
      </c>
      <c r="CU174">
        <v>43.75</v>
      </c>
      <c r="CV174">
        <v>1960.01535714286</v>
      </c>
      <c r="CW174">
        <v>40.0003571428571</v>
      </c>
      <c r="CX174">
        <v>0</v>
      </c>
      <c r="CY174">
        <v>1651534263.2</v>
      </c>
      <c r="CZ174">
        <v>0</v>
      </c>
      <c r="DA174">
        <v>0</v>
      </c>
      <c r="DB174" t="s">
        <v>356</v>
      </c>
      <c r="DC174">
        <v>1657298120.5</v>
      </c>
      <c r="DD174">
        <v>1657298120.5</v>
      </c>
      <c r="DE174">
        <v>0</v>
      </c>
      <c r="DF174">
        <v>1.391</v>
      </c>
      <c r="DG174">
        <v>0.035</v>
      </c>
      <c r="DH174">
        <v>2.39</v>
      </c>
      <c r="DI174">
        <v>0.104</v>
      </c>
      <c r="DJ174">
        <v>419</v>
      </c>
      <c r="DK174">
        <v>18</v>
      </c>
      <c r="DL174">
        <v>0.11</v>
      </c>
      <c r="DM174">
        <v>0.02</v>
      </c>
      <c r="DN174">
        <v>-28.2535</v>
      </c>
      <c r="DO174">
        <v>-1.17642229965154</v>
      </c>
      <c r="DP174">
        <v>0.291469182573808</v>
      </c>
      <c r="DQ174">
        <v>0</v>
      </c>
      <c r="DR174">
        <v>0.629435634146342</v>
      </c>
      <c r="DS174">
        <v>-0.0216024668989548</v>
      </c>
      <c r="DT174">
        <v>0.00268698409007151</v>
      </c>
      <c r="DU174">
        <v>1</v>
      </c>
      <c r="DV174">
        <v>1</v>
      </c>
      <c r="DW174">
        <v>2</v>
      </c>
      <c r="DX174" t="s">
        <v>367</v>
      </c>
      <c r="DY174">
        <v>2.85313</v>
      </c>
      <c r="DZ174">
        <v>2.63953</v>
      </c>
      <c r="EA174">
        <v>0.0966226</v>
      </c>
      <c r="EB174">
        <v>0.0997744</v>
      </c>
      <c r="EC174">
        <v>0.0588954</v>
      </c>
      <c r="ED174">
        <v>0.0570629</v>
      </c>
      <c r="EE174">
        <v>25353.4</v>
      </c>
      <c r="EF174">
        <v>22013.3</v>
      </c>
      <c r="EG174">
        <v>25132.6</v>
      </c>
      <c r="EH174">
        <v>23821.5</v>
      </c>
      <c r="EI174">
        <v>40386.3</v>
      </c>
      <c r="EJ174">
        <v>37191</v>
      </c>
      <c r="EK174">
        <v>45436.2</v>
      </c>
      <c r="EL174">
        <v>42504.6</v>
      </c>
      <c r="EM174">
        <v>1.78478</v>
      </c>
      <c r="EN174">
        <v>2.08652</v>
      </c>
      <c r="EO174">
        <v>0.0534467</v>
      </c>
      <c r="EP174">
        <v>0</v>
      </c>
      <c r="EQ174">
        <v>19.1228</v>
      </c>
      <c r="ER174">
        <v>999.9</v>
      </c>
      <c r="ES174">
        <v>31.016</v>
      </c>
      <c r="ET174">
        <v>29.175</v>
      </c>
      <c r="EU174">
        <v>18.5295</v>
      </c>
      <c r="EV174">
        <v>51.2937</v>
      </c>
      <c r="EW174">
        <v>31.2019</v>
      </c>
      <c r="EX174">
        <v>2</v>
      </c>
      <c r="EY174">
        <v>0.0992988</v>
      </c>
      <c r="EZ174">
        <v>6.87057</v>
      </c>
      <c r="FA174">
        <v>20.1124</v>
      </c>
      <c r="FB174">
        <v>5.23526</v>
      </c>
      <c r="FC174">
        <v>11.992</v>
      </c>
      <c r="FD174">
        <v>4.9561</v>
      </c>
      <c r="FE174">
        <v>3.304</v>
      </c>
      <c r="FF174">
        <v>9999</v>
      </c>
      <c r="FG174">
        <v>9999</v>
      </c>
      <c r="FH174">
        <v>6545.6</v>
      </c>
      <c r="FI174">
        <v>352.9</v>
      </c>
      <c r="FJ174">
        <v>1.86813</v>
      </c>
      <c r="FK174">
        <v>1.86386</v>
      </c>
      <c r="FL174">
        <v>1.87148</v>
      </c>
      <c r="FM174">
        <v>1.86224</v>
      </c>
      <c r="FN174">
        <v>1.86172</v>
      </c>
      <c r="FO174">
        <v>1.86816</v>
      </c>
      <c r="FP174">
        <v>1.85824</v>
      </c>
      <c r="FQ174">
        <v>1.86476</v>
      </c>
      <c r="FR174">
        <v>5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4.783</v>
      </c>
      <c r="GF174">
        <v>0.0225</v>
      </c>
      <c r="GG174">
        <v>2.14445261950712</v>
      </c>
      <c r="GH174">
        <v>0.00524579190152856</v>
      </c>
      <c r="GI174">
        <v>-2.61795653493914e-06</v>
      </c>
      <c r="GJ174">
        <v>1.03317073579164e-09</v>
      </c>
      <c r="GK174">
        <v>0.00834576242792743</v>
      </c>
      <c r="GL174">
        <v>-0.0463878632499735</v>
      </c>
      <c r="GM174">
        <v>0.00360881594666716</v>
      </c>
      <c r="GN174">
        <v>-4.25062852161115e-05</v>
      </c>
      <c r="GO174">
        <v>14</v>
      </c>
      <c r="GP174">
        <v>2225</v>
      </c>
      <c r="GQ174">
        <v>2</v>
      </c>
      <c r="GR174">
        <v>27</v>
      </c>
      <c r="GS174">
        <v>4287.5</v>
      </c>
      <c r="GT174">
        <v>4287.5</v>
      </c>
      <c r="GU174">
        <v>2.00439</v>
      </c>
      <c r="GV174">
        <v>2.35596</v>
      </c>
      <c r="GW174">
        <v>1.99829</v>
      </c>
      <c r="GX174">
        <v>2.75513</v>
      </c>
      <c r="GY174">
        <v>2.09351</v>
      </c>
      <c r="GZ174">
        <v>2.39746</v>
      </c>
      <c r="HA174">
        <v>33.9187</v>
      </c>
      <c r="HB174">
        <v>15.2265</v>
      </c>
      <c r="HC174">
        <v>18</v>
      </c>
      <c r="HD174">
        <v>431.053</v>
      </c>
      <c r="HE174">
        <v>625.665</v>
      </c>
      <c r="HF174">
        <v>13.4758</v>
      </c>
      <c r="HG174">
        <v>28.3522</v>
      </c>
      <c r="HH174">
        <v>30.0004</v>
      </c>
      <c r="HI174">
        <v>28.2793</v>
      </c>
      <c r="HJ174">
        <v>28.2605</v>
      </c>
      <c r="HK174">
        <v>40.2074</v>
      </c>
      <c r="HL174">
        <v>10.3377</v>
      </c>
      <c r="HM174">
        <v>9.10384</v>
      </c>
      <c r="HN174">
        <v>13.5368</v>
      </c>
      <c r="HO174">
        <v>722.447</v>
      </c>
      <c r="HP174">
        <v>15.5225</v>
      </c>
      <c r="HQ174">
        <v>96.163</v>
      </c>
      <c r="HR174">
        <v>99.922</v>
      </c>
    </row>
    <row r="175" spans="1:226">
      <c r="A175">
        <v>159</v>
      </c>
      <c r="B175">
        <v>1657555372.6</v>
      </c>
      <c r="C175">
        <v>2580.59999990463</v>
      </c>
      <c r="D175" t="s">
        <v>678</v>
      </c>
      <c r="E175" t="s">
        <v>679</v>
      </c>
      <c r="F175">
        <v>5</v>
      </c>
      <c r="G175" t="s">
        <v>597</v>
      </c>
      <c r="H175" t="s">
        <v>354</v>
      </c>
      <c r="I175">
        <v>1657555364.77857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717.076746637595</v>
      </c>
      <c r="AK175">
        <v>695.312115151515</v>
      </c>
      <c r="AL175">
        <v>3.31440416611212</v>
      </c>
      <c r="AM175">
        <v>66.1499359219509</v>
      </c>
      <c r="AN175">
        <f>(AP175 - AO175 + BO175*1E3/(8.314*(BQ175+273.15)) * AR175/BN175 * AQ175) * BN175/(100*BB175) * 1000/(1000 - AP175)</f>
        <v>0</v>
      </c>
      <c r="AO175">
        <v>15.5767960481892</v>
      </c>
      <c r="AP175">
        <v>16.2033666666667</v>
      </c>
      <c r="AQ175">
        <v>1.85701114694621e-06</v>
      </c>
      <c r="AR175">
        <v>78.6078207059552</v>
      </c>
      <c r="AS175">
        <v>15</v>
      </c>
      <c r="AT175">
        <v>3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3.93</v>
      </c>
      <c r="BC175">
        <v>0.5</v>
      </c>
      <c r="BD175" t="s">
        <v>355</v>
      </c>
      <c r="BE175">
        <v>2</v>
      </c>
      <c r="BF175" t="b">
        <v>1</v>
      </c>
      <c r="BG175">
        <v>1657555364.77857</v>
      </c>
      <c r="BH175">
        <v>660.008535714286</v>
      </c>
      <c r="BI175">
        <v>688.4215</v>
      </c>
      <c r="BJ175">
        <v>16.20375</v>
      </c>
      <c r="BK175">
        <v>15.5768035714286</v>
      </c>
      <c r="BL175">
        <v>655.260035714286</v>
      </c>
      <c r="BM175">
        <v>16.1811964285714</v>
      </c>
      <c r="BN175">
        <v>500.004964285714</v>
      </c>
      <c r="BO175">
        <v>67.995425</v>
      </c>
      <c r="BP175">
        <v>0.023222725</v>
      </c>
      <c r="BQ175">
        <v>18.937925</v>
      </c>
      <c r="BR175">
        <v>19.9998214285714</v>
      </c>
      <c r="BS175">
        <v>999.9</v>
      </c>
      <c r="BT175">
        <v>0</v>
      </c>
      <c r="BU175">
        <v>0</v>
      </c>
      <c r="BV175">
        <v>9991.94214285714</v>
      </c>
      <c r="BW175">
        <v>0</v>
      </c>
      <c r="BX175">
        <v>1872.20785714286</v>
      </c>
      <c r="BY175">
        <v>-28.4130357142857</v>
      </c>
      <c r="BZ175">
        <v>670.879178571428</v>
      </c>
      <c r="CA175">
        <v>699.314642857143</v>
      </c>
      <c r="CB175">
        <v>0.626928607142857</v>
      </c>
      <c r="CC175">
        <v>688.4215</v>
      </c>
      <c r="CD175">
        <v>15.5768035714286</v>
      </c>
      <c r="CE175">
        <v>1.10177964285714</v>
      </c>
      <c r="CF175">
        <v>1.05915142857143</v>
      </c>
      <c r="CG175">
        <v>8.33668642857143</v>
      </c>
      <c r="CH175">
        <v>7.75652642857143</v>
      </c>
      <c r="CI175">
        <v>1999.99928571429</v>
      </c>
      <c r="CJ175">
        <v>0.979997464285714</v>
      </c>
      <c r="CK175">
        <v>0.0200021535714286</v>
      </c>
      <c r="CL175">
        <v>0</v>
      </c>
      <c r="CM175">
        <v>2.491675</v>
      </c>
      <c r="CN175">
        <v>0</v>
      </c>
      <c r="CO175">
        <v>4976.88857142857</v>
      </c>
      <c r="CP175">
        <v>16705.3857142857</v>
      </c>
      <c r="CQ175">
        <v>45</v>
      </c>
      <c r="CR175">
        <v>49</v>
      </c>
      <c r="CS175">
        <v>47.187</v>
      </c>
      <c r="CT175">
        <v>45.187</v>
      </c>
      <c r="CU175">
        <v>43.75</v>
      </c>
      <c r="CV175">
        <v>1959.99607142857</v>
      </c>
      <c r="CW175">
        <v>40.0003571428571</v>
      </c>
      <c r="CX175">
        <v>0</v>
      </c>
      <c r="CY175">
        <v>1651534268</v>
      </c>
      <c r="CZ175">
        <v>0</v>
      </c>
      <c r="DA175">
        <v>0</v>
      </c>
      <c r="DB175" t="s">
        <v>356</v>
      </c>
      <c r="DC175">
        <v>1657298120.5</v>
      </c>
      <c r="DD175">
        <v>1657298120.5</v>
      </c>
      <c r="DE175">
        <v>0</v>
      </c>
      <c r="DF175">
        <v>1.391</v>
      </c>
      <c r="DG175">
        <v>0.035</v>
      </c>
      <c r="DH175">
        <v>2.39</v>
      </c>
      <c r="DI175">
        <v>0.104</v>
      </c>
      <c r="DJ175">
        <v>419</v>
      </c>
      <c r="DK175">
        <v>18</v>
      </c>
      <c r="DL175">
        <v>0.11</v>
      </c>
      <c r="DM175">
        <v>0.02</v>
      </c>
      <c r="DN175">
        <v>-28.2779048780488</v>
      </c>
      <c r="DO175">
        <v>-1.43978675958186</v>
      </c>
      <c r="DP175">
        <v>0.292096931749</v>
      </c>
      <c r="DQ175">
        <v>0</v>
      </c>
      <c r="DR175">
        <v>0.628445097560976</v>
      </c>
      <c r="DS175">
        <v>-0.0274118048780488</v>
      </c>
      <c r="DT175">
        <v>0.00298034571414923</v>
      </c>
      <c r="DU175">
        <v>1</v>
      </c>
      <c r="DV175">
        <v>1</v>
      </c>
      <c r="DW175">
        <v>2</v>
      </c>
      <c r="DX175" t="s">
        <v>367</v>
      </c>
      <c r="DY175">
        <v>2.85307</v>
      </c>
      <c r="DZ175">
        <v>2.63945</v>
      </c>
      <c r="EA175">
        <v>0.098087</v>
      </c>
      <c r="EB175">
        <v>0.101206</v>
      </c>
      <c r="EC175">
        <v>0.0588991</v>
      </c>
      <c r="ED175">
        <v>0.0570663</v>
      </c>
      <c r="EE175">
        <v>25311.6</v>
      </c>
      <c r="EF175">
        <v>21977.9</v>
      </c>
      <c r="EG175">
        <v>25131.9</v>
      </c>
      <c r="EH175">
        <v>23821</v>
      </c>
      <c r="EI175">
        <v>40385.5</v>
      </c>
      <c r="EJ175">
        <v>37190.6</v>
      </c>
      <c r="EK175">
        <v>45435.5</v>
      </c>
      <c r="EL175">
        <v>42504.2</v>
      </c>
      <c r="EM175">
        <v>1.7845</v>
      </c>
      <c r="EN175">
        <v>2.0865</v>
      </c>
      <c r="EO175">
        <v>0.0519156</v>
      </c>
      <c r="EP175">
        <v>0</v>
      </c>
      <c r="EQ175">
        <v>19.1219</v>
      </c>
      <c r="ER175">
        <v>999.9</v>
      </c>
      <c r="ES175">
        <v>31.016</v>
      </c>
      <c r="ET175">
        <v>29.195</v>
      </c>
      <c r="EU175">
        <v>18.552</v>
      </c>
      <c r="EV175">
        <v>51.3737</v>
      </c>
      <c r="EW175">
        <v>31.1498</v>
      </c>
      <c r="EX175">
        <v>2</v>
      </c>
      <c r="EY175">
        <v>0.0987729</v>
      </c>
      <c r="EZ175">
        <v>6.66866</v>
      </c>
      <c r="FA175">
        <v>20.1205</v>
      </c>
      <c r="FB175">
        <v>5.23631</v>
      </c>
      <c r="FC175">
        <v>11.992</v>
      </c>
      <c r="FD175">
        <v>4.9563</v>
      </c>
      <c r="FE175">
        <v>3.304</v>
      </c>
      <c r="FF175">
        <v>9999</v>
      </c>
      <c r="FG175">
        <v>9999</v>
      </c>
      <c r="FH175">
        <v>6545.6</v>
      </c>
      <c r="FI175">
        <v>352.9</v>
      </c>
      <c r="FJ175">
        <v>1.86813</v>
      </c>
      <c r="FK175">
        <v>1.86386</v>
      </c>
      <c r="FL175">
        <v>1.87148</v>
      </c>
      <c r="FM175">
        <v>1.86225</v>
      </c>
      <c r="FN175">
        <v>1.86172</v>
      </c>
      <c r="FO175">
        <v>1.86815</v>
      </c>
      <c r="FP175">
        <v>1.85826</v>
      </c>
      <c r="FQ175">
        <v>1.86477</v>
      </c>
      <c r="FR175">
        <v>5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4.829</v>
      </c>
      <c r="GF175">
        <v>0.0226</v>
      </c>
      <c r="GG175">
        <v>2.14445261950712</v>
      </c>
      <c r="GH175">
        <v>0.00524579190152856</v>
      </c>
      <c r="GI175">
        <v>-2.61795653493914e-06</v>
      </c>
      <c r="GJ175">
        <v>1.03317073579164e-09</v>
      </c>
      <c r="GK175">
        <v>0.00834576242792743</v>
      </c>
      <c r="GL175">
        <v>-0.0463878632499735</v>
      </c>
      <c r="GM175">
        <v>0.00360881594666716</v>
      </c>
      <c r="GN175">
        <v>-4.25062852161115e-05</v>
      </c>
      <c r="GO175">
        <v>14</v>
      </c>
      <c r="GP175">
        <v>2225</v>
      </c>
      <c r="GQ175">
        <v>2</v>
      </c>
      <c r="GR175">
        <v>27</v>
      </c>
      <c r="GS175">
        <v>4287.5</v>
      </c>
      <c r="GT175">
        <v>4287.5</v>
      </c>
      <c r="GU175">
        <v>2.03857</v>
      </c>
      <c r="GV175">
        <v>2.35107</v>
      </c>
      <c r="GW175">
        <v>1.99829</v>
      </c>
      <c r="GX175">
        <v>2.75391</v>
      </c>
      <c r="GY175">
        <v>2.09351</v>
      </c>
      <c r="GZ175">
        <v>2.3999</v>
      </c>
      <c r="HA175">
        <v>33.9187</v>
      </c>
      <c r="HB175">
        <v>15.2353</v>
      </c>
      <c r="HC175">
        <v>18</v>
      </c>
      <c r="HD175">
        <v>430.919</v>
      </c>
      <c r="HE175">
        <v>625.682</v>
      </c>
      <c r="HF175">
        <v>13.5077</v>
      </c>
      <c r="HG175">
        <v>28.3556</v>
      </c>
      <c r="HH175">
        <v>29.9999</v>
      </c>
      <c r="HI175">
        <v>28.2826</v>
      </c>
      <c r="HJ175">
        <v>28.2639</v>
      </c>
      <c r="HK175">
        <v>40.8405</v>
      </c>
      <c r="HL175">
        <v>10.3377</v>
      </c>
      <c r="HM175">
        <v>9.10384</v>
      </c>
      <c r="HN175">
        <v>13.5403</v>
      </c>
      <c r="HO175">
        <v>742.603</v>
      </c>
      <c r="HP175">
        <v>15.5191</v>
      </c>
      <c r="HQ175">
        <v>96.161</v>
      </c>
      <c r="HR175">
        <v>99.9208</v>
      </c>
    </row>
    <row r="176" spans="1:226">
      <c r="A176">
        <v>160</v>
      </c>
      <c r="B176">
        <v>1657555378.1</v>
      </c>
      <c r="C176">
        <v>2586.09999990463</v>
      </c>
      <c r="D176" t="s">
        <v>680</v>
      </c>
      <c r="E176" t="s">
        <v>681</v>
      </c>
      <c r="F176">
        <v>5</v>
      </c>
      <c r="G176" t="s">
        <v>597</v>
      </c>
      <c r="H176" t="s">
        <v>354</v>
      </c>
      <c r="I176">
        <v>1657555370.35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735.647982659724</v>
      </c>
      <c r="AK176">
        <v>713.65936969697</v>
      </c>
      <c r="AL176">
        <v>3.37214243292508</v>
      </c>
      <c r="AM176">
        <v>66.1499359219509</v>
      </c>
      <c r="AN176">
        <f>(AP176 - AO176 + BO176*1E3/(8.314*(BQ176+273.15)) * AR176/BN176 * AQ176) * BN176/(100*BB176) * 1000/(1000 - AP176)</f>
        <v>0</v>
      </c>
      <c r="AO176">
        <v>15.5767988870895</v>
      </c>
      <c r="AP176">
        <v>16.2088072727273</v>
      </c>
      <c r="AQ176">
        <v>6.86274128693344e-06</v>
      </c>
      <c r="AR176">
        <v>78.6078207059552</v>
      </c>
      <c r="AS176">
        <v>14</v>
      </c>
      <c r="AT176">
        <v>3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3.93</v>
      </c>
      <c r="BC176">
        <v>0.5</v>
      </c>
      <c r="BD176" t="s">
        <v>355</v>
      </c>
      <c r="BE176">
        <v>2</v>
      </c>
      <c r="BF176" t="b">
        <v>1</v>
      </c>
      <c r="BG176">
        <v>1657555370.35</v>
      </c>
      <c r="BH176">
        <v>678.289821428571</v>
      </c>
      <c r="BI176">
        <v>706.743392857143</v>
      </c>
      <c r="BJ176">
        <v>16.2039107142857</v>
      </c>
      <c r="BK176">
        <v>15.5766678571429</v>
      </c>
      <c r="BL176">
        <v>673.484357142857</v>
      </c>
      <c r="BM176">
        <v>16.1813607142857</v>
      </c>
      <c r="BN176">
        <v>500.007642857143</v>
      </c>
      <c r="BO176">
        <v>67.9962607142857</v>
      </c>
      <c r="BP176">
        <v>0.0231597035714286</v>
      </c>
      <c r="BQ176">
        <v>18.9349464285714</v>
      </c>
      <c r="BR176">
        <v>19.9930714285714</v>
      </c>
      <c r="BS176">
        <v>999.9</v>
      </c>
      <c r="BT176">
        <v>0</v>
      </c>
      <c r="BU176">
        <v>0</v>
      </c>
      <c r="BV176">
        <v>9984.46392857143</v>
      </c>
      <c r="BW176">
        <v>0</v>
      </c>
      <c r="BX176">
        <v>1871.83892857143</v>
      </c>
      <c r="BY176">
        <v>-28.4536142857143</v>
      </c>
      <c r="BZ176">
        <v>689.46175</v>
      </c>
      <c r="CA176">
        <v>717.926392857143</v>
      </c>
      <c r="CB176">
        <v>0.627241178571429</v>
      </c>
      <c r="CC176">
        <v>706.743392857143</v>
      </c>
      <c r="CD176">
        <v>15.5766678571429</v>
      </c>
      <c r="CE176">
        <v>1.10180464285714</v>
      </c>
      <c r="CF176">
        <v>1.05915535714286</v>
      </c>
      <c r="CG176">
        <v>8.3370225</v>
      </c>
      <c r="CH176">
        <v>7.75657321428571</v>
      </c>
      <c r="CI176">
        <v>1999.99642857143</v>
      </c>
      <c r="CJ176">
        <v>0.979997357142857</v>
      </c>
      <c r="CK176">
        <v>0.0200022642857143</v>
      </c>
      <c r="CL176">
        <v>0</v>
      </c>
      <c r="CM176">
        <v>2.48646428571429</v>
      </c>
      <c r="CN176">
        <v>0</v>
      </c>
      <c r="CO176">
        <v>4979.78392857143</v>
      </c>
      <c r="CP176">
        <v>16705.3821428571</v>
      </c>
      <c r="CQ176">
        <v>45</v>
      </c>
      <c r="CR176">
        <v>49</v>
      </c>
      <c r="CS176">
        <v>47.187</v>
      </c>
      <c r="CT176">
        <v>45.187</v>
      </c>
      <c r="CU176">
        <v>43.75</v>
      </c>
      <c r="CV176">
        <v>1959.99357142857</v>
      </c>
      <c r="CW176">
        <v>40.0007142857143</v>
      </c>
      <c r="CX176">
        <v>0</v>
      </c>
      <c r="CY176">
        <v>1651534272.8</v>
      </c>
      <c r="CZ176">
        <v>0</v>
      </c>
      <c r="DA176">
        <v>0</v>
      </c>
      <c r="DB176" t="s">
        <v>356</v>
      </c>
      <c r="DC176">
        <v>1657298120.5</v>
      </c>
      <c r="DD176">
        <v>1657298120.5</v>
      </c>
      <c r="DE176">
        <v>0</v>
      </c>
      <c r="DF176">
        <v>1.391</v>
      </c>
      <c r="DG176">
        <v>0.035</v>
      </c>
      <c r="DH176">
        <v>2.39</v>
      </c>
      <c r="DI176">
        <v>0.104</v>
      </c>
      <c r="DJ176">
        <v>419</v>
      </c>
      <c r="DK176">
        <v>18</v>
      </c>
      <c r="DL176">
        <v>0.11</v>
      </c>
      <c r="DM176">
        <v>0.02</v>
      </c>
      <c r="DN176">
        <v>-28.4522170731707</v>
      </c>
      <c r="DO176">
        <v>-0.177349128919783</v>
      </c>
      <c r="DP176">
        <v>0.184213975400611</v>
      </c>
      <c r="DQ176">
        <v>0</v>
      </c>
      <c r="DR176">
        <v>0.627642902439024</v>
      </c>
      <c r="DS176">
        <v>-0.00481229268292774</v>
      </c>
      <c r="DT176">
        <v>0.00248857722898611</v>
      </c>
      <c r="DU176">
        <v>1</v>
      </c>
      <c r="DV176">
        <v>1</v>
      </c>
      <c r="DW176">
        <v>2</v>
      </c>
      <c r="DX176" t="s">
        <v>367</v>
      </c>
      <c r="DY176">
        <v>2.85271</v>
      </c>
      <c r="DZ176">
        <v>2.63939</v>
      </c>
      <c r="EA176">
        <v>0.0998727</v>
      </c>
      <c r="EB176">
        <v>0.103017</v>
      </c>
      <c r="EC176">
        <v>0.0589124</v>
      </c>
      <c r="ED176">
        <v>0.0570608</v>
      </c>
      <c r="EE176">
        <v>25261.6</v>
      </c>
      <c r="EF176">
        <v>21934</v>
      </c>
      <c r="EG176">
        <v>25132</v>
      </c>
      <c r="EH176">
        <v>23821.4</v>
      </c>
      <c r="EI176">
        <v>40384.9</v>
      </c>
      <c r="EJ176">
        <v>37191.5</v>
      </c>
      <c r="EK176">
        <v>45435.4</v>
      </c>
      <c r="EL176">
        <v>42505</v>
      </c>
      <c r="EM176">
        <v>1.78437</v>
      </c>
      <c r="EN176">
        <v>2.0866</v>
      </c>
      <c r="EO176">
        <v>0.0524819</v>
      </c>
      <c r="EP176">
        <v>0</v>
      </c>
      <c r="EQ176">
        <v>19.1212</v>
      </c>
      <c r="ER176">
        <v>999.9</v>
      </c>
      <c r="ES176">
        <v>31.016</v>
      </c>
      <c r="ET176">
        <v>29.175</v>
      </c>
      <c r="EU176">
        <v>18.5305</v>
      </c>
      <c r="EV176">
        <v>51.3437</v>
      </c>
      <c r="EW176">
        <v>31.258</v>
      </c>
      <c r="EX176">
        <v>2</v>
      </c>
      <c r="EY176">
        <v>0.0987983</v>
      </c>
      <c r="EZ176">
        <v>6.70842</v>
      </c>
      <c r="FA176">
        <v>20.1187</v>
      </c>
      <c r="FB176">
        <v>5.23601</v>
      </c>
      <c r="FC176">
        <v>11.992</v>
      </c>
      <c r="FD176">
        <v>4.9562</v>
      </c>
      <c r="FE176">
        <v>3.30395</v>
      </c>
      <c r="FF176">
        <v>9999</v>
      </c>
      <c r="FG176">
        <v>9999</v>
      </c>
      <c r="FH176">
        <v>6545.8</v>
      </c>
      <c r="FI176">
        <v>352.9</v>
      </c>
      <c r="FJ176">
        <v>1.86813</v>
      </c>
      <c r="FK176">
        <v>1.86386</v>
      </c>
      <c r="FL176">
        <v>1.87149</v>
      </c>
      <c r="FM176">
        <v>1.86221</v>
      </c>
      <c r="FN176">
        <v>1.86171</v>
      </c>
      <c r="FO176">
        <v>1.86815</v>
      </c>
      <c r="FP176">
        <v>1.85826</v>
      </c>
      <c r="FQ176">
        <v>1.86476</v>
      </c>
      <c r="FR176">
        <v>5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4.885</v>
      </c>
      <c r="GF176">
        <v>0.0227</v>
      </c>
      <c r="GG176">
        <v>2.14445261950712</v>
      </c>
      <c r="GH176">
        <v>0.00524579190152856</v>
      </c>
      <c r="GI176">
        <v>-2.61795653493914e-06</v>
      </c>
      <c r="GJ176">
        <v>1.03317073579164e-09</v>
      </c>
      <c r="GK176">
        <v>0.00834576242792743</v>
      </c>
      <c r="GL176">
        <v>-0.0463878632499735</v>
      </c>
      <c r="GM176">
        <v>0.00360881594666716</v>
      </c>
      <c r="GN176">
        <v>-4.25062852161115e-05</v>
      </c>
      <c r="GO176">
        <v>14</v>
      </c>
      <c r="GP176">
        <v>2225</v>
      </c>
      <c r="GQ176">
        <v>2</v>
      </c>
      <c r="GR176">
        <v>27</v>
      </c>
      <c r="GS176">
        <v>4287.6</v>
      </c>
      <c r="GT176">
        <v>4287.6</v>
      </c>
      <c r="GU176">
        <v>2.07886</v>
      </c>
      <c r="GV176">
        <v>2.35352</v>
      </c>
      <c r="GW176">
        <v>1.99829</v>
      </c>
      <c r="GX176">
        <v>2.75513</v>
      </c>
      <c r="GY176">
        <v>2.09351</v>
      </c>
      <c r="GZ176">
        <v>2.31934</v>
      </c>
      <c r="HA176">
        <v>33.9187</v>
      </c>
      <c r="HB176">
        <v>15.2178</v>
      </c>
      <c r="HC176">
        <v>18</v>
      </c>
      <c r="HD176">
        <v>430.874</v>
      </c>
      <c r="HE176">
        <v>625.806</v>
      </c>
      <c r="HF176">
        <v>13.5374</v>
      </c>
      <c r="HG176">
        <v>28.3595</v>
      </c>
      <c r="HH176">
        <v>29.9999</v>
      </c>
      <c r="HI176">
        <v>28.2865</v>
      </c>
      <c r="HJ176">
        <v>28.2678</v>
      </c>
      <c r="HK176">
        <v>41.6834</v>
      </c>
      <c r="HL176">
        <v>10.3377</v>
      </c>
      <c r="HM176">
        <v>9.10384</v>
      </c>
      <c r="HN176">
        <v>13.5502</v>
      </c>
      <c r="HO176">
        <v>756.242</v>
      </c>
      <c r="HP176">
        <v>15.5174</v>
      </c>
      <c r="HQ176">
        <v>96.161</v>
      </c>
      <c r="HR176">
        <v>99.9226</v>
      </c>
    </row>
    <row r="177" spans="1:226">
      <c r="A177">
        <v>161</v>
      </c>
      <c r="B177">
        <v>1657555383.1</v>
      </c>
      <c r="C177">
        <v>2591.09999990463</v>
      </c>
      <c r="D177" t="s">
        <v>682</v>
      </c>
      <c r="E177" t="s">
        <v>683</v>
      </c>
      <c r="F177">
        <v>5</v>
      </c>
      <c r="G177" t="s">
        <v>597</v>
      </c>
      <c r="H177" t="s">
        <v>354</v>
      </c>
      <c r="I177">
        <v>1657555375.61852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752.851445579043</v>
      </c>
      <c r="AK177">
        <v>730.704612121212</v>
      </c>
      <c r="AL177">
        <v>3.4502826335147</v>
      </c>
      <c r="AM177">
        <v>66.1499359219509</v>
      </c>
      <c r="AN177">
        <f>(AP177 - AO177 + BO177*1E3/(8.314*(BQ177+273.15)) * AR177/BN177 * AQ177) * BN177/(100*BB177) * 1000/(1000 - AP177)</f>
        <v>0</v>
      </c>
      <c r="AO177">
        <v>15.5761747436985</v>
      </c>
      <c r="AP177">
        <v>16.2159078787879</v>
      </c>
      <c r="AQ177">
        <v>6.6228309838023e-06</v>
      </c>
      <c r="AR177">
        <v>78.6078207059552</v>
      </c>
      <c r="AS177">
        <v>14</v>
      </c>
      <c r="AT177">
        <v>3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3.93</v>
      </c>
      <c r="BC177">
        <v>0.5</v>
      </c>
      <c r="BD177" t="s">
        <v>355</v>
      </c>
      <c r="BE177">
        <v>2</v>
      </c>
      <c r="BF177" t="b">
        <v>1</v>
      </c>
      <c r="BG177">
        <v>1657555375.61852</v>
      </c>
      <c r="BH177">
        <v>695.618814814815</v>
      </c>
      <c r="BI177">
        <v>724.338074074074</v>
      </c>
      <c r="BJ177">
        <v>16.2078111111111</v>
      </c>
      <c r="BK177">
        <v>15.5768740740741</v>
      </c>
      <c r="BL177">
        <v>690.759518518518</v>
      </c>
      <c r="BM177">
        <v>16.1851222222222</v>
      </c>
      <c r="BN177">
        <v>500.007407407407</v>
      </c>
      <c r="BO177">
        <v>67.9967555555556</v>
      </c>
      <c r="BP177">
        <v>0.0230349111111111</v>
      </c>
      <c r="BQ177">
        <v>18.9358037037037</v>
      </c>
      <c r="BR177">
        <v>19.9889037037037</v>
      </c>
      <c r="BS177">
        <v>999.9</v>
      </c>
      <c r="BT177">
        <v>0</v>
      </c>
      <c r="BU177">
        <v>0</v>
      </c>
      <c r="BV177">
        <v>9985.71925925926</v>
      </c>
      <c r="BW177">
        <v>0</v>
      </c>
      <c r="BX177">
        <v>1871.32555555556</v>
      </c>
      <c r="BY177">
        <v>-28.7192962962963</v>
      </c>
      <c r="BZ177">
        <v>707.079111111111</v>
      </c>
      <c r="CA177">
        <v>735.799592592593</v>
      </c>
      <c r="CB177">
        <v>0.630940962962963</v>
      </c>
      <c r="CC177">
        <v>724.338074074074</v>
      </c>
      <c r="CD177">
        <v>15.5768740740741</v>
      </c>
      <c r="CE177">
        <v>1.10207777777778</v>
      </c>
      <c r="CF177">
        <v>1.0591762962963</v>
      </c>
      <c r="CG177">
        <v>8.34067333333333</v>
      </c>
      <c r="CH177">
        <v>7.75686481481481</v>
      </c>
      <c r="CI177">
        <v>1999.98259259259</v>
      </c>
      <c r="CJ177">
        <v>0.979997333333333</v>
      </c>
      <c r="CK177">
        <v>0.0200022888888889</v>
      </c>
      <c r="CL177">
        <v>0</v>
      </c>
      <c r="CM177">
        <v>2.5166037037037</v>
      </c>
      <c r="CN177">
        <v>0</v>
      </c>
      <c r="CO177">
        <v>4982.67777777778</v>
      </c>
      <c r="CP177">
        <v>16705.2703703704</v>
      </c>
      <c r="CQ177">
        <v>45</v>
      </c>
      <c r="CR177">
        <v>49.0114814814815</v>
      </c>
      <c r="CS177">
        <v>47.187</v>
      </c>
      <c r="CT177">
        <v>45.187</v>
      </c>
      <c r="CU177">
        <v>43.75</v>
      </c>
      <c r="CV177">
        <v>1959.98037037037</v>
      </c>
      <c r="CW177">
        <v>40.0003703703704</v>
      </c>
      <c r="CX177">
        <v>0</v>
      </c>
      <c r="CY177">
        <v>1651534278.2</v>
      </c>
      <c r="CZ177">
        <v>0</v>
      </c>
      <c r="DA177">
        <v>0</v>
      </c>
      <c r="DB177" t="s">
        <v>356</v>
      </c>
      <c r="DC177">
        <v>1657298120.5</v>
      </c>
      <c r="DD177">
        <v>1657298120.5</v>
      </c>
      <c r="DE177">
        <v>0</v>
      </c>
      <c r="DF177">
        <v>1.391</v>
      </c>
      <c r="DG177">
        <v>0.035</v>
      </c>
      <c r="DH177">
        <v>2.39</v>
      </c>
      <c r="DI177">
        <v>0.104</v>
      </c>
      <c r="DJ177">
        <v>419</v>
      </c>
      <c r="DK177">
        <v>18</v>
      </c>
      <c r="DL177">
        <v>0.11</v>
      </c>
      <c r="DM177">
        <v>0.02</v>
      </c>
      <c r="DN177">
        <v>-28.5695536585366</v>
      </c>
      <c r="DO177">
        <v>-2.83802926829266</v>
      </c>
      <c r="DP177">
        <v>0.325498080693874</v>
      </c>
      <c r="DQ177">
        <v>0</v>
      </c>
      <c r="DR177">
        <v>0.628821707317073</v>
      </c>
      <c r="DS177">
        <v>0.0360350592334504</v>
      </c>
      <c r="DT177">
        <v>0.00414214529808338</v>
      </c>
      <c r="DU177">
        <v>1</v>
      </c>
      <c r="DV177">
        <v>1</v>
      </c>
      <c r="DW177">
        <v>2</v>
      </c>
      <c r="DX177" t="s">
        <v>367</v>
      </c>
      <c r="DY177">
        <v>2.8528</v>
      </c>
      <c r="DZ177">
        <v>2.63965</v>
      </c>
      <c r="EA177">
        <v>0.101513</v>
      </c>
      <c r="EB177">
        <v>0.104604</v>
      </c>
      <c r="EC177">
        <v>0.0589285</v>
      </c>
      <c r="ED177">
        <v>0.0570651</v>
      </c>
      <c r="EE177">
        <v>25215.3</v>
      </c>
      <c r="EF177">
        <v>21894.9</v>
      </c>
      <c r="EG177">
        <v>25131.8</v>
      </c>
      <c r="EH177">
        <v>23821.1</v>
      </c>
      <c r="EI177">
        <v>40383.8</v>
      </c>
      <c r="EJ177">
        <v>37190.9</v>
      </c>
      <c r="EK177">
        <v>45434.9</v>
      </c>
      <c r="EL177">
        <v>42504.4</v>
      </c>
      <c r="EM177">
        <v>1.78458</v>
      </c>
      <c r="EN177">
        <v>2.08655</v>
      </c>
      <c r="EO177">
        <v>0.0521094</v>
      </c>
      <c r="EP177">
        <v>0</v>
      </c>
      <c r="EQ177">
        <v>19.1212</v>
      </c>
      <c r="ER177">
        <v>999.9</v>
      </c>
      <c r="ES177">
        <v>31.016</v>
      </c>
      <c r="ET177">
        <v>29.195</v>
      </c>
      <c r="EU177">
        <v>18.5535</v>
      </c>
      <c r="EV177">
        <v>51.7137</v>
      </c>
      <c r="EW177">
        <v>31.262</v>
      </c>
      <c r="EX177">
        <v>2</v>
      </c>
      <c r="EY177">
        <v>0.0987271</v>
      </c>
      <c r="EZ177">
        <v>6.71838</v>
      </c>
      <c r="FA177">
        <v>20.1183</v>
      </c>
      <c r="FB177">
        <v>5.23601</v>
      </c>
      <c r="FC177">
        <v>11.992</v>
      </c>
      <c r="FD177">
        <v>4.95635</v>
      </c>
      <c r="FE177">
        <v>3.304</v>
      </c>
      <c r="FF177">
        <v>9999</v>
      </c>
      <c r="FG177">
        <v>9999</v>
      </c>
      <c r="FH177">
        <v>6545.8</v>
      </c>
      <c r="FI177">
        <v>352.9</v>
      </c>
      <c r="FJ177">
        <v>1.86813</v>
      </c>
      <c r="FK177">
        <v>1.86386</v>
      </c>
      <c r="FL177">
        <v>1.87148</v>
      </c>
      <c r="FM177">
        <v>1.86223</v>
      </c>
      <c r="FN177">
        <v>1.86172</v>
      </c>
      <c r="FO177">
        <v>1.86814</v>
      </c>
      <c r="FP177">
        <v>1.85826</v>
      </c>
      <c r="FQ177">
        <v>1.86477</v>
      </c>
      <c r="FR177">
        <v>5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4.937</v>
      </c>
      <c r="GF177">
        <v>0.023</v>
      </c>
      <c r="GG177">
        <v>2.14445261950712</v>
      </c>
      <c r="GH177">
        <v>0.00524579190152856</v>
      </c>
      <c r="GI177">
        <v>-2.61795653493914e-06</v>
      </c>
      <c r="GJ177">
        <v>1.03317073579164e-09</v>
      </c>
      <c r="GK177">
        <v>0.00834576242792743</v>
      </c>
      <c r="GL177">
        <v>-0.0463878632499735</v>
      </c>
      <c r="GM177">
        <v>0.00360881594666716</v>
      </c>
      <c r="GN177">
        <v>-4.25062852161115e-05</v>
      </c>
      <c r="GO177">
        <v>14</v>
      </c>
      <c r="GP177">
        <v>2225</v>
      </c>
      <c r="GQ177">
        <v>2</v>
      </c>
      <c r="GR177">
        <v>27</v>
      </c>
      <c r="GS177">
        <v>4287.7</v>
      </c>
      <c r="GT177">
        <v>4287.7</v>
      </c>
      <c r="GU177">
        <v>2.11304</v>
      </c>
      <c r="GV177">
        <v>2.35229</v>
      </c>
      <c r="GW177">
        <v>1.99829</v>
      </c>
      <c r="GX177">
        <v>2.75513</v>
      </c>
      <c r="GY177">
        <v>2.09351</v>
      </c>
      <c r="GZ177">
        <v>2.3938</v>
      </c>
      <c r="HA177">
        <v>33.9187</v>
      </c>
      <c r="HB177">
        <v>15.2353</v>
      </c>
      <c r="HC177">
        <v>18</v>
      </c>
      <c r="HD177">
        <v>431.013</v>
      </c>
      <c r="HE177">
        <v>625.797</v>
      </c>
      <c r="HF177">
        <v>13.5515</v>
      </c>
      <c r="HG177">
        <v>28.3624</v>
      </c>
      <c r="HH177">
        <v>30</v>
      </c>
      <c r="HI177">
        <v>28.2899</v>
      </c>
      <c r="HJ177">
        <v>28.2706</v>
      </c>
      <c r="HK177">
        <v>42.4421</v>
      </c>
      <c r="HL177">
        <v>10.6273</v>
      </c>
      <c r="HM177">
        <v>9.10384</v>
      </c>
      <c r="HN177">
        <v>13.5577</v>
      </c>
      <c r="HO177">
        <v>776.544</v>
      </c>
      <c r="HP177">
        <v>15.5061</v>
      </c>
      <c r="HQ177">
        <v>96.1601</v>
      </c>
      <c r="HR177">
        <v>99.9212</v>
      </c>
    </row>
    <row r="178" spans="1:226">
      <c r="A178">
        <v>162</v>
      </c>
      <c r="B178">
        <v>1657555388.1</v>
      </c>
      <c r="C178">
        <v>2596.09999990463</v>
      </c>
      <c r="D178" t="s">
        <v>684</v>
      </c>
      <c r="E178" t="s">
        <v>685</v>
      </c>
      <c r="F178">
        <v>5</v>
      </c>
      <c r="G178" t="s">
        <v>597</v>
      </c>
      <c r="H178" t="s">
        <v>354</v>
      </c>
      <c r="I178">
        <v>1657555380.33214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770.043927830545</v>
      </c>
      <c r="AK178">
        <v>747.671581818181</v>
      </c>
      <c r="AL178">
        <v>3.40235414379751</v>
      </c>
      <c r="AM178">
        <v>66.1499359219509</v>
      </c>
      <c r="AN178">
        <f>(AP178 - AO178 + BO178*1E3/(8.314*(BQ178+273.15)) * AR178/BN178 * AQ178) * BN178/(100*BB178) * 1000/(1000 - AP178)</f>
        <v>0</v>
      </c>
      <c r="AO178">
        <v>15.5741689533673</v>
      </c>
      <c r="AP178">
        <v>16.2180951515151</v>
      </c>
      <c r="AQ178">
        <v>3.09417696971457e-06</v>
      </c>
      <c r="AR178">
        <v>78.6078207059552</v>
      </c>
      <c r="AS178">
        <v>14</v>
      </c>
      <c r="AT178">
        <v>3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3.93</v>
      </c>
      <c r="BC178">
        <v>0.5</v>
      </c>
      <c r="BD178" t="s">
        <v>355</v>
      </c>
      <c r="BE178">
        <v>2</v>
      </c>
      <c r="BF178" t="b">
        <v>1</v>
      </c>
      <c r="BG178">
        <v>1657555380.33214</v>
      </c>
      <c r="BH178">
        <v>711.235928571428</v>
      </c>
      <c r="BI178">
        <v>740.223392857143</v>
      </c>
      <c r="BJ178">
        <v>16.2122785714286</v>
      </c>
      <c r="BK178">
        <v>15.5745178571429</v>
      </c>
      <c r="BL178">
        <v>706.328392857143</v>
      </c>
      <c r="BM178">
        <v>16.1894321428571</v>
      </c>
      <c r="BN178">
        <v>499.993857142857</v>
      </c>
      <c r="BO178">
        <v>67.9968</v>
      </c>
      <c r="BP178">
        <v>0.0230328964285714</v>
      </c>
      <c r="BQ178">
        <v>18.9370607142857</v>
      </c>
      <c r="BR178">
        <v>19.985425</v>
      </c>
      <c r="BS178">
        <v>999.9</v>
      </c>
      <c r="BT178">
        <v>0</v>
      </c>
      <c r="BU178">
        <v>0</v>
      </c>
      <c r="BV178">
        <v>9993.41464285714</v>
      </c>
      <c r="BW178">
        <v>0</v>
      </c>
      <c r="BX178">
        <v>1871.24107142857</v>
      </c>
      <c r="BY178">
        <v>-28.9874821428571</v>
      </c>
      <c r="BZ178">
        <v>722.956821428572</v>
      </c>
      <c r="CA178">
        <v>751.934392857143</v>
      </c>
      <c r="CB178">
        <v>0.637768035714286</v>
      </c>
      <c r="CC178">
        <v>740.223392857143</v>
      </c>
      <c r="CD178">
        <v>15.5745178571429</v>
      </c>
      <c r="CE178">
        <v>1.1023825</v>
      </c>
      <c r="CF178">
        <v>1.05901678571429</v>
      </c>
      <c r="CG178">
        <v>8.34474642857143</v>
      </c>
      <c r="CH178">
        <v>7.7546525</v>
      </c>
      <c r="CI178">
        <v>2000.00535714286</v>
      </c>
      <c r="CJ178">
        <v>0.979997571428571</v>
      </c>
      <c r="CK178">
        <v>0.0200020428571429</v>
      </c>
      <c r="CL178">
        <v>0</v>
      </c>
      <c r="CM178">
        <v>2.52122857142857</v>
      </c>
      <c r="CN178">
        <v>0</v>
      </c>
      <c r="CO178">
        <v>4985.94535714286</v>
      </c>
      <c r="CP178">
        <v>16705.4535714286</v>
      </c>
      <c r="CQ178">
        <v>45</v>
      </c>
      <c r="CR178">
        <v>49.0221428571429</v>
      </c>
      <c r="CS178">
        <v>47.187</v>
      </c>
      <c r="CT178">
        <v>45.187</v>
      </c>
      <c r="CU178">
        <v>43.75</v>
      </c>
      <c r="CV178">
        <v>1960.00321428571</v>
      </c>
      <c r="CW178">
        <v>40.0003571428571</v>
      </c>
      <c r="CX178">
        <v>0</v>
      </c>
      <c r="CY178">
        <v>1651534283</v>
      </c>
      <c r="CZ178">
        <v>0</v>
      </c>
      <c r="DA178">
        <v>0</v>
      </c>
      <c r="DB178" t="s">
        <v>356</v>
      </c>
      <c r="DC178">
        <v>1657298120.5</v>
      </c>
      <c r="DD178">
        <v>1657298120.5</v>
      </c>
      <c r="DE178">
        <v>0</v>
      </c>
      <c r="DF178">
        <v>1.391</v>
      </c>
      <c r="DG178">
        <v>0.035</v>
      </c>
      <c r="DH178">
        <v>2.39</v>
      </c>
      <c r="DI178">
        <v>0.104</v>
      </c>
      <c r="DJ178">
        <v>419</v>
      </c>
      <c r="DK178">
        <v>18</v>
      </c>
      <c r="DL178">
        <v>0.11</v>
      </c>
      <c r="DM178">
        <v>0.02</v>
      </c>
      <c r="DN178">
        <v>-28.763343902439</v>
      </c>
      <c r="DO178">
        <v>-3.25308292682934</v>
      </c>
      <c r="DP178">
        <v>0.352729683723801</v>
      </c>
      <c r="DQ178">
        <v>0</v>
      </c>
      <c r="DR178">
        <v>0.633121243902439</v>
      </c>
      <c r="DS178">
        <v>0.070269658536588</v>
      </c>
      <c r="DT178">
        <v>0.00732361729488747</v>
      </c>
      <c r="DU178">
        <v>1</v>
      </c>
      <c r="DV178">
        <v>1</v>
      </c>
      <c r="DW178">
        <v>2</v>
      </c>
      <c r="DX178" t="s">
        <v>367</v>
      </c>
      <c r="DY178">
        <v>2.85299</v>
      </c>
      <c r="DZ178">
        <v>2.63963</v>
      </c>
      <c r="EA178">
        <v>0.103122</v>
      </c>
      <c r="EB178">
        <v>0.106231</v>
      </c>
      <c r="EC178">
        <v>0.0589353</v>
      </c>
      <c r="ED178">
        <v>0.0570294</v>
      </c>
      <c r="EE178">
        <v>25169.5</v>
      </c>
      <c r="EF178">
        <v>21854.8</v>
      </c>
      <c r="EG178">
        <v>25131.2</v>
      </c>
      <c r="EH178">
        <v>23820.7</v>
      </c>
      <c r="EI178">
        <v>40383</v>
      </c>
      <c r="EJ178">
        <v>37192.2</v>
      </c>
      <c r="EK178">
        <v>45434.3</v>
      </c>
      <c r="EL178">
        <v>42504.3</v>
      </c>
      <c r="EM178">
        <v>1.78458</v>
      </c>
      <c r="EN178">
        <v>2.08643</v>
      </c>
      <c r="EO178">
        <v>0.0522733</v>
      </c>
      <c r="EP178">
        <v>0</v>
      </c>
      <c r="EQ178">
        <v>19.1228</v>
      </c>
      <c r="ER178">
        <v>999.9</v>
      </c>
      <c r="ES178">
        <v>31.016</v>
      </c>
      <c r="ET178">
        <v>29.205</v>
      </c>
      <c r="EU178">
        <v>18.5636</v>
      </c>
      <c r="EV178">
        <v>51.5137</v>
      </c>
      <c r="EW178">
        <v>31.23</v>
      </c>
      <c r="EX178">
        <v>2</v>
      </c>
      <c r="EY178">
        <v>0.0993267</v>
      </c>
      <c r="EZ178">
        <v>6.72139</v>
      </c>
      <c r="FA178">
        <v>20.1182</v>
      </c>
      <c r="FB178">
        <v>5.23571</v>
      </c>
      <c r="FC178">
        <v>11.992</v>
      </c>
      <c r="FD178">
        <v>4.95665</v>
      </c>
      <c r="FE178">
        <v>3.30395</v>
      </c>
      <c r="FF178">
        <v>9999</v>
      </c>
      <c r="FG178">
        <v>9999</v>
      </c>
      <c r="FH178">
        <v>6546.1</v>
      </c>
      <c r="FI178">
        <v>352.9</v>
      </c>
      <c r="FJ178">
        <v>1.86813</v>
      </c>
      <c r="FK178">
        <v>1.86386</v>
      </c>
      <c r="FL178">
        <v>1.87147</v>
      </c>
      <c r="FM178">
        <v>1.86223</v>
      </c>
      <c r="FN178">
        <v>1.86171</v>
      </c>
      <c r="FO178">
        <v>1.86813</v>
      </c>
      <c r="FP178">
        <v>1.85826</v>
      </c>
      <c r="FQ178">
        <v>1.86474</v>
      </c>
      <c r="FR178">
        <v>5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4.988</v>
      </c>
      <c r="GF178">
        <v>0.0231</v>
      </c>
      <c r="GG178">
        <v>2.14445261950712</v>
      </c>
      <c r="GH178">
        <v>0.00524579190152856</v>
      </c>
      <c r="GI178">
        <v>-2.61795653493914e-06</v>
      </c>
      <c r="GJ178">
        <v>1.03317073579164e-09</v>
      </c>
      <c r="GK178">
        <v>0.00834576242792743</v>
      </c>
      <c r="GL178">
        <v>-0.0463878632499735</v>
      </c>
      <c r="GM178">
        <v>0.00360881594666716</v>
      </c>
      <c r="GN178">
        <v>-4.25062852161115e-05</v>
      </c>
      <c r="GO178">
        <v>14</v>
      </c>
      <c r="GP178">
        <v>2225</v>
      </c>
      <c r="GQ178">
        <v>2</v>
      </c>
      <c r="GR178">
        <v>27</v>
      </c>
      <c r="GS178">
        <v>4287.8</v>
      </c>
      <c r="GT178">
        <v>4287.8</v>
      </c>
      <c r="GU178">
        <v>2.1521</v>
      </c>
      <c r="GV178">
        <v>2.35229</v>
      </c>
      <c r="GW178">
        <v>1.99829</v>
      </c>
      <c r="GX178">
        <v>2.75513</v>
      </c>
      <c r="GY178">
        <v>2.09351</v>
      </c>
      <c r="GZ178">
        <v>2.32544</v>
      </c>
      <c r="HA178">
        <v>33.9187</v>
      </c>
      <c r="HB178">
        <v>15.2178</v>
      </c>
      <c r="HC178">
        <v>18</v>
      </c>
      <c r="HD178">
        <v>431.036</v>
      </c>
      <c r="HE178">
        <v>625.74</v>
      </c>
      <c r="HF178">
        <v>13.5611</v>
      </c>
      <c r="HG178">
        <v>28.3656</v>
      </c>
      <c r="HH178">
        <v>30.0004</v>
      </c>
      <c r="HI178">
        <v>28.293</v>
      </c>
      <c r="HJ178">
        <v>28.2744</v>
      </c>
      <c r="HK178">
        <v>43.1562</v>
      </c>
      <c r="HL178">
        <v>10.6273</v>
      </c>
      <c r="HM178">
        <v>9.10384</v>
      </c>
      <c r="HN178">
        <v>13.571</v>
      </c>
      <c r="HO178">
        <v>790.002</v>
      </c>
      <c r="HP178">
        <v>15.5016</v>
      </c>
      <c r="HQ178">
        <v>96.1584</v>
      </c>
      <c r="HR178">
        <v>99.9205</v>
      </c>
    </row>
    <row r="179" spans="1:226">
      <c r="A179">
        <v>163</v>
      </c>
      <c r="B179">
        <v>1657555393.1</v>
      </c>
      <c r="C179">
        <v>2601.09999990463</v>
      </c>
      <c r="D179" t="s">
        <v>686</v>
      </c>
      <c r="E179" t="s">
        <v>687</v>
      </c>
      <c r="F179">
        <v>5</v>
      </c>
      <c r="G179" t="s">
        <v>597</v>
      </c>
      <c r="H179" t="s">
        <v>354</v>
      </c>
      <c r="I179">
        <v>1657555385.6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787.519598123659</v>
      </c>
      <c r="AK179">
        <v>764.996618181818</v>
      </c>
      <c r="AL179">
        <v>3.45414169156887</v>
      </c>
      <c r="AM179">
        <v>66.1499359219509</v>
      </c>
      <c r="AN179">
        <f>(AP179 - AO179 + BO179*1E3/(8.314*(BQ179+273.15)) * AR179/BN179 * AQ179) * BN179/(100*BB179) * 1000/(1000 - AP179)</f>
        <v>0</v>
      </c>
      <c r="AO179">
        <v>15.5639551515785</v>
      </c>
      <c r="AP179">
        <v>16.2142266666667</v>
      </c>
      <c r="AQ179">
        <v>-5.02824637740228e-06</v>
      </c>
      <c r="AR179">
        <v>78.6078207059552</v>
      </c>
      <c r="AS179">
        <v>15</v>
      </c>
      <c r="AT179">
        <v>3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3.93</v>
      </c>
      <c r="BC179">
        <v>0.5</v>
      </c>
      <c r="BD179" t="s">
        <v>355</v>
      </c>
      <c r="BE179">
        <v>2</v>
      </c>
      <c r="BF179" t="b">
        <v>1</v>
      </c>
      <c r="BG179">
        <v>1657555385.6</v>
      </c>
      <c r="BH179">
        <v>728.904</v>
      </c>
      <c r="BI179">
        <v>758.143481481482</v>
      </c>
      <c r="BJ179">
        <v>16.2155592592593</v>
      </c>
      <c r="BK179">
        <v>15.5701962962963</v>
      </c>
      <c r="BL179">
        <v>723.942</v>
      </c>
      <c r="BM179">
        <v>16.1925925925926</v>
      </c>
      <c r="BN179">
        <v>499.990148148148</v>
      </c>
      <c r="BO179">
        <v>67.9967259259259</v>
      </c>
      <c r="BP179">
        <v>0.023101437037037</v>
      </c>
      <c r="BQ179">
        <v>18.9368407407407</v>
      </c>
      <c r="BR179">
        <v>19.9874592592593</v>
      </c>
      <c r="BS179">
        <v>999.9</v>
      </c>
      <c r="BT179">
        <v>0</v>
      </c>
      <c r="BU179">
        <v>0</v>
      </c>
      <c r="BV179">
        <v>10005.1159259259</v>
      </c>
      <c r="BW179">
        <v>0</v>
      </c>
      <c r="BX179">
        <v>1870.64222222222</v>
      </c>
      <c r="BY179">
        <v>-29.2394962962963</v>
      </c>
      <c r="BZ179">
        <v>740.918444444444</v>
      </c>
      <c r="CA179">
        <v>770.134444444445</v>
      </c>
      <c r="CB179">
        <v>0.645365296296296</v>
      </c>
      <c r="CC179">
        <v>758.143481481482</v>
      </c>
      <c r="CD179">
        <v>15.5701962962963</v>
      </c>
      <c r="CE179">
        <v>1.10260481481481</v>
      </c>
      <c r="CF179">
        <v>1.05872222222222</v>
      </c>
      <c r="CG179">
        <v>8.34771</v>
      </c>
      <c r="CH179">
        <v>7.75056666666667</v>
      </c>
      <c r="CI179">
        <v>2000.01666666667</v>
      </c>
      <c r="CJ179">
        <v>0.979997666666666</v>
      </c>
      <c r="CK179">
        <v>0.0200019444444444</v>
      </c>
      <c r="CL179">
        <v>0</v>
      </c>
      <c r="CM179">
        <v>2.52707407407407</v>
      </c>
      <c r="CN179">
        <v>0</v>
      </c>
      <c r="CO179">
        <v>4989.73481481481</v>
      </c>
      <c r="CP179">
        <v>16705.5333333333</v>
      </c>
      <c r="CQ179">
        <v>45</v>
      </c>
      <c r="CR179">
        <v>49.0436296296296</v>
      </c>
      <c r="CS179">
        <v>47.187</v>
      </c>
      <c r="CT179">
        <v>45.187</v>
      </c>
      <c r="CU179">
        <v>43.75</v>
      </c>
      <c r="CV179">
        <v>1960.01444444444</v>
      </c>
      <c r="CW179">
        <v>40.0003703703704</v>
      </c>
      <c r="CX179">
        <v>0</v>
      </c>
      <c r="CY179">
        <v>1651534287.8</v>
      </c>
      <c r="CZ179">
        <v>0</v>
      </c>
      <c r="DA179">
        <v>0</v>
      </c>
      <c r="DB179" t="s">
        <v>356</v>
      </c>
      <c r="DC179">
        <v>1657298120.5</v>
      </c>
      <c r="DD179">
        <v>1657298120.5</v>
      </c>
      <c r="DE179">
        <v>0</v>
      </c>
      <c r="DF179">
        <v>1.391</v>
      </c>
      <c r="DG179">
        <v>0.035</v>
      </c>
      <c r="DH179">
        <v>2.39</v>
      </c>
      <c r="DI179">
        <v>0.104</v>
      </c>
      <c r="DJ179">
        <v>419</v>
      </c>
      <c r="DK179">
        <v>18</v>
      </c>
      <c r="DL179">
        <v>0.11</v>
      </c>
      <c r="DM179">
        <v>0.02</v>
      </c>
      <c r="DN179">
        <v>-29.0777585365854</v>
      </c>
      <c r="DO179">
        <v>-2.92997770034848</v>
      </c>
      <c r="DP179">
        <v>0.333749787229755</v>
      </c>
      <c r="DQ179">
        <v>0</v>
      </c>
      <c r="DR179">
        <v>0.640984097560976</v>
      </c>
      <c r="DS179">
        <v>0.0909435052264812</v>
      </c>
      <c r="DT179">
        <v>0.00928248184013482</v>
      </c>
      <c r="DU179">
        <v>1</v>
      </c>
      <c r="DV179">
        <v>1</v>
      </c>
      <c r="DW179">
        <v>2</v>
      </c>
      <c r="DX179" t="s">
        <v>367</v>
      </c>
      <c r="DY179">
        <v>2.85286</v>
      </c>
      <c r="DZ179">
        <v>2.63967</v>
      </c>
      <c r="EA179">
        <v>0.10474</v>
      </c>
      <c r="EB179">
        <v>0.107782</v>
      </c>
      <c r="EC179">
        <v>0.0589239</v>
      </c>
      <c r="ED179">
        <v>0.0570259</v>
      </c>
      <c r="EE179">
        <v>25124</v>
      </c>
      <c r="EF179">
        <v>21817.2</v>
      </c>
      <c r="EG179">
        <v>25131.1</v>
      </c>
      <c r="EH179">
        <v>23821.1</v>
      </c>
      <c r="EI179">
        <v>40383.1</v>
      </c>
      <c r="EJ179">
        <v>37192.7</v>
      </c>
      <c r="EK179">
        <v>45433.9</v>
      </c>
      <c r="EL179">
        <v>42504.6</v>
      </c>
      <c r="EM179">
        <v>1.7844</v>
      </c>
      <c r="EN179">
        <v>2.08652</v>
      </c>
      <c r="EO179">
        <v>0.0530034</v>
      </c>
      <c r="EP179">
        <v>0</v>
      </c>
      <c r="EQ179">
        <v>19.1251</v>
      </c>
      <c r="ER179">
        <v>999.9</v>
      </c>
      <c r="ES179">
        <v>30.991</v>
      </c>
      <c r="ET179">
        <v>29.205</v>
      </c>
      <c r="EU179">
        <v>18.5492</v>
      </c>
      <c r="EV179">
        <v>51.4037</v>
      </c>
      <c r="EW179">
        <v>31.242</v>
      </c>
      <c r="EX179">
        <v>2</v>
      </c>
      <c r="EY179">
        <v>0.0994715</v>
      </c>
      <c r="EZ179">
        <v>6.71684</v>
      </c>
      <c r="FA179">
        <v>20.1181</v>
      </c>
      <c r="FB179">
        <v>5.23541</v>
      </c>
      <c r="FC179">
        <v>11.992</v>
      </c>
      <c r="FD179">
        <v>4.9567</v>
      </c>
      <c r="FE179">
        <v>3.30395</v>
      </c>
      <c r="FF179">
        <v>9999</v>
      </c>
      <c r="FG179">
        <v>9999</v>
      </c>
      <c r="FH179">
        <v>6546.1</v>
      </c>
      <c r="FI179">
        <v>352.9</v>
      </c>
      <c r="FJ179">
        <v>1.86813</v>
      </c>
      <c r="FK179">
        <v>1.86386</v>
      </c>
      <c r="FL179">
        <v>1.87149</v>
      </c>
      <c r="FM179">
        <v>1.8622</v>
      </c>
      <c r="FN179">
        <v>1.86172</v>
      </c>
      <c r="FO179">
        <v>1.86815</v>
      </c>
      <c r="FP179">
        <v>1.85825</v>
      </c>
      <c r="FQ179">
        <v>1.86475</v>
      </c>
      <c r="FR179">
        <v>5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5.04</v>
      </c>
      <c r="GF179">
        <v>0.0229</v>
      </c>
      <c r="GG179">
        <v>2.14445261950712</v>
      </c>
      <c r="GH179">
        <v>0.00524579190152856</v>
      </c>
      <c r="GI179">
        <v>-2.61795653493914e-06</v>
      </c>
      <c r="GJ179">
        <v>1.03317073579164e-09</v>
      </c>
      <c r="GK179">
        <v>0.00834576242792743</v>
      </c>
      <c r="GL179">
        <v>-0.0463878632499735</v>
      </c>
      <c r="GM179">
        <v>0.00360881594666716</v>
      </c>
      <c r="GN179">
        <v>-4.25062852161115e-05</v>
      </c>
      <c r="GO179">
        <v>14</v>
      </c>
      <c r="GP179">
        <v>2225</v>
      </c>
      <c r="GQ179">
        <v>2</v>
      </c>
      <c r="GR179">
        <v>27</v>
      </c>
      <c r="GS179">
        <v>4287.9</v>
      </c>
      <c r="GT179">
        <v>4287.9</v>
      </c>
      <c r="GU179">
        <v>2.18628</v>
      </c>
      <c r="GV179">
        <v>2.34985</v>
      </c>
      <c r="GW179">
        <v>1.99829</v>
      </c>
      <c r="GX179">
        <v>2.75513</v>
      </c>
      <c r="GY179">
        <v>2.09351</v>
      </c>
      <c r="GZ179">
        <v>2.39136</v>
      </c>
      <c r="HA179">
        <v>33.9187</v>
      </c>
      <c r="HB179">
        <v>15.2265</v>
      </c>
      <c r="HC179">
        <v>18</v>
      </c>
      <c r="HD179">
        <v>430.956</v>
      </c>
      <c r="HE179">
        <v>625.852</v>
      </c>
      <c r="HF179">
        <v>13.5726</v>
      </c>
      <c r="HG179">
        <v>28.3684</v>
      </c>
      <c r="HH179">
        <v>30.0004</v>
      </c>
      <c r="HI179">
        <v>28.2959</v>
      </c>
      <c r="HJ179">
        <v>28.2773</v>
      </c>
      <c r="HK179">
        <v>43.9045</v>
      </c>
      <c r="HL179">
        <v>10.6273</v>
      </c>
      <c r="HM179">
        <v>9.10384</v>
      </c>
      <c r="HN179">
        <v>13.5773</v>
      </c>
      <c r="HO179">
        <v>810.216</v>
      </c>
      <c r="HP179">
        <v>15.5021</v>
      </c>
      <c r="HQ179">
        <v>96.1577</v>
      </c>
      <c r="HR179">
        <v>99.9215</v>
      </c>
    </row>
    <row r="180" spans="1:226">
      <c r="A180">
        <v>164</v>
      </c>
      <c r="B180">
        <v>1657555398.1</v>
      </c>
      <c r="C180">
        <v>2606.09999990463</v>
      </c>
      <c r="D180" t="s">
        <v>688</v>
      </c>
      <c r="E180" t="s">
        <v>689</v>
      </c>
      <c r="F180">
        <v>5</v>
      </c>
      <c r="G180" t="s">
        <v>597</v>
      </c>
      <c r="H180" t="s">
        <v>354</v>
      </c>
      <c r="I180">
        <v>1657555390.31429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804.422573317755</v>
      </c>
      <c r="AK180">
        <v>782.258642424243</v>
      </c>
      <c r="AL180">
        <v>3.46429811380986</v>
      </c>
      <c r="AM180">
        <v>66.1499359219509</v>
      </c>
      <c r="AN180">
        <f>(AP180 - AO180 + BO180*1E3/(8.314*(BQ180+273.15)) * AR180/BN180 * AQ180) * BN180/(100*BB180) * 1000/(1000 - AP180)</f>
        <v>0</v>
      </c>
      <c r="AO180">
        <v>15.5635227062107</v>
      </c>
      <c r="AP180">
        <v>16.2133666666667</v>
      </c>
      <c r="AQ180">
        <v>-3.6980137590501e-06</v>
      </c>
      <c r="AR180">
        <v>78.6078207059552</v>
      </c>
      <c r="AS180">
        <v>15</v>
      </c>
      <c r="AT180">
        <v>3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3.93</v>
      </c>
      <c r="BC180">
        <v>0.5</v>
      </c>
      <c r="BD180" t="s">
        <v>355</v>
      </c>
      <c r="BE180">
        <v>2</v>
      </c>
      <c r="BF180" t="b">
        <v>1</v>
      </c>
      <c r="BG180">
        <v>1657555390.31429</v>
      </c>
      <c r="BH180">
        <v>744.839321428571</v>
      </c>
      <c r="BI180">
        <v>774.110821428572</v>
      </c>
      <c r="BJ180">
        <v>16.2155964285714</v>
      </c>
      <c r="BK180">
        <v>15.5662357142857</v>
      </c>
      <c r="BL180">
        <v>739.828571428571</v>
      </c>
      <c r="BM180">
        <v>16.1926214285714</v>
      </c>
      <c r="BN180">
        <v>499.989785714286</v>
      </c>
      <c r="BO180">
        <v>67.996525</v>
      </c>
      <c r="BP180">
        <v>0.0231275321428571</v>
      </c>
      <c r="BQ180">
        <v>18.9380428571429</v>
      </c>
      <c r="BR180">
        <v>19.9944071428571</v>
      </c>
      <c r="BS180">
        <v>999.9</v>
      </c>
      <c r="BT180">
        <v>0</v>
      </c>
      <c r="BU180">
        <v>0</v>
      </c>
      <c r="BV180">
        <v>10009.2632142857</v>
      </c>
      <c r="BW180">
        <v>0</v>
      </c>
      <c r="BX180">
        <v>1870.61428571429</v>
      </c>
      <c r="BY180">
        <v>-29.271475</v>
      </c>
      <c r="BZ180">
        <v>757.116392857143</v>
      </c>
      <c r="CA180">
        <v>786.351214285714</v>
      </c>
      <c r="CB180">
        <v>0.649353285714286</v>
      </c>
      <c r="CC180">
        <v>774.110821428572</v>
      </c>
      <c r="CD180">
        <v>15.5662357142857</v>
      </c>
      <c r="CE180">
        <v>1.10260392857143</v>
      </c>
      <c r="CF180">
        <v>1.05845035714286</v>
      </c>
      <c r="CG180">
        <v>8.3476975</v>
      </c>
      <c r="CH180">
        <v>7.74679892857143</v>
      </c>
      <c r="CI180">
        <v>2000.02285714286</v>
      </c>
      <c r="CJ180">
        <v>0.979997571428571</v>
      </c>
      <c r="CK180">
        <v>0.0200020428571429</v>
      </c>
      <c r="CL180">
        <v>0</v>
      </c>
      <c r="CM180">
        <v>2.50727142857143</v>
      </c>
      <c r="CN180">
        <v>0</v>
      </c>
      <c r="CO180">
        <v>4993.55</v>
      </c>
      <c r="CP180">
        <v>16705.5857142857</v>
      </c>
      <c r="CQ180">
        <v>45</v>
      </c>
      <c r="CR180">
        <v>49.0531428571428</v>
      </c>
      <c r="CS180">
        <v>47.187</v>
      </c>
      <c r="CT180">
        <v>45.187</v>
      </c>
      <c r="CU180">
        <v>43.75</v>
      </c>
      <c r="CV180">
        <v>1960.02142857143</v>
      </c>
      <c r="CW180">
        <v>40.0010714285714</v>
      </c>
      <c r="CX180">
        <v>0</v>
      </c>
      <c r="CY180">
        <v>1651534293.2</v>
      </c>
      <c r="CZ180">
        <v>0</v>
      </c>
      <c r="DA180">
        <v>0</v>
      </c>
      <c r="DB180" t="s">
        <v>356</v>
      </c>
      <c r="DC180">
        <v>1657298120.5</v>
      </c>
      <c r="DD180">
        <v>1657298120.5</v>
      </c>
      <c r="DE180">
        <v>0</v>
      </c>
      <c r="DF180">
        <v>1.391</v>
      </c>
      <c r="DG180">
        <v>0.035</v>
      </c>
      <c r="DH180">
        <v>2.39</v>
      </c>
      <c r="DI180">
        <v>0.104</v>
      </c>
      <c r="DJ180">
        <v>419</v>
      </c>
      <c r="DK180">
        <v>18</v>
      </c>
      <c r="DL180">
        <v>0.11</v>
      </c>
      <c r="DM180">
        <v>0.02</v>
      </c>
      <c r="DN180">
        <v>-29.1959853658537</v>
      </c>
      <c r="DO180">
        <v>-0.956508710801479</v>
      </c>
      <c r="DP180">
        <v>0.194968267037729</v>
      </c>
      <c r="DQ180">
        <v>0</v>
      </c>
      <c r="DR180">
        <v>0.645108658536585</v>
      </c>
      <c r="DS180">
        <v>0.064933777003484</v>
      </c>
      <c r="DT180">
        <v>0.00744735333773423</v>
      </c>
      <c r="DU180">
        <v>1</v>
      </c>
      <c r="DV180">
        <v>1</v>
      </c>
      <c r="DW180">
        <v>2</v>
      </c>
      <c r="DX180" t="s">
        <v>367</v>
      </c>
      <c r="DY180">
        <v>2.8529</v>
      </c>
      <c r="DZ180">
        <v>2.63969</v>
      </c>
      <c r="EA180">
        <v>0.106339</v>
      </c>
      <c r="EB180">
        <v>0.109364</v>
      </c>
      <c r="EC180">
        <v>0.0589215</v>
      </c>
      <c r="ED180">
        <v>0.0570261</v>
      </c>
      <c r="EE180">
        <v>25079</v>
      </c>
      <c r="EF180">
        <v>21778.6</v>
      </c>
      <c r="EG180">
        <v>25130.9</v>
      </c>
      <c r="EH180">
        <v>23821.2</v>
      </c>
      <c r="EI180">
        <v>40383</v>
      </c>
      <c r="EJ180">
        <v>37192.8</v>
      </c>
      <c r="EK180">
        <v>45433.6</v>
      </c>
      <c r="EL180">
        <v>42504.7</v>
      </c>
      <c r="EM180">
        <v>1.78435</v>
      </c>
      <c r="EN180">
        <v>2.08652</v>
      </c>
      <c r="EO180">
        <v>0.0531636</v>
      </c>
      <c r="EP180">
        <v>0</v>
      </c>
      <c r="EQ180">
        <v>19.1279</v>
      </c>
      <c r="ER180">
        <v>999.9</v>
      </c>
      <c r="ES180">
        <v>30.991</v>
      </c>
      <c r="ET180">
        <v>29.205</v>
      </c>
      <c r="EU180">
        <v>18.5468</v>
      </c>
      <c r="EV180">
        <v>51.4737</v>
      </c>
      <c r="EW180">
        <v>31.238</v>
      </c>
      <c r="EX180">
        <v>2</v>
      </c>
      <c r="EY180">
        <v>0.0997154</v>
      </c>
      <c r="EZ180">
        <v>6.75894</v>
      </c>
      <c r="FA180">
        <v>20.1164</v>
      </c>
      <c r="FB180">
        <v>5.23511</v>
      </c>
      <c r="FC180">
        <v>11.992</v>
      </c>
      <c r="FD180">
        <v>4.95635</v>
      </c>
      <c r="FE180">
        <v>3.30398</v>
      </c>
      <c r="FF180">
        <v>9999</v>
      </c>
      <c r="FG180">
        <v>9999</v>
      </c>
      <c r="FH180">
        <v>6546.4</v>
      </c>
      <c r="FI180">
        <v>352.9</v>
      </c>
      <c r="FJ180">
        <v>1.86813</v>
      </c>
      <c r="FK180">
        <v>1.86386</v>
      </c>
      <c r="FL180">
        <v>1.87149</v>
      </c>
      <c r="FM180">
        <v>1.86222</v>
      </c>
      <c r="FN180">
        <v>1.86172</v>
      </c>
      <c r="FO180">
        <v>1.86814</v>
      </c>
      <c r="FP180">
        <v>1.85823</v>
      </c>
      <c r="FQ180">
        <v>1.86474</v>
      </c>
      <c r="FR180">
        <v>5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5.091</v>
      </c>
      <c r="GF180">
        <v>0.0229</v>
      </c>
      <c r="GG180">
        <v>2.14445261950712</v>
      </c>
      <c r="GH180">
        <v>0.00524579190152856</v>
      </c>
      <c r="GI180">
        <v>-2.61795653493914e-06</v>
      </c>
      <c r="GJ180">
        <v>1.03317073579164e-09</v>
      </c>
      <c r="GK180">
        <v>0.00834576242792743</v>
      </c>
      <c r="GL180">
        <v>-0.0463878632499735</v>
      </c>
      <c r="GM180">
        <v>0.00360881594666716</v>
      </c>
      <c r="GN180">
        <v>-4.25062852161115e-05</v>
      </c>
      <c r="GO180">
        <v>14</v>
      </c>
      <c r="GP180">
        <v>2225</v>
      </c>
      <c r="GQ180">
        <v>2</v>
      </c>
      <c r="GR180">
        <v>27</v>
      </c>
      <c r="GS180">
        <v>4288</v>
      </c>
      <c r="GT180">
        <v>4288</v>
      </c>
      <c r="GU180">
        <v>2.22534</v>
      </c>
      <c r="GV180">
        <v>2.34375</v>
      </c>
      <c r="GW180">
        <v>1.99829</v>
      </c>
      <c r="GX180">
        <v>2.75513</v>
      </c>
      <c r="GY180">
        <v>2.09351</v>
      </c>
      <c r="GZ180">
        <v>2.34253</v>
      </c>
      <c r="HA180">
        <v>33.9187</v>
      </c>
      <c r="HB180">
        <v>15.2178</v>
      </c>
      <c r="HC180">
        <v>18</v>
      </c>
      <c r="HD180">
        <v>430.953</v>
      </c>
      <c r="HE180">
        <v>625.894</v>
      </c>
      <c r="HF180">
        <v>13.5807</v>
      </c>
      <c r="HG180">
        <v>28.3722</v>
      </c>
      <c r="HH180">
        <v>30.0003</v>
      </c>
      <c r="HI180">
        <v>28.2996</v>
      </c>
      <c r="HJ180">
        <v>28.281</v>
      </c>
      <c r="HK180">
        <v>44.611</v>
      </c>
      <c r="HL180">
        <v>10.6273</v>
      </c>
      <c r="HM180">
        <v>9.10384</v>
      </c>
      <c r="HN180">
        <v>13.5581</v>
      </c>
      <c r="HO180">
        <v>823.767</v>
      </c>
      <c r="HP180">
        <v>15.4952</v>
      </c>
      <c r="HQ180">
        <v>96.1572</v>
      </c>
      <c r="HR180">
        <v>99.9219</v>
      </c>
    </row>
    <row r="181" spans="1:226">
      <c r="A181">
        <v>165</v>
      </c>
      <c r="B181">
        <v>1657555403.1</v>
      </c>
      <c r="C181">
        <v>2611.09999990463</v>
      </c>
      <c r="D181" t="s">
        <v>690</v>
      </c>
      <c r="E181" t="s">
        <v>691</v>
      </c>
      <c r="F181">
        <v>5</v>
      </c>
      <c r="G181" t="s">
        <v>597</v>
      </c>
      <c r="H181" t="s">
        <v>354</v>
      </c>
      <c r="I181">
        <v>1657555395.6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821.826134517089</v>
      </c>
      <c r="AK181">
        <v>799.651406060606</v>
      </c>
      <c r="AL181">
        <v>3.50486101253251</v>
      </c>
      <c r="AM181">
        <v>66.1499359219509</v>
      </c>
      <c r="AN181">
        <f>(AP181 - AO181 + BO181*1E3/(8.314*(BQ181+273.15)) * AR181/BN181 * AQ181) * BN181/(100*BB181) * 1000/(1000 - AP181)</f>
        <v>0</v>
      </c>
      <c r="AO181">
        <v>15.5637230697291</v>
      </c>
      <c r="AP181">
        <v>16.2120527272727</v>
      </c>
      <c r="AQ181">
        <v>2.05446245335794e-06</v>
      </c>
      <c r="AR181">
        <v>78.6078207059552</v>
      </c>
      <c r="AS181">
        <v>14</v>
      </c>
      <c r="AT181">
        <v>3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3.93</v>
      </c>
      <c r="BC181">
        <v>0.5</v>
      </c>
      <c r="BD181" t="s">
        <v>355</v>
      </c>
      <c r="BE181">
        <v>2</v>
      </c>
      <c r="BF181" t="b">
        <v>1</v>
      </c>
      <c r="BG181">
        <v>1657555395.6</v>
      </c>
      <c r="BH181">
        <v>762.781444444444</v>
      </c>
      <c r="BI181">
        <v>792.062555555555</v>
      </c>
      <c r="BJ181">
        <v>16.2140518518519</v>
      </c>
      <c r="BK181">
        <v>15.5636555555556</v>
      </c>
      <c r="BL181">
        <v>757.715851851852</v>
      </c>
      <c r="BM181">
        <v>16.191137037037</v>
      </c>
      <c r="BN181">
        <v>500.005851851852</v>
      </c>
      <c r="BO181">
        <v>67.9962925925926</v>
      </c>
      <c r="BP181">
        <v>0.023216937037037</v>
      </c>
      <c r="BQ181">
        <v>18.9408814814815</v>
      </c>
      <c r="BR181">
        <v>20.0021666666667</v>
      </c>
      <c r="BS181">
        <v>999.9</v>
      </c>
      <c r="BT181">
        <v>0</v>
      </c>
      <c r="BU181">
        <v>0</v>
      </c>
      <c r="BV181">
        <v>10012.1777777778</v>
      </c>
      <c r="BW181">
        <v>0</v>
      </c>
      <c r="BX181">
        <v>1870.53111111111</v>
      </c>
      <c r="BY181">
        <v>-29.2810814814815</v>
      </c>
      <c r="BZ181">
        <v>775.353037037037</v>
      </c>
      <c r="CA181">
        <v>804.584777777778</v>
      </c>
      <c r="CB181">
        <v>0.650393296296296</v>
      </c>
      <c r="CC181">
        <v>792.062555555555</v>
      </c>
      <c r="CD181">
        <v>15.5636555555556</v>
      </c>
      <c r="CE181">
        <v>1.10249592592593</v>
      </c>
      <c r="CF181">
        <v>1.05827111111111</v>
      </c>
      <c r="CG181">
        <v>8.34624740740741</v>
      </c>
      <c r="CH181">
        <v>7.74431814814815</v>
      </c>
      <c r="CI181">
        <v>2000.01851851852</v>
      </c>
      <c r="CJ181">
        <v>0.979997555555555</v>
      </c>
      <c r="CK181">
        <v>0.0200020592592593</v>
      </c>
      <c r="CL181">
        <v>0</v>
      </c>
      <c r="CM181">
        <v>2.50972222222222</v>
      </c>
      <c r="CN181">
        <v>0</v>
      </c>
      <c r="CO181">
        <v>4998.1162962963</v>
      </c>
      <c r="CP181">
        <v>16705.5444444444</v>
      </c>
      <c r="CQ181">
        <v>45</v>
      </c>
      <c r="CR181">
        <v>49.062</v>
      </c>
      <c r="CS181">
        <v>47.187</v>
      </c>
      <c r="CT181">
        <v>45.187</v>
      </c>
      <c r="CU181">
        <v>43.75</v>
      </c>
      <c r="CV181">
        <v>1960.01740740741</v>
      </c>
      <c r="CW181">
        <v>40.0011111111111</v>
      </c>
      <c r="CX181">
        <v>0</v>
      </c>
      <c r="CY181">
        <v>1651534298</v>
      </c>
      <c r="CZ181">
        <v>0</v>
      </c>
      <c r="DA181">
        <v>0</v>
      </c>
      <c r="DB181" t="s">
        <v>356</v>
      </c>
      <c r="DC181">
        <v>1657298120.5</v>
      </c>
      <c r="DD181">
        <v>1657298120.5</v>
      </c>
      <c r="DE181">
        <v>0</v>
      </c>
      <c r="DF181">
        <v>1.391</v>
      </c>
      <c r="DG181">
        <v>0.035</v>
      </c>
      <c r="DH181">
        <v>2.39</v>
      </c>
      <c r="DI181">
        <v>0.104</v>
      </c>
      <c r="DJ181">
        <v>419</v>
      </c>
      <c r="DK181">
        <v>18</v>
      </c>
      <c r="DL181">
        <v>0.11</v>
      </c>
      <c r="DM181">
        <v>0.02</v>
      </c>
      <c r="DN181">
        <v>-29.2556268292683</v>
      </c>
      <c r="DO181">
        <v>-0.0470048780488361</v>
      </c>
      <c r="DP181">
        <v>0.183296537064131</v>
      </c>
      <c r="DQ181">
        <v>1</v>
      </c>
      <c r="DR181">
        <v>0.649235707317073</v>
      </c>
      <c r="DS181">
        <v>0.0129310243902448</v>
      </c>
      <c r="DT181">
        <v>0.00377122683178507</v>
      </c>
      <c r="DU181">
        <v>1</v>
      </c>
      <c r="DV181">
        <v>2</v>
      </c>
      <c r="DW181">
        <v>2</v>
      </c>
      <c r="DX181" t="s">
        <v>446</v>
      </c>
      <c r="DY181">
        <v>2.85269</v>
      </c>
      <c r="DZ181">
        <v>2.64006</v>
      </c>
      <c r="EA181">
        <v>0.107932</v>
      </c>
      <c r="EB181">
        <v>0.110882</v>
      </c>
      <c r="EC181">
        <v>0.0589172</v>
      </c>
      <c r="ED181">
        <v>0.0570251</v>
      </c>
      <c r="EE181">
        <v>25034.3</v>
      </c>
      <c r="EF181">
        <v>21741</v>
      </c>
      <c r="EG181">
        <v>25131</v>
      </c>
      <c r="EH181">
        <v>23820.8</v>
      </c>
      <c r="EI181">
        <v>40383.1</v>
      </c>
      <c r="EJ181">
        <v>37192.4</v>
      </c>
      <c r="EK181">
        <v>45433.5</v>
      </c>
      <c r="EL181">
        <v>42504.2</v>
      </c>
      <c r="EM181">
        <v>1.78433</v>
      </c>
      <c r="EN181">
        <v>2.08645</v>
      </c>
      <c r="EO181">
        <v>0.0527427</v>
      </c>
      <c r="EP181">
        <v>0</v>
      </c>
      <c r="EQ181">
        <v>19.1311</v>
      </c>
      <c r="ER181">
        <v>999.9</v>
      </c>
      <c r="ES181">
        <v>30.967</v>
      </c>
      <c r="ET181">
        <v>29.205</v>
      </c>
      <c r="EU181">
        <v>18.5332</v>
      </c>
      <c r="EV181">
        <v>51.0937</v>
      </c>
      <c r="EW181">
        <v>31.242</v>
      </c>
      <c r="EX181">
        <v>2</v>
      </c>
      <c r="EY181">
        <v>0.100518</v>
      </c>
      <c r="EZ181">
        <v>6.85093</v>
      </c>
      <c r="FA181">
        <v>20.1128</v>
      </c>
      <c r="FB181">
        <v>5.23556</v>
      </c>
      <c r="FC181">
        <v>11.992</v>
      </c>
      <c r="FD181">
        <v>4.9563</v>
      </c>
      <c r="FE181">
        <v>3.304</v>
      </c>
      <c r="FF181">
        <v>9999</v>
      </c>
      <c r="FG181">
        <v>9999</v>
      </c>
      <c r="FH181">
        <v>6546.4</v>
      </c>
      <c r="FI181">
        <v>352.9</v>
      </c>
      <c r="FJ181">
        <v>1.86813</v>
      </c>
      <c r="FK181">
        <v>1.86386</v>
      </c>
      <c r="FL181">
        <v>1.87149</v>
      </c>
      <c r="FM181">
        <v>1.86221</v>
      </c>
      <c r="FN181">
        <v>1.86172</v>
      </c>
      <c r="FO181">
        <v>1.86815</v>
      </c>
      <c r="FP181">
        <v>1.85823</v>
      </c>
      <c r="FQ181">
        <v>1.86475</v>
      </c>
      <c r="FR181">
        <v>5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5.144</v>
      </c>
      <c r="GF181">
        <v>0.0228</v>
      </c>
      <c r="GG181">
        <v>2.14445261950712</v>
      </c>
      <c r="GH181">
        <v>0.00524579190152856</v>
      </c>
      <c r="GI181">
        <v>-2.61795653493914e-06</v>
      </c>
      <c r="GJ181">
        <v>1.03317073579164e-09</v>
      </c>
      <c r="GK181">
        <v>0.00834576242792743</v>
      </c>
      <c r="GL181">
        <v>-0.0463878632499735</v>
      </c>
      <c r="GM181">
        <v>0.00360881594666716</v>
      </c>
      <c r="GN181">
        <v>-4.25062852161115e-05</v>
      </c>
      <c r="GO181">
        <v>14</v>
      </c>
      <c r="GP181">
        <v>2225</v>
      </c>
      <c r="GQ181">
        <v>2</v>
      </c>
      <c r="GR181">
        <v>27</v>
      </c>
      <c r="GS181">
        <v>4288</v>
      </c>
      <c r="GT181">
        <v>4288</v>
      </c>
      <c r="GU181">
        <v>2.25952</v>
      </c>
      <c r="GV181">
        <v>2.35107</v>
      </c>
      <c r="GW181">
        <v>1.99829</v>
      </c>
      <c r="GX181">
        <v>2.75513</v>
      </c>
      <c r="GY181">
        <v>2.09351</v>
      </c>
      <c r="GZ181">
        <v>2.42065</v>
      </c>
      <c r="HA181">
        <v>33.9187</v>
      </c>
      <c r="HB181">
        <v>15.2178</v>
      </c>
      <c r="HC181">
        <v>18</v>
      </c>
      <c r="HD181">
        <v>430.96</v>
      </c>
      <c r="HE181">
        <v>625.866</v>
      </c>
      <c r="HF181">
        <v>13.5701</v>
      </c>
      <c r="HG181">
        <v>28.3751</v>
      </c>
      <c r="HH181">
        <v>30.0006</v>
      </c>
      <c r="HI181">
        <v>28.3025</v>
      </c>
      <c r="HJ181">
        <v>28.2839</v>
      </c>
      <c r="HK181">
        <v>45.3561</v>
      </c>
      <c r="HL181">
        <v>10.9173</v>
      </c>
      <c r="HM181">
        <v>9.10384</v>
      </c>
      <c r="HN181">
        <v>13.5538</v>
      </c>
      <c r="HO181">
        <v>843.881</v>
      </c>
      <c r="HP181">
        <v>15.5005</v>
      </c>
      <c r="HQ181">
        <v>96.157</v>
      </c>
      <c r="HR181">
        <v>99.9205</v>
      </c>
    </row>
    <row r="182" spans="1:226">
      <c r="A182">
        <v>166</v>
      </c>
      <c r="B182">
        <v>1657555408.1</v>
      </c>
      <c r="C182">
        <v>2616.09999990463</v>
      </c>
      <c r="D182" t="s">
        <v>692</v>
      </c>
      <c r="E182" t="s">
        <v>693</v>
      </c>
      <c r="F182">
        <v>5</v>
      </c>
      <c r="G182" t="s">
        <v>597</v>
      </c>
      <c r="H182" t="s">
        <v>354</v>
      </c>
      <c r="I182">
        <v>1657555400.31429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838.878981701543</v>
      </c>
      <c r="AK182">
        <v>816.742727272727</v>
      </c>
      <c r="AL182">
        <v>3.4035035190553</v>
      </c>
      <c r="AM182">
        <v>66.1499359219509</v>
      </c>
      <c r="AN182">
        <f>(AP182 - AO182 + BO182*1E3/(8.314*(BQ182+273.15)) * AR182/BN182 * AQ182) * BN182/(100*BB182) * 1000/(1000 - AP182)</f>
        <v>0</v>
      </c>
      <c r="AO182">
        <v>15.5602837305797</v>
      </c>
      <c r="AP182">
        <v>16.2084060606061</v>
      </c>
      <c r="AQ182">
        <v>1.20189049918616e-06</v>
      </c>
      <c r="AR182">
        <v>78.6078207059552</v>
      </c>
      <c r="AS182">
        <v>15</v>
      </c>
      <c r="AT182">
        <v>3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3.93</v>
      </c>
      <c r="BC182">
        <v>0.5</v>
      </c>
      <c r="BD182" t="s">
        <v>355</v>
      </c>
      <c r="BE182">
        <v>2</v>
      </c>
      <c r="BF182" t="b">
        <v>1</v>
      </c>
      <c r="BG182">
        <v>1657555400.31429</v>
      </c>
      <c r="BH182">
        <v>778.813464285715</v>
      </c>
      <c r="BI182">
        <v>807.978321428571</v>
      </c>
      <c r="BJ182">
        <v>16.2124178571429</v>
      </c>
      <c r="BK182">
        <v>15.5603535714286</v>
      </c>
      <c r="BL182">
        <v>773.699</v>
      </c>
      <c r="BM182">
        <v>16.1895607142857</v>
      </c>
      <c r="BN182">
        <v>500.02425</v>
      </c>
      <c r="BO182">
        <v>67.9958642857143</v>
      </c>
      <c r="BP182">
        <v>0.02321375</v>
      </c>
      <c r="BQ182">
        <v>18.9451178571429</v>
      </c>
      <c r="BR182">
        <v>20.0047535714286</v>
      </c>
      <c r="BS182">
        <v>999.9</v>
      </c>
      <c r="BT182">
        <v>0</v>
      </c>
      <c r="BU182">
        <v>0</v>
      </c>
      <c r="BV182">
        <v>10016.4535714286</v>
      </c>
      <c r="BW182">
        <v>0</v>
      </c>
      <c r="BX182">
        <v>1870.62285714286</v>
      </c>
      <c r="BY182">
        <v>-29.1648678571429</v>
      </c>
      <c r="BZ182">
        <v>791.647964285714</v>
      </c>
      <c r="CA182">
        <v>820.749357142857</v>
      </c>
      <c r="CB182">
        <v>0.652056464285714</v>
      </c>
      <c r="CC182">
        <v>807.978321428571</v>
      </c>
      <c r="CD182">
        <v>15.5603535714286</v>
      </c>
      <c r="CE182">
        <v>1.10237678571429</v>
      </c>
      <c r="CF182">
        <v>1.05803964285714</v>
      </c>
      <c r="CG182">
        <v>8.34466821428571</v>
      </c>
      <c r="CH182">
        <v>7.74111571428571</v>
      </c>
      <c r="CI182">
        <v>2000.00357142857</v>
      </c>
      <c r="CJ182">
        <v>0.979997357142857</v>
      </c>
      <c r="CK182">
        <v>0.0200022642857143</v>
      </c>
      <c r="CL182">
        <v>0</v>
      </c>
      <c r="CM182">
        <v>2.48903571428571</v>
      </c>
      <c r="CN182">
        <v>0</v>
      </c>
      <c r="CO182">
        <v>5002.63642857143</v>
      </c>
      <c r="CP182">
        <v>16705.4214285714</v>
      </c>
      <c r="CQ182">
        <v>45</v>
      </c>
      <c r="CR182">
        <v>49.062</v>
      </c>
      <c r="CS182">
        <v>47.187</v>
      </c>
      <c r="CT182">
        <v>45.187</v>
      </c>
      <c r="CU182">
        <v>43.75</v>
      </c>
      <c r="CV182">
        <v>1960.00214285714</v>
      </c>
      <c r="CW182">
        <v>40.0014285714286</v>
      </c>
      <c r="CX182">
        <v>0</v>
      </c>
      <c r="CY182">
        <v>1651534302.8</v>
      </c>
      <c r="CZ182">
        <v>0</v>
      </c>
      <c r="DA182">
        <v>0</v>
      </c>
      <c r="DB182" t="s">
        <v>356</v>
      </c>
      <c r="DC182">
        <v>1657298120.5</v>
      </c>
      <c r="DD182">
        <v>1657298120.5</v>
      </c>
      <c r="DE182">
        <v>0</v>
      </c>
      <c r="DF182">
        <v>1.391</v>
      </c>
      <c r="DG182">
        <v>0.035</v>
      </c>
      <c r="DH182">
        <v>2.39</v>
      </c>
      <c r="DI182">
        <v>0.104</v>
      </c>
      <c r="DJ182">
        <v>419</v>
      </c>
      <c r="DK182">
        <v>18</v>
      </c>
      <c r="DL182">
        <v>0.11</v>
      </c>
      <c r="DM182">
        <v>0.02</v>
      </c>
      <c r="DN182">
        <v>-29.2388926829268</v>
      </c>
      <c r="DO182">
        <v>1.46212891986065</v>
      </c>
      <c r="DP182">
        <v>0.199208494027744</v>
      </c>
      <c r="DQ182">
        <v>0</v>
      </c>
      <c r="DR182">
        <v>0.651384</v>
      </c>
      <c r="DS182">
        <v>0.0019906829268288</v>
      </c>
      <c r="DT182">
        <v>0.00283036387387498</v>
      </c>
      <c r="DU182">
        <v>1</v>
      </c>
      <c r="DV182">
        <v>1</v>
      </c>
      <c r="DW182">
        <v>2</v>
      </c>
      <c r="DX182" t="s">
        <v>367</v>
      </c>
      <c r="DY182">
        <v>2.85281</v>
      </c>
      <c r="DZ182">
        <v>2.63985</v>
      </c>
      <c r="EA182">
        <v>0.109484</v>
      </c>
      <c r="EB182">
        <v>0.112439</v>
      </c>
      <c r="EC182">
        <v>0.0589052</v>
      </c>
      <c r="ED182">
        <v>0.0569651</v>
      </c>
      <c r="EE182">
        <v>24990.6</v>
      </c>
      <c r="EF182">
        <v>21702.6</v>
      </c>
      <c r="EG182">
        <v>25130.8</v>
      </c>
      <c r="EH182">
        <v>23820.4</v>
      </c>
      <c r="EI182">
        <v>40383.6</v>
      </c>
      <c r="EJ182">
        <v>37194.3</v>
      </c>
      <c r="EK182">
        <v>45433.4</v>
      </c>
      <c r="EL182">
        <v>42503.6</v>
      </c>
      <c r="EM182">
        <v>1.78423</v>
      </c>
      <c r="EN182">
        <v>2.08627</v>
      </c>
      <c r="EO182">
        <v>0.0522621</v>
      </c>
      <c r="EP182">
        <v>0</v>
      </c>
      <c r="EQ182">
        <v>19.1349</v>
      </c>
      <c r="ER182">
        <v>999.9</v>
      </c>
      <c r="ES182">
        <v>30.967</v>
      </c>
      <c r="ET182">
        <v>29.205</v>
      </c>
      <c r="EU182">
        <v>18.5349</v>
      </c>
      <c r="EV182">
        <v>51.1937</v>
      </c>
      <c r="EW182">
        <v>31.1378</v>
      </c>
      <c r="EX182">
        <v>2</v>
      </c>
      <c r="EY182">
        <v>0.100638</v>
      </c>
      <c r="EZ182">
        <v>6.85566</v>
      </c>
      <c r="FA182">
        <v>20.1124</v>
      </c>
      <c r="FB182">
        <v>5.23481</v>
      </c>
      <c r="FC182">
        <v>11.992</v>
      </c>
      <c r="FD182">
        <v>4.95625</v>
      </c>
      <c r="FE182">
        <v>3.30393</v>
      </c>
      <c r="FF182">
        <v>9999</v>
      </c>
      <c r="FG182">
        <v>9999</v>
      </c>
      <c r="FH182">
        <v>6546.6</v>
      </c>
      <c r="FI182">
        <v>352.9</v>
      </c>
      <c r="FJ182">
        <v>1.86813</v>
      </c>
      <c r="FK182">
        <v>1.86386</v>
      </c>
      <c r="FL182">
        <v>1.87149</v>
      </c>
      <c r="FM182">
        <v>1.8622</v>
      </c>
      <c r="FN182">
        <v>1.86172</v>
      </c>
      <c r="FO182">
        <v>1.86814</v>
      </c>
      <c r="FP182">
        <v>1.85822</v>
      </c>
      <c r="FQ182">
        <v>1.86471</v>
      </c>
      <c r="FR182">
        <v>5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5.195</v>
      </c>
      <c r="GF182">
        <v>0.0227</v>
      </c>
      <c r="GG182">
        <v>2.14445261950712</v>
      </c>
      <c r="GH182">
        <v>0.00524579190152856</v>
      </c>
      <c r="GI182">
        <v>-2.61795653493914e-06</v>
      </c>
      <c r="GJ182">
        <v>1.03317073579164e-09</v>
      </c>
      <c r="GK182">
        <v>0.00834576242792743</v>
      </c>
      <c r="GL182">
        <v>-0.0463878632499735</v>
      </c>
      <c r="GM182">
        <v>0.00360881594666716</v>
      </c>
      <c r="GN182">
        <v>-4.25062852161115e-05</v>
      </c>
      <c r="GO182">
        <v>14</v>
      </c>
      <c r="GP182">
        <v>2225</v>
      </c>
      <c r="GQ182">
        <v>2</v>
      </c>
      <c r="GR182">
        <v>27</v>
      </c>
      <c r="GS182">
        <v>4288.1</v>
      </c>
      <c r="GT182">
        <v>4288.1</v>
      </c>
      <c r="GU182">
        <v>2.29614</v>
      </c>
      <c r="GV182">
        <v>2.34131</v>
      </c>
      <c r="GW182">
        <v>1.99829</v>
      </c>
      <c r="GX182">
        <v>2.75513</v>
      </c>
      <c r="GY182">
        <v>2.09351</v>
      </c>
      <c r="GZ182">
        <v>2.39868</v>
      </c>
      <c r="HA182">
        <v>33.9187</v>
      </c>
      <c r="HB182">
        <v>15.2178</v>
      </c>
      <c r="HC182">
        <v>18</v>
      </c>
      <c r="HD182">
        <v>430.929</v>
      </c>
      <c r="HE182">
        <v>625.767</v>
      </c>
      <c r="HF182">
        <v>13.5583</v>
      </c>
      <c r="HG182">
        <v>28.3783</v>
      </c>
      <c r="HH182">
        <v>30.0004</v>
      </c>
      <c r="HI182">
        <v>28.3063</v>
      </c>
      <c r="HJ182">
        <v>28.2876</v>
      </c>
      <c r="HK182">
        <v>46.0174</v>
      </c>
      <c r="HL182">
        <v>10.9173</v>
      </c>
      <c r="HM182">
        <v>9.10384</v>
      </c>
      <c r="HN182">
        <v>13.5519</v>
      </c>
      <c r="HO182">
        <v>857.322</v>
      </c>
      <c r="HP182">
        <v>15.4972</v>
      </c>
      <c r="HQ182">
        <v>96.1567</v>
      </c>
      <c r="HR182">
        <v>99.919</v>
      </c>
    </row>
    <row r="183" spans="1:226">
      <c r="A183">
        <v>167</v>
      </c>
      <c r="B183">
        <v>1657555413.1</v>
      </c>
      <c r="C183">
        <v>2621.09999990463</v>
      </c>
      <c r="D183" t="s">
        <v>694</v>
      </c>
      <c r="E183" t="s">
        <v>695</v>
      </c>
      <c r="F183">
        <v>5</v>
      </c>
      <c r="G183" t="s">
        <v>597</v>
      </c>
      <c r="H183" t="s">
        <v>354</v>
      </c>
      <c r="I183">
        <v>1657555405.6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856.087739236102</v>
      </c>
      <c r="AK183">
        <v>834.114527272727</v>
      </c>
      <c r="AL183">
        <v>3.45566196197913</v>
      </c>
      <c r="AM183">
        <v>66.1499359219509</v>
      </c>
      <c r="AN183">
        <f>(AP183 - AO183 + BO183*1E3/(8.314*(BQ183+273.15)) * AR183/BN183 * AQ183) * BN183/(100*BB183) * 1000/(1000 - AP183)</f>
        <v>0</v>
      </c>
      <c r="AO183">
        <v>15.5395284031576</v>
      </c>
      <c r="AP183">
        <v>16.2004333333333</v>
      </c>
      <c r="AQ183">
        <v>-1.11030503265238e-05</v>
      </c>
      <c r="AR183">
        <v>78.6078207059552</v>
      </c>
      <c r="AS183">
        <v>15</v>
      </c>
      <c r="AT183">
        <v>3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3.93</v>
      </c>
      <c r="BC183">
        <v>0.5</v>
      </c>
      <c r="BD183" t="s">
        <v>355</v>
      </c>
      <c r="BE183">
        <v>2</v>
      </c>
      <c r="BF183" t="b">
        <v>1</v>
      </c>
      <c r="BG183">
        <v>1657555405.6</v>
      </c>
      <c r="BH183">
        <v>796.798962962963</v>
      </c>
      <c r="BI183">
        <v>825.883740740741</v>
      </c>
      <c r="BJ183">
        <v>16.2085481481481</v>
      </c>
      <c r="BK183">
        <v>15.5522592592593</v>
      </c>
      <c r="BL183">
        <v>791.629814814815</v>
      </c>
      <c r="BM183">
        <v>16.1858333333333</v>
      </c>
      <c r="BN183">
        <v>500.019148148148</v>
      </c>
      <c r="BO183">
        <v>67.9958148148148</v>
      </c>
      <c r="BP183">
        <v>0.0233061333333333</v>
      </c>
      <c r="BQ183">
        <v>18.9463333333333</v>
      </c>
      <c r="BR183">
        <v>20.0024777777778</v>
      </c>
      <c r="BS183">
        <v>999.9</v>
      </c>
      <c r="BT183">
        <v>0</v>
      </c>
      <c r="BU183">
        <v>0</v>
      </c>
      <c r="BV183">
        <v>10012.4125925926</v>
      </c>
      <c r="BW183">
        <v>0</v>
      </c>
      <c r="BX183">
        <v>1870.99148148148</v>
      </c>
      <c r="BY183">
        <v>-29.0849</v>
      </c>
      <c r="BZ183">
        <v>809.926555555556</v>
      </c>
      <c r="CA183">
        <v>838.930888888889</v>
      </c>
      <c r="CB183">
        <v>0.65628762962963</v>
      </c>
      <c r="CC183">
        <v>825.883740740741</v>
      </c>
      <c r="CD183">
        <v>15.5522592592593</v>
      </c>
      <c r="CE183">
        <v>1.1021137037037</v>
      </c>
      <c r="CF183">
        <v>1.05748888888889</v>
      </c>
      <c r="CG183">
        <v>8.34114333333333</v>
      </c>
      <c r="CH183">
        <v>7.73347037037037</v>
      </c>
      <c r="CI183">
        <v>2000.01481481481</v>
      </c>
      <c r="CJ183">
        <v>0.979997666666666</v>
      </c>
      <c r="CK183">
        <v>0.0200019444444444</v>
      </c>
      <c r="CL183">
        <v>0</v>
      </c>
      <c r="CM183">
        <v>2.48051481481481</v>
      </c>
      <c r="CN183">
        <v>0</v>
      </c>
      <c r="CO183">
        <v>5008.17222222222</v>
      </c>
      <c r="CP183">
        <v>16705.5111111111</v>
      </c>
      <c r="CQ183">
        <v>45</v>
      </c>
      <c r="CR183">
        <v>49.062</v>
      </c>
      <c r="CS183">
        <v>47.187</v>
      </c>
      <c r="CT183">
        <v>45.187</v>
      </c>
      <c r="CU183">
        <v>43.75</v>
      </c>
      <c r="CV183">
        <v>1960.01407407407</v>
      </c>
      <c r="CW183">
        <v>40.0007407407407</v>
      </c>
      <c r="CX183">
        <v>0</v>
      </c>
      <c r="CY183">
        <v>1651534308.2</v>
      </c>
      <c r="CZ183">
        <v>0</v>
      </c>
      <c r="DA183">
        <v>0</v>
      </c>
      <c r="DB183" t="s">
        <v>356</v>
      </c>
      <c r="DC183">
        <v>1657298120.5</v>
      </c>
      <c r="DD183">
        <v>1657298120.5</v>
      </c>
      <c r="DE183">
        <v>0</v>
      </c>
      <c r="DF183">
        <v>1.391</v>
      </c>
      <c r="DG183">
        <v>0.035</v>
      </c>
      <c r="DH183">
        <v>2.39</v>
      </c>
      <c r="DI183">
        <v>0.104</v>
      </c>
      <c r="DJ183">
        <v>419</v>
      </c>
      <c r="DK183">
        <v>18</v>
      </c>
      <c r="DL183">
        <v>0.11</v>
      </c>
      <c r="DM183">
        <v>0.02</v>
      </c>
      <c r="DN183">
        <v>-29.1217463414634</v>
      </c>
      <c r="DO183">
        <v>0.934864808362287</v>
      </c>
      <c r="DP183">
        <v>0.208737186956044</v>
      </c>
      <c r="DQ183">
        <v>0</v>
      </c>
      <c r="DR183">
        <v>0.654522024390244</v>
      </c>
      <c r="DS183">
        <v>0.0508707177700351</v>
      </c>
      <c r="DT183">
        <v>0.00633075395844224</v>
      </c>
      <c r="DU183">
        <v>1</v>
      </c>
      <c r="DV183">
        <v>1</v>
      </c>
      <c r="DW183">
        <v>2</v>
      </c>
      <c r="DX183" t="s">
        <v>367</v>
      </c>
      <c r="DY183">
        <v>2.85286</v>
      </c>
      <c r="DZ183">
        <v>2.63959</v>
      </c>
      <c r="EA183">
        <v>0.111037</v>
      </c>
      <c r="EB183">
        <v>0.113882</v>
      </c>
      <c r="EC183">
        <v>0.0588893</v>
      </c>
      <c r="ED183">
        <v>0.0569658</v>
      </c>
      <c r="EE183">
        <v>24946.7</v>
      </c>
      <c r="EF183">
        <v>21667.4</v>
      </c>
      <c r="EG183">
        <v>25130.5</v>
      </c>
      <c r="EH183">
        <v>23820.5</v>
      </c>
      <c r="EI183">
        <v>40384.1</v>
      </c>
      <c r="EJ183">
        <v>37194.5</v>
      </c>
      <c r="EK183">
        <v>45433.2</v>
      </c>
      <c r="EL183">
        <v>42503.9</v>
      </c>
      <c r="EM183">
        <v>1.78423</v>
      </c>
      <c r="EN183">
        <v>2.0862</v>
      </c>
      <c r="EO183">
        <v>0.0516661</v>
      </c>
      <c r="EP183">
        <v>0</v>
      </c>
      <c r="EQ183">
        <v>19.1384</v>
      </c>
      <c r="ER183">
        <v>999.9</v>
      </c>
      <c r="ES183">
        <v>30.967</v>
      </c>
      <c r="ET183">
        <v>29.225</v>
      </c>
      <c r="EU183">
        <v>18.5559</v>
      </c>
      <c r="EV183">
        <v>51.1137</v>
      </c>
      <c r="EW183">
        <v>31.1779</v>
      </c>
      <c r="EX183">
        <v>2</v>
      </c>
      <c r="EY183">
        <v>0.10093</v>
      </c>
      <c r="EZ183">
        <v>6.84845</v>
      </c>
      <c r="FA183">
        <v>20.1128</v>
      </c>
      <c r="FB183">
        <v>5.23466</v>
      </c>
      <c r="FC183">
        <v>11.992</v>
      </c>
      <c r="FD183">
        <v>4.9562</v>
      </c>
      <c r="FE183">
        <v>3.30398</v>
      </c>
      <c r="FF183">
        <v>9999</v>
      </c>
      <c r="FG183">
        <v>9999</v>
      </c>
      <c r="FH183">
        <v>6546.6</v>
      </c>
      <c r="FI183">
        <v>352.9</v>
      </c>
      <c r="FJ183">
        <v>1.86813</v>
      </c>
      <c r="FK183">
        <v>1.86386</v>
      </c>
      <c r="FL183">
        <v>1.87149</v>
      </c>
      <c r="FM183">
        <v>1.86218</v>
      </c>
      <c r="FN183">
        <v>1.86172</v>
      </c>
      <c r="FO183">
        <v>1.86815</v>
      </c>
      <c r="FP183">
        <v>1.85825</v>
      </c>
      <c r="FQ183">
        <v>1.86477</v>
      </c>
      <c r="FR183">
        <v>5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5.247</v>
      </c>
      <c r="GF183">
        <v>0.0225</v>
      </c>
      <c r="GG183">
        <v>2.14445261950712</v>
      </c>
      <c r="GH183">
        <v>0.00524579190152856</v>
      </c>
      <c r="GI183">
        <v>-2.61795653493914e-06</v>
      </c>
      <c r="GJ183">
        <v>1.03317073579164e-09</v>
      </c>
      <c r="GK183">
        <v>0.00834576242792743</v>
      </c>
      <c r="GL183">
        <v>-0.0463878632499735</v>
      </c>
      <c r="GM183">
        <v>0.00360881594666716</v>
      </c>
      <c r="GN183">
        <v>-4.25062852161115e-05</v>
      </c>
      <c r="GO183">
        <v>14</v>
      </c>
      <c r="GP183">
        <v>2225</v>
      </c>
      <c r="GQ183">
        <v>2</v>
      </c>
      <c r="GR183">
        <v>27</v>
      </c>
      <c r="GS183">
        <v>4288.2</v>
      </c>
      <c r="GT183">
        <v>4288.2</v>
      </c>
      <c r="GU183">
        <v>2.33154</v>
      </c>
      <c r="GV183">
        <v>2.34741</v>
      </c>
      <c r="GW183">
        <v>1.99829</v>
      </c>
      <c r="GX183">
        <v>2.75513</v>
      </c>
      <c r="GY183">
        <v>2.09351</v>
      </c>
      <c r="GZ183">
        <v>2.32544</v>
      </c>
      <c r="HA183">
        <v>33.9187</v>
      </c>
      <c r="HB183">
        <v>15.209</v>
      </c>
      <c r="HC183">
        <v>18</v>
      </c>
      <c r="HD183">
        <v>430.954</v>
      </c>
      <c r="HE183">
        <v>625.745</v>
      </c>
      <c r="HF183">
        <v>13.5517</v>
      </c>
      <c r="HG183">
        <v>28.3813</v>
      </c>
      <c r="HH183">
        <v>30.0003</v>
      </c>
      <c r="HI183">
        <v>28.3099</v>
      </c>
      <c r="HJ183">
        <v>28.2911</v>
      </c>
      <c r="HK183">
        <v>46.6636</v>
      </c>
      <c r="HL183">
        <v>10.9173</v>
      </c>
      <c r="HM183">
        <v>9.10384</v>
      </c>
      <c r="HN183">
        <v>13.5487</v>
      </c>
      <c r="HO183">
        <v>877.459</v>
      </c>
      <c r="HP183">
        <v>15.4957</v>
      </c>
      <c r="HQ183">
        <v>96.156</v>
      </c>
      <c r="HR183">
        <v>99.9195</v>
      </c>
    </row>
    <row r="184" spans="1:226">
      <c r="A184">
        <v>168</v>
      </c>
      <c r="B184">
        <v>1657555418.1</v>
      </c>
      <c r="C184">
        <v>2626.09999990463</v>
      </c>
      <c r="D184" t="s">
        <v>696</v>
      </c>
      <c r="E184" t="s">
        <v>697</v>
      </c>
      <c r="F184">
        <v>5</v>
      </c>
      <c r="G184" t="s">
        <v>597</v>
      </c>
      <c r="H184" t="s">
        <v>354</v>
      </c>
      <c r="I184">
        <v>1657555410.31429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872.459096797777</v>
      </c>
      <c r="AK184">
        <v>850.894775757576</v>
      </c>
      <c r="AL184">
        <v>3.34921204666706</v>
      </c>
      <c r="AM184">
        <v>66.1499359219509</v>
      </c>
      <c r="AN184">
        <f>(AP184 - AO184 + BO184*1E3/(8.314*(BQ184+273.15)) * AR184/BN184 * AQ184) * BN184/(100*BB184) * 1000/(1000 - AP184)</f>
        <v>0</v>
      </c>
      <c r="AO184">
        <v>15.5416534025815</v>
      </c>
      <c r="AP184">
        <v>16.1953466666667</v>
      </c>
      <c r="AQ184">
        <v>-4.84082755876006e-06</v>
      </c>
      <c r="AR184">
        <v>78.6078207059552</v>
      </c>
      <c r="AS184">
        <v>15</v>
      </c>
      <c r="AT184">
        <v>3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3.93</v>
      </c>
      <c r="BC184">
        <v>0.5</v>
      </c>
      <c r="BD184" t="s">
        <v>355</v>
      </c>
      <c r="BE184">
        <v>2</v>
      </c>
      <c r="BF184" t="b">
        <v>1</v>
      </c>
      <c r="BG184">
        <v>1657555410.31429</v>
      </c>
      <c r="BH184">
        <v>812.744642857143</v>
      </c>
      <c r="BI184">
        <v>841.564428571428</v>
      </c>
      <c r="BJ184">
        <v>16.2043214285714</v>
      </c>
      <c r="BK184">
        <v>15.5455678571429</v>
      </c>
      <c r="BL184">
        <v>807.527107142857</v>
      </c>
      <c r="BM184">
        <v>16.1817642857143</v>
      </c>
      <c r="BN184">
        <v>500.01025</v>
      </c>
      <c r="BO184">
        <v>67.9963178571429</v>
      </c>
      <c r="BP184">
        <v>0.0232024928571429</v>
      </c>
      <c r="BQ184">
        <v>18.9467214285714</v>
      </c>
      <c r="BR184">
        <v>20.0009</v>
      </c>
      <c r="BS184">
        <v>999.9</v>
      </c>
      <c r="BT184">
        <v>0</v>
      </c>
      <c r="BU184">
        <v>0</v>
      </c>
      <c r="BV184">
        <v>10009.42</v>
      </c>
      <c r="BW184">
        <v>0</v>
      </c>
      <c r="BX184">
        <v>1871.41785714286</v>
      </c>
      <c r="BY184">
        <v>-28.8199607142857</v>
      </c>
      <c r="BZ184">
        <v>826.131392857143</v>
      </c>
      <c r="CA184">
        <v>854.853535714286</v>
      </c>
      <c r="CB184">
        <v>0.658754107142857</v>
      </c>
      <c r="CC184">
        <v>841.564428571428</v>
      </c>
      <c r="CD184">
        <v>15.5455678571429</v>
      </c>
      <c r="CE184">
        <v>1.101835</v>
      </c>
      <c r="CF184">
        <v>1.05704214285714</v>
      </c>
      <c r="CG184">
        <v>8.33741214285714</v>
      </c>
      <c r="CH184">
        <v>7.72727142857143</v>
      </c>
      <c r="CI184">
        <v>2000.00464285714</v>
      </c>
      <c r="CJ184">
        <v>0.979997464285714</v>
      </c>
      <c r="CK184">
        <v>0.0200021535714286</v>
      </c>
      <c r="CL184">
        <v>0</v>
      </c>
      <c r="CM184">
        <v>2.48238571428571</v>
      </c>
      <c r="CN184">
        <v>0</v>
      </c>
      <c r="CO184">
        <v>5013.39392857143</v>
      </c>
      <c r="CP184">
        <v>16705.4428571429</v>
      </c>
      <c r="CQ184">
        <v>45</v>
      </c>
      <c r="CR184">
        <v>49.06875</v>
      </c>
      <c r="CS184">
        <v>47.187</v>
      </c>
      <c r="CT184">
        <v>45.187</v>
      </c>
      <c r="CU184">
        <v>43.75</v>
      </c>
      <c r="CV184">
        <v>1960.00357142857</v>
      </c>
      <c r="CW184">
        <v>40.0010714285714</v>
      </c>
      <c r="CX184">
        <v>0</v>
      </c>
      <c r="CY184">
        <v>1651534313</v>
      </c>
      <c r="CZ184">
        <v>0</v>
      </c>
      <c r="DA184">
        <v>0</v>
      </c>
      <c r="DB184" t="s">
        <v>356</v>
      </c>
      <c r="DC184">
        <v>1657298120.5</v>
      </c>
      <c r="DD184">
        <v>1657298120.5</v>
      </c>
      <c r="DE184">
        <v>0</v>
      </c>
      <c r="DF184">
        <v>1.391</v>
      </c>
      <c r="DG184">
        <v>0.035</v>
      </c>
      <c r="DH184">
        <v>2.39</v>
      </c>
      <c r="DI184">
        <v>0.104</v>
      </c>
      <c r="DJ184">
        <v>419</v>
      </c>
      <c r="DK184">
        <v>18</v>
      </c>
      <c r="DL184">
        <v>0.11</v>
      </c>
      <c r="DM184">
        <v>0.02</v>
      </c>
      <c r="DN184">
        <v>-28.9778780487805</v>
      </c>
      <c r="DO184">
        <v>2.80496236933792</v>
      </c>
      <c r="DP184">
        <v>0.348459960615693</v>
      </c>
      <c r="DQ184">
        <v>0</v>
      </c>
      <c r="DR184">
        <v>0.65616543902439</v>
      </c>
      <c r="DS184">
        <v>0.0449970522648097</v>
      </c>
      <c r="DT184">
        <v>0.00615695631587153</v>
      </c>
      <c r="DU184">
        <v>1</v>
      </c>
      <c r="DV184">
        <v>1</v>
      </c>
      <c r="DW184">
        <v>2</v>
      </c>
      <c r="DX184" t="s">
        <v>367</v>
      </c>
      <c r="DY184">
        <v>2.85265</v>
      </c>
      <c r="DZ184">
        <v>2.63962</v>
      </c>
      <c r="EA184">
        <v>0.112536</v>
      </c>
      <c r="EB184">
        <v>0.115345</v>
      </c>
      <c r="EC184">
        <v>0.0588737</v>
      </c>
      <c r="ED184">
        <v>0.0569657</v>
      </c>
      <c r="EE184">
        <v>24904.4</v>
      </c>
      <c r="EF184">
        <v>21631.6</v>
      </c>
      <c r="EG184">
        <v>25130.3</v>
      </c>
      <c r="EH184">
        <v>23820.5</v>
      </c>
      <c r="EI184">
        <v>40384.4</v>
      </c>
      <c r="EJ184">
        <v>37194.3</v>
      </c>
      <c r="EK184">
        <v>45432.7</v>
      </c>
      <c r="EL184">
        <v>42503.5</v>
      </c>
      <c r="EM184">
        <v>1.78417</v>
      </c>
      <c r="EN184">
        <v>2.08647</v>
      </c>
      <c r="EO184">
        <v>0.0516437</v>
      </c>
      <c r="EP184">
        <v>0</v>
      </c>
      <c r="EQ184">
        <v>19.1409</v>
      </c>
      <c r="ER184">
        <v>999.9</v>
      </c>
      <c r="ES184">
        <v>30.942</v>
      </c>
      <c r="ET184">
        <v>29.225</v>
      </c>
      <c r="EU184">
        <v>18.5423</v>
      </c>
      <c r="EV184">
        <v>51.2437</v>
      </c>
      <c r="EW184">
        <v>31.23</v>
      </c>
      <c r="EX184">
        <v>2</v>
      </c>
      <c r="EY184">
        <v>0.10107</v>
      </c>
      <c r="EZ184">
        <v>6.82877</v>
      </c>
      <c r="FA184">
        <v>20.1137</v>
      </c>
      <c r="FB184">
        <v>5.23631</v>
      </c>
      <c r="FC184">
        <v>11.992</v>
      </c>
      <c r="FD184">
        <v>4.95655</v>
      </c>
      <c r="FE184">
        <v>3.304</v>
      </c>
      <c r="FF184">
        <v>9999</v>
      </c>
      <c r="FG184">
        <v>9999</v>
      </c>
      <c r="FH184">
        <v>6546.9</v>
      </c>
      <c r="FI184">
        <v>352.9</v>
      </c>
      <c r="FJ184">
        <v>1.86813</v>
      </c>
      <c r="FK184">
        <v>1.86386</v>
      </c>
      <c r="FL184">
        <v>1.87149</v>
      </c>
      <c r="FM184">
        <v>1.8622</v>
      </c>
      <c r="FN184">
        <v>1.86171</v>
      </c>
      <c r="FO184">
        <v>1.86814</v>
      </c>
      <c r="FP184">
        <v>1.85824</v>
      </c>
      <c r="FQ184">
        <v>1.86475</v>
      </c>
      <c r="FR184">
        <v>5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5.296</v>
      </c>
      <c r="GF184">
        <v>0.0222</v>
      </c>
      <c r="GG184">
        <v>2.14445261950712</v>
      </c>
      <c r="GH184">
        <v>0.00524579190152856</v>
      </c>
      <c r="GI184">
        <v>-2.61795653493914e-06</v>
      </c>
      <c r="GJ184">
        <v>1.03317073579164e-09</v>
      </c>
      <c r="GK184">
        <v>0.00834576242792743</v>
      </c>
      <c r="GL184">
        <v>-0.0463878632499735</v>
      </c>
      <c r="GM184">
        <v>0.00360881594666716</v>
      </c>
      <c r="GN184">
        <v>-4.25062852161115e-05</v>
      </c>
      <c r="GO184">
        <v>14</v>
      </c>
      <c r="GP184">
        <v>2225</v>
      </c>
      <c r="GQ184">
        <v>2</v>
      </c>
      <c r="GR184">
        <v>27</v>
      </c>
      <c r="GS184">
        <v>4288.3</v>
      </c>
      <c r="GT184">
        <v>4288.3</v>
      </c>
      <c r="GU184">
        <v>2.3645</v>
      </c>
      <c r="GV184">
        <v>2.34131</v>
      </c>
      <c r="GW184">
        <v>1.99829</v>
      </c>
      <c r="GX184">
        <v>2.75513</v>
      </c>
      <c r="GY184">
        <v>2.09351</v>
      </c>
      <c r="GZ184">
        <v>2.3877</v>
      </c>
      <c r="HA184">
        <v>33.9187</v>
      </c>
      <c r="HB184">
        <v>15.2178</v>
      </c>
      <c r="HC184">
        <v>18</v>
      </c>
      <c r="HD184">
        <v>430.947</v>
      </c>
      <c r="HE184">
        <v>626.002</v>
      </c>
      <c r="HF184">
        <v>13.5464</v>
      </c>
      <c r="HG184">
        <v>28.3843</v>
      </c>
      <c r="HH184">
        <v>30.0003</v>
      </c>
      <c r="HI184">
        <v>28.3128</v>
      </c>
      <c r="HJ184">
        <v>28.2943</v>
      </c>
      <c r="HK184">
        <v>47.3927</v>
      </c>
      <c r="HL184">
        <v>10.9173</v>
      </c>
      <c r="HM184">
        <v>9.10384</v>
      </c>
      <c r="HN184">
        <v>13.5527</v>
      </c>
      <c r="HO184">
        <v>890.905</v>
      </c>
      <c r="HP184">
        <v>15.5002</v>
      </c>
      <c r="HQ184">
        <v>96.155</v>
      </c>
      <c r="HR184">
        <v>99.919</v>
      </c>
    </row>
    <row r="185" spans="1:226">
      <c r="A185">
        <v>169</v>
      </c>
      <c r="B185">
        <v>1657555423.1</v>
      </c>
      <c r="C185">
        <v>2631.09999990463</v>
      </c>
      <c r="D185" t="s">
        <v>698</v>
      </c>
      <c r="E185" t="s">
        <v>699</v>
      </c>
      <c r="F185">
        <v>5</v>
      </c>
      <c r="G185" t="s">
        <v>597</v>
      </c>
      <c r="H185" t="s">
        <v>354</v>
      </c>
      <c r="I185">
        <v>1657555415.6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889.33328882168</v>
      </c>
      <c r="AK185">
        <v>867.745636363636</v>
      </c>
      <c r="AL185">
        <v>3.35539147090955</v>
      </c>
      <c r="AM185">
        <v>66.1499359219509</v>
      </c>
      <c r="AN185">
        <f>(AP185 - AO185 + BO185*1E3/(8.314*(BQ185+273.15)) * AR185/BN185 * AQ185) * BN185/(100*BB185) * 1000/(1000 - AP185)</f>
        <v>0</v>
      </c>
      <c r="AO185">
        <v>15.5419267945375</v>
      </c>
      <c r="AP185">
        <v>16.1971181818182</v>
      </c>
      <c r="AQ185">
        <v>1.08466880133985e-06</v>
      </c>
      <c r="AR185">
        <v>78.6078207059552</v>
      </c>
      <c r="AS185">
        <v>15</v>
      </c>
      <c r="AT185">
        <v>3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3.93</v>
      </c>
      <c r="BC185">
        <v>0.5</v>
      </c>
      <c r="BD185" t="s">
        <v>355</v>
      </c>
      <c r="BE185">
        <v>2</v>
      </c>
      <c r="BF185" t="b">
        <v>1</v>
      </c>
      <c r="BG185">
        <v>1657555415.6</v>
      </c>
      <c r="BH185">
        <v>830.471296296296</v>
      </c>
      <c r="BI185">
        <v>859.081185185185</v>
      </c>
      <c r="BJ185">
        <v>16.1992296296296</v>
      </c>
      <c r="BK185">
        <v>15.5414296296296</v>
      </c>
      <c r="BL185">
        <v>825.200148148148</v>
      </c>
      <c r="BM185">
        <v>16.1768555555556</v>
      </c>
      <c r="BN185">
        <v>500.000074074074</v>
      </c>
      <c r="BO185">
        <v>67.9969148148148</v>
      </c>
      <c r="BP185">
        <v>0.0231130518518518</v>
      </c>
      <c r="BQ185">
        <v>18.9473</v>
      </c>
      <c r="BR185">
        <v>19.998737037037</v>
      </c>
      <c r="BS185">
        <v>999.9</v>
      </c>
      <c r="BT185">
        <v>0</v>
      </c>
      <c r="BU185">
        <v>0</v>
      </c>
      <c r="BV185">
        <v>10003.8188888889</v>
      </c>
      <c r="BW185">
        <v>0</v>
      </c>
      <c r="BX185">
        <v>1871.84740740741</v>
      </c>
      <c r="BY185">
        <v>-28.6099851851852</v>
      </c>
      <c r="BZ185">
        <v>844.145814814815</v>
      </c>
      <c r="CA185">
        <v>872.643444444444</v>
      </c>
      <c r="CB185">
        <v>0.657801481481481</v>
      </c>
      <c r="CC185">
        <v>859.081185185185</v>
      </c>
      <c r="CD185">
        <v>15.5414296296296</v>
      </c>
      <c r="CE185">
        <v>1.10149888888889</v>
      </c>
      <c r="CF185">
        <v>1.05677037037037</v>
      </c>
      <c r="CG185">
        <v>8.3329137037037</v>
      </c>
      <c r="CH185">
        <v>7.72350037037037</v>
      </c>
      <c r="CI185">
        <v>2000.00814814815</v>
      </c>
      <c r="CJ185">
        <v>0.979997555555555</v>
      </c>
      <c r="CK185">
        <v>0.0200020592592593</v>
      </c>
      <c r="CL185">
        <v>0</v>
      </c>
      <c r="CM185">
        <v>2.52935555555556</v>
      </c>
      <c r="CN185">
        <v>0</v>
      </c>
      <c r="CO185">
        <v>5019.64740740741</v>
      </c>
      <c r="CP185">
        <v>16705.4777777778</v>
      </c>
      <c r="CQ185">
        <v>45</v>
      </c>
      <c r="CR185">
        <v>49.0736666666667</v>
      </c>
      <c r="CS185">
        <v>47.187</v>
      </c>
      <c r="CT185">
        <v>45.187</v>
      </c>
      <c r="CU185">
        <v>43.75</v>
      </c>
      <c r="CV185">
        <v>1960.00740740741</v>
      </c>
      <c r="CW185">
        <v>40.0007407407407</v>
      </c>
      <c r="CX185">
        <v>0</v>
      </c>
      <c r="CY185">
        <v>1651534317.8</v>
      </c>
      <c r="CZ185">
        <v>0</v>
      </c>
      <c r="DA185">
        <v>0</v>
      </c>
      <c r="DB185" t="s">
        <v>356</v>
      </c>
      <c r="DC185">
        <v>1657298120.5</v>
      </c>
      <c r="DD185">
        <v>1657298120.5</v>
      </c>
      <c r="DE185">
        <v>0</v>
      </c>
      <c r="DF185">
        <v>1.391</v>
      </c>
      <c r="DG185">
        <v>0.035</v>
      </c>
      <c r="DH185">
        <v>2.39</v>
      </c>
      <c r="DI185">
        <v>0.104</v>
      </c>
      <c r="DJ185">
        <v>419</v>
      </c>
      <c r="DK185">
        <v>18</v>
      </c>
      <c r="DL185">
        <v>0.11</v>
      </c>
      <c r="DM185">
        <v>0.02</v>
      </c>
      <c r="DN185">
        <v>-28.7627121951219</v>
      </c>
      <c r="DO185">
        <v>2.68565644599301</v>
      </c>
      <c r="DP185">
        <v>0.339367073151011</v>
      </c>
      <c r="DQ185">
        <v>0</v>
      </c>
      <c r="DR185">
        <v>0.657251073170732</v>
      </c>
      <c r="DS185">
        <v>0.00124066202090667</v>
      </c>
      <c r="DT185">
        <v>0.00519625040887362</v>
      </c>
      <c r="DU185">
        <v>1</v>
      </c>
      <c r="DV185">
        <v>1</v>
      </c>
      <c r="DW185">
        <v>2</v>
      </c>
      <c r="DX185" t="s">
        <v>367</v>
      </c>
      <c r="DY185">
        <v>2.85285</v>
      </c>
      <c r="DZ185">
        <v>2.63942</v>
      </c>
      <c r="EA185">
        <v>0.114001</v>
      </c>
      <c r="EB185">
        <v>0.116797</v>
      </c>
      <c r="EC185">
        <v>0.0588765</v>
      </c>
      <c r="ED185">
        <v>0.0569737</v>
      </c>
      <c r="EE185">
        <v>24862.6</v>
      </c>
      <c r="EF185">
        <v>21595.6</v>
      </c>
      <c r="EG185">
        <v>25129.6</v>
      </c>
      <c r="EH185">
        <v>23820</v>
      </c>
      <c r="EI185">
        <v>40383.9</v>
      </c>
      <c r="EJ185">
        <v>37193.6</v>
      </c>
      <c r="EK185">
        <v>45432.2</v>
      </c>
      <c r="EL185">
        <v>42503.2</v>
      </c>
      <c r="EM185">
        <v>1.78423</v>
      </c>
      <c r="EN185">
        <v>2.08635</v>
      </c>
      <c r="EO185">
        <v>0.0519305</v>
      </c>
      <c r="EP185">
        <v>0</v>
      </c>
      <c r="EQ185">
        <v>19.1426</v>
      </c>
      <c r="ER185">
        <v>999.9</v>
      </c>
      <c r="ES185">
        <v>30.942</v>
      </c>
      <c r="ET185">
        <v>29.225</v>
      </c>
      <c r="EU185">
        <v>18.5397</v>
      </c>
      <c r="EV185">
        <v>51.2837</v>
      </c>
      <c r="EW185">
        <v>31.23</v>
      </c>
      <c r="EX185">
        <v>2</v>
      </c>
      <c r="EY185">
        <v>0.101098</v>
      </c>
      <c r="EZ185">
        <v>6.79183</v>
      </c>
      <c r="FA185">
        <v>20.115</v>
      </c>
      <c r="FB185">
        <v>5.23496</v>
      </c>
      <c r="FC185">
        <v>11.992</v>
      </c>
      <c r="FD185">
        <v>4.9568</v>
      </c>
      <c r="FE185">
        <v>3.304</v>
      </c>
      <c r="FF185">
        <v>9999</v>
      </c>
      <c r="FG185">
        <v>9999</v>
      </c>
      <c r="FH185">
        <v>6546.9</v>
      </c>
      <c r="FI185">
        <v>352.9</v>
      </c>
      <c r="FJ185">
        <v>1.86813</v>
      </c>
      <c r="FK185">
        <v>1.86386</v>
      </c>
      <c r="FL185">
        <v>1.87145</v>
      </c>
      <c r="FM185">
        <v>1.8622</v>
      </c>
      <c r="FN185">
        <v>1.86172</v>
      </c>
      <c r="FO185">
        <v>1.86815</v>
      </c>
      <c r="FP185">
        <v>1.85825</v>
      </c>
      <c r="FQ185">
        <v>1.86475</v>
      </c>
      <c r="FR185">
        <v>5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5.346</v>
      </c>
      <c r="GF185">
        <v>0.0223</v>
      </c>
      <c r="GG185">
        <v>2.14445261950712</v>
      </c>
      <c r="GH185">
        <v>0.00524579190152856</v>
      </c>
      <c r="GI185">
        <v>-2.61795653493914e-06</v>
      </c>
      <c r="GJ185">
        <v>1.03317073579164e-09</v>
      </c>
      <c r="GK185">
        <v>0.00834576242792743</v>
      </c>
      <c r="GL185">
        <v>-0.0463878632499735</v>
      </c>
      <c r="GM185">
        <v>0.00360881594666716</v>
      </c>
      <c r="GN185">
        <v>-4.25062852161115e-05</v>
      </c>
      <c r="GO185">
        <v>14</v>
      </c>
      <c r="GP185">
        <v>2225</v>
      </c>
      <c r="GQ185">
        <v>2</v>
      </c>
      <c r="GR185">
        <v>27</v>
      </c>
      <c r="GS185">
        <v>4288.4</v>
      </c>
      <c r="GT185">
        <v>4288.4</v>
      </c>
      <c r="GU185">
        <v>2.39868</v>
      </c>
      <c r="GV185">
        <v>2.34497</v>
      </c>
      <c r="GW185">
        <v>1.99829</v>
      </c>
      <c r="GX185">
        <v>2.75513</v>
      </c>
      <c r="GY185">
        <v>2.09351</v>
      </c>
      <c r="GZ185">
        <v>2.35718</v>
      </c>
      <c r="HA185">
        <v>33.9187</v>
      </c>
      <c r="HB185">
        <v>15.209</v>
      </c>
      <c r="HC185">
        <v>18</v>
      </c>
      <c r="HD185">
        <v>431.006</v>
      </c>
      <c r="HE185">
        <v>625.946</v>
      </c>
      <c r="HF185">
        <v>13.5479</v>
      </c>
      <c r="HG185">
        <v>28.3868</v>
      </c>
      <c r="HH185">
        <v>30.0003</v>
      </c>
      <c r="HI185">
        <v>28.3171</v>
      </c>
      <c r="HJ185">
        <v>28.2983</v>
      </c>
      <c r="HK185">
        <v>48.052</v>
      </c>
      <c r="HL185">
        <v>10.9173</v>
      </c>
      <c r="HM185">
        <v>9.10384</v>
      </c>
      <c r="HN185">
        <v>13.5565</v>
      </c>
      <c r="HO185">
        <v>904.379</v>
      </c>
      <c r="HP185">
        <v>15.5002</v>
      </c>
      <c r="HQ185">
        <v>96.1535</v>
      </c>
      <c r="HR185">
        <v>99.9177</v>
      </c>
    </row>
    <row r="186" spans="1:226">
      <c r="A186">
        <v>170</v>
      </c>
      <c r="B186">
        <v>1657555428.1</v>
      </c>
      <c r="C186">
        <v>2636.09999990463</v>
      </c>
      <c r="D186" t="s">
        <v>700</v>
      </c>
      <c r="E186" t="s">
        <v>701</v>
      </c>
      <c r="F186">
        <v>5</v>
      </c>
      <c r="G186" t="s">
        <v>597</v>
      </c>
      <c r="H186" t="s">
        <v>354</v>
      </c>
      <c r="I186">
        <v>1657555420.31429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906.497007317206</v>
      </c>
      <c r="AK186">
        <v>884.870751515151</v>
      </c>
      <c r="AL186">
        <v>3.47017753953116</v>
      </c>
      <c r="AM186">
        <v>66.1499359219509</v>
      </c>
      <c r="AN186">
        <f>(AP186 - AO186 + BO186*1E3/(8.314*(BQ186+273.15)) * AR186/BN186 * AQ186) * BN186/(100*BB186) * 1000/(1000 - AP186)</f>
        <v>0</v>
      </c>
      <c r="AO186">
        <v>15.545386093345</v>
      </c>
      <c r="AP186">
        <v>16.1989836363636</v>
      </c>
      <c r="AQ186">
        <v>-2.55532184364051e-06</v>
      </c>
      <c r="AR186">
        <v>78.6078207059552</v>
      </c>
      <c r="AS186">
        <v>14</v>
      </c>
      <c r="AT186">
        <v>3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3.93</v>
      </c>
      <c r="BC186">
        <v>0.5</v>
      </c>
      <c r="BD186" t="s">
        <v>355</v>
      </c>
      <c r="BE186">
        <v>2</v>
      </c>
      <c r="BF186" t="b">
        <v>1</v>
      </c>
      <c r="BG186">
        <v>1657555420.31429</v>
      </c>
      <c r="BH186">
        <v>846.158678571429</v>
      </c>
      <c r="BI186">
        <v>874.646142857143</v>
      </c>
      <c r="BJ186">
        <v>16.1977857142857</v>
      </c>
      <c r="BK186">
        <v>15.5434714285714</v>
      </c>
      <c r="BL186">
        <v>840.84</v>
      </c>
      <c r="BM186">
        <v>16.1754642857143</v>
      </c>
      <c r="BN186">
        <v>500.01675</v>
      </c>
      <c r="BO186">
        <v>67.9974035714286</v>
      </c>
      <c r="BP186">
        <v>0.0229573428571429</v>
      </c>
      <c r="BQ186">
        <v>18.9483321428571</v>
      </c>
      <c r="BR186">
        <v>19.9983642857143</v>
      </c>
      <c r="BS186">
        <v>999.9</v>
      </c>
      <c r="BT186">
        <v>0</v>
      </c>
      <c r="BU186">
        <v>0</v>
      </c>
      <c r="BV186">
        <v>9996.9375</v>
      </c>
      <c r="BW186">
        <v>0</v>
      </c>
      <c r="BX186">
        <v>1872.19357142857</v>
      </c>
      <c r="BY186">
        <v>-28.4875</v>
      </c>
      <c r="BZ186">
        <v>860.090285714286</v>
      </c>
      <c r="CA186">
        <v>888.455928571428</v>
      </c>
      <c r="CB186">
        <v>0.654313107142857</v>
      </c>
      <c r="CC186">
        <v>874.646142857143</v>
      </c>
      <c r="CD186">
        <v>15.5434714285714</v>
      </c>
      <c r="CE186">
        <v>1.10140821428571</v>
      </c>
      <c r="CF186">
        <v>1.05691642857143</v>
      </c>
      <c r="CG186">
        <v>8.33170464285714</v>
      </c>
      <c r="CH186">
        <v>7.72553321428571</v>
      </c>
      <c r="CI186">
        <v>2000.01321428571</v>
      </c>
      <c r="CJ186">
        <v>0.979997571428571</v>
      </c>
      <c r="CK186">
        <v>0.0200020428571429</v>
      </c>
      <c r="CL186">
        <v>0</v>
      </c>
      <c r="CM186">
        <v>2.56595714285714</v>
      </c>
      <c r="CN186">
        <v>0</v>
      </c>
      <c r="CO186">
        <v>5025.73392857143</v>
      </c>
      <c r="CP186">
        <v>16705.5142857143</v>
      </c>
      <c r="CQ186">
        <v>45</v>
      </c>
      <c r="CR186">
        <v>49.089</v>
      </c>
      <c r="CS186">
        <v>47.187</v>
      </c>
      <c r="CT186">
        <v>45.187</v>
      </c>
      <c r="CU186">
        <v>43.75</v>
      </c>
      <c r="CV186">
        <v>1960.01178571429</v>
      </c>
      <c r="CW186">
        <v>40.0007142857143</v>
      </c>
      <c r="CX186">
        <v>0</v>
      </c>
      <c r="CY186">
        <v>1651534323.2</v>
      </c>
      <c r="CZ186">
        <v>0</v>
      </c>
      <c r="DA186">
        <v>0</v>
      </c>
      <c r="DB186" t="s">
        <v>356</v>
      </c>
      <c r="DC186">
        <v>1657298120.5</v>
      </c>
      <c r="DD186">
        <v>1657298120.5</v>
      </c>
      <c r="DE186">
        <v>0</v>
      </c>
      <c r="DF186">
        <v>1.391</v>
      </c>
      <c r="DG186">
        <v>0.035</v>
      </c>
      <c r="DH186">
        <v>2.39</v>
      </c>
      <c r="DI186">
        <v>0.104</v>
      </c>
      <c r="DJ186">
        <v>419</v>
      </c>
      <c r="DK186">
        <v>18</v>
      </c>
      <c r="DL186">
        <v>0.11</v>
      </c>
      <c r="DM186">
        <v>0.02</v>
      </c>
      <c r="DN186">
        <v>-28.6304024390244</v>
      </c>
      <c r="DO186">
        <v>1.75446271777002</v>
      </c>
      <c r="DP186">
        <v>0.301089057798118</v>
      </c>
      <c r="DQ186">
        <v>0</v>
      </c>
      <c r="DR186">
        <v>0.656627804878049</v>
      </c>
      <c r="DS186">
        <v>-0.0477657909407648</v>
      </c>
      <c r="DT186">
        <v>0.00488485906739068</v>
      </c>
      <c r="DU186">
        <v>1</v>
      </c>
      <c r="DV186">
        <v>1</v>
      </c>
      <c r="DW186">
        <v>2</v>
      </c>
      <c r="DX186" t="s">
        <v>367</v>
      </c>
      <c r="DY186">
        <v>2.85271</v>
      </c>
      <c r="DZ186">
        <v>2.63889</v>
      </c>
      <c r="EA186">
        <v>0.115492</v>
      </c>
      <c r="EB186">
        <v>0.11821</v>
      </c>
      <c r="EC186">
        <v>0.0588801</v>
      </c>
      <c r="ED186">
        <v>0.0569816</v>
      </c>
      <c r="EE186">
        <v>24821</v>
      </c>
      <c r="EF186">
        <v>21561.1</v>
      </c>
      <c r="EG186">
        <v>25129.8</v>
      </c>
      <c r="EH186">
        <v>23820</v>
      </c>
      <c r="EI186">
        <v>40383.5</v>
      </c>
      <c r="EJ186">
        <v>37193.7</v>
      </c>
      <c r="EK186">
        <v>45432</v>
      </c>
      <c r="EL186">
        <v>42503.5</v>
      </c>
      <c r="EM186">
        <v>1.78443</v>
      </c>
      <c r="EN186">
        <v>2.08645</v>
      </c>
      <c r="EO186">
        <v>0.0517853</v>
      </c>
      <c r="EP186">
        <v>0</v>
      </c>
      <c r="EQ186">
        <v>19.144</v>
      </c>
      <c r="ER186">
        <v>999.9</v>
      </c>
      <c r="ES186">
        <v>30.942</v>
      </c>
      <c r="ET186">
        <v>29.225</v>
      </c>
      <c r="EU186">
        <v>18.5406</v>
      </c>
      <c r="EV186">
        <v>51.5337</v>
      </c>
      <c r="EW186">
        <v>31.1138</v>
      </c>
      <c r="EX186">
        <v>2</v>
      </c>
      <c r="EY186">
        <v>0.101397</v>
      </c>
      <c r="EZ186">
        <v>6.78046</v>
      </c>
      <c r="FA186">
        <v>20.1151</v>
      </c>
      <c r="FB186">
        <v>5.23481</v>
      </c>
      <c r="FC186">
        <v>11.992</v>
      </c>
      <c r="FD186">
        <v>4.9568</v>
      </c>
      <c r="FE186">
        <v>3.30368</v>
      </c>
      <c r="FF186">
        <v>9999</v>
      </c>
      <c r="FG186">
        <v>9999</v>
      </c>
      <c r="FH186">
        <v>6547.1</v>
      </c>
      <c r="FI186">
        <v>352.9</v>
      </c>
      <c r="FJ186">
        <v>1.86813</v>
      </c>
      <c r="FK186">
        <v>1.86386</v>
      </c>
      <c r="FL186">
        <v>1.87147</v>
      </c>
      <c r="FM186">
        <v>1.86223</v>
      </c>
      <c r="FN186">
        <v>1.86172</v>
      </c>
      <c r="FO186">
        <v>1.86814</v>
      </c>
      <c r="FP186">
        <v>1.85825</v>
      </c>
      <c r="FQ186">
        <v>1.86474</v>
      </c>
      <c r="FR186">
        <v>5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5.397</v>
      </c>
      <c r="GF186">
        <v>0.0223</v>
      </c>
      <c r="GG186">
        <v>2.14445261950712</v>
      </c>
      <c r="GH186">
        <v>0.00524579190152856</v>
      </c>
      <c r="GI186">
        <v>-2.61795653493914e-06</v>
      </c>
      <c r="GJ186">
        <v>1.03317073579164e-09</v>
      </c>
      <c r="GK186">
        <v>0.00834576242792743</v>
      </c>
      <c r="GL186">
        <v>-0.0463878632499735</v>
      </c>
      <c r="GM186">
        <v>0.00360881594666716</v>
      </c>
      <c r="GN186">
        <v>-4.25062852161115e-05</v>
      </c>
      <c r="GO186">
        <v>14</v>
      </c>
      <c r="GP186">
        <v>2225</v>
      </c>
      <c r="GQ186">
        <v>2</v>
      </c>
      <c r="GR186">
        <v>27</v>
      </c>
      <c r="GS186">
        <v>4288.5</v>
      </c>
      <c r="GT186">
        <v>4288.5</v>
      </c>
      <c r="GU186">
        <v>2.4353</v>
      </c>
      <c r="GV186">
        <v>2.34375</v>
      </c>
      <c r="GW186">
        <v>1.99829</v>
      </c>
      <c r="GX186">
        <v>2.75391</v>
      </c>
      <c r="GY186">
        <v>2.09351</v>
      </c>
      <c r="GZ186">
        <v>2.41089</v>
      </c>
      <c r="HA186">
        <v>33.9413</v>
      </c>
      <c r="HB186">
        <v>15.2178</v>
      </c>
      <c r="HC186">
        <v>18</v>
      </c>
      <c r="HD186">
        <v>431.14</v>
      </c>
      <c r="HE186">
        <v>626.061</v>
      </c>
      <c r="HF186">
        <v>13.5527</v>
      </c>
      <c r="HG186">
        <v>28.3902</v>
      </c>
      <c r="HH186">
        <v>30.0001</v>
      </c>
      <c r="HI186">
        <v>28.3199</v>
      </c>
      <c r="HJ186">
        <v>28.3014</v>
      </c>
      <c r="HK186">
        <v>48.8148</v>
      </c>
      <c r="HL186">
        <v>10.9173</v>
      </c>
      <c r="HM186">
        <v>9.10384</v>
      </c>
      <c r="HN186">
        <v>13.5521</v>
      </c>
      <c r="HO186">
        <v>924.494</v>
      </c>
      <c r="HP186">
        <v>15.5002</v>
      </c>
      <c r="HQ186">
        <v>96.1534</v>
      </c>
      <c r="HR186">
        <v>99.9182</v>
      </c>
    </row>
    <row r="187" spans="1:226">
      <c r="A187">
        <v>171</v>
      </c>
      <c r="B187">
        <v>1657555433.1</v>
      </c>
      <c r="C187">
        <v>2641.09999990463</v>
      </c>
      <c r="D187" t="s">
        <v>702</v>
      </c>
      <c r="E187" t="s">
        <v>703</v>
      </c>
      <c r="F187">
        <v>5</v>
      </c>
      <c r="G187" t="s">
        <v>597</v>
      </c>
      <c r="H187" t="s">
        <v>354</v>
      </c>
      <c r="I187">
        <v>1657555425.6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923.182606435386</v>
      </c>
      <c r="AK187">
        <v>901.668072727272</v>
      </c>
      <c r="AL187">
        <v>3.37999755661648</v>
      </c>
      <c r="AM187">
        <v>66.1499359219509</v>
      </c>
      <c r="AN187">
        <f>(AP187 - AO187 + BO187*1E3/(8.314*(BQ187+273.15)) * AR187/BN187 * AQ187) * BN187/(100*BB187) * 1000/(1000 - AP187)</f>
        <v>0</v>
      </c>
      <c r="AO187">
        <v>15.5481249976202</v>
      </c>
      <c r="AP187">
        <v>16.19814</v>
      </c>
      <c r="AQ187">
        <v>-3.99133267172072e-06</v>
      </c>
      <c r="AR187">
        <v>78.6078207059552</v>
      </c>
      <c r="AS187">
        <v>15</v>
      </c>
      <c r="AT187">
        <v>3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3.93</v>
      </c>
      <c r="BC187">
        <v>0.5</v>
      </c>
      <c r="BD187" t="s">
        <v>355</v>
      </c>
      <c r="BE187">
        <v>2</v>
      </c>
      <c r="BF187" t="b">
        <v>1</v>
      </c>
      <c r="BG187">
        <v>1657555425.6</v>
      </c>
      <c r="BH187">
        <v>863.734296296296</v>
      </c>
      <c r="BI187">
        <v>892.260185185185</v>
      </c>
      <c r="BJ187">
        <v>16.1974111111111</v>
      </c>
      <c r="BK187">
        <v>15.5454185185185</v>
      </c>
      <c r="BL187">
        <v>858.362407407408</v>
      </c>
      <c r="BM187">
        <v>16.1750925925926</v>
      </c>
      <c r="BN187">
        <v>499.993518518519</v>
      </c>
      <c r="BO187">
        <v>67.9973407407407</v>
      </c>
      <c r="BP187">
        <v>0.0229469</v>
      </c>
      <c r="BQ187">
        <v>18.9475925925926</v>
      </c>
      <c r="BR187">
        <v>19.9977666666667</v>
      </c>
      <c r="BS187">
        <v>999.9</v>
      </c>
      <c r="BT187">
        <v>0</v>
      </c>
      <c r="BU187">
        <v>0</v>
      </c>
      <c r="BV187">
        <v>9987.66111111111</v>
      </c>
      <c r="BW187">
        <v>0</v>
      </c>
      <c r="BX187">
        <v>1872.55111111111</v>
      </c>
      <c r="BY187">
        <v>-28.5258925925926</v>
      </c>
      <c r="BZ187">
        <v>877.954962962963</v>
      </c>
      <c r="CA187">
        <v>906.349851851852</v>
      </c>
      <c r="CB187">
        <v>0.651985518518518</v>
      </c>
      <c r="CC187">
        <v>892.260185185185</v>
      </c>
      <c r="CD187">
        <v>15.5454185185185</v>
      </c>
      <c r="CE187">
        <v>1.10138074074074</v>
      </c>
      <c r="CF187">
        <v>1.05704703703704</v>
      </c>
      <c r="CG187">
        <v>8.33134185185185</v>
      </c>
      <c r="CH187">
        <v>7.72735407407408</v>
      </c>
      <c r="CI187">
        <v>2000.0262962963</v>
      </c>
      <c r="CJ187">
        <v>0.979997777777778</v>
      </c>
      <c r="CK187">
        <v>0.0200018296296296</v>
      </c>
      <c r="CL187">
        <v>0</v>
      </c>
      <c r="CM187">
        <v>2.53034444444444</v>
      </c>
      <c r="CN187">
        <v>0</v>
      </c>
      <c r="CO187">
        <v>5033.13777777778</v>
      </c>
      <c r="CP187">
        <v>16705.6148148148</v>
      </c>
      <c r="CQ187">
        <v>45</v>
      </c>
      <c r="CR187">
        <v>49.0993333333333</v>
      </c>
      <c r="CS187">
        <v>47.187</v>
      </c>
      <c r="CT187">
        <v>45.187</v>
      </c>
      <c r="CU187">
        <v>43.75</v>
      </c>
      <c r="CV187">
        <v>1960.02518518518</v>
      </c>
      <c r="CW187">
        <v>40.0003703703704</v>
      </c>
      <c r="CX187">
        <v>0</v>
      </c>
      <c r="CY187">
        <v>1651534328</v>
      </c>
      <c r="CZ187">
        <v>0</v>
      </c>
      <c r="DA187">
        <v>0</v>
      </c>
      <c r="DB187" t="s">
        <v>356</v>
      </c>
      <c r="DC187">
        <v>1657298120.5</v>
      </c>
      <c r="DD187">
        <v>1657298120.5</v>
      </c>
      <c r="DE187">
        <v>0</v>
      </c>
      <c r="DF187">
        <v>1.391</v>
      </c>
      <c r="DG187">
        <v>0.035</v>
      </c>
      <c r="DH187">
        <v>2.39</v>
      </c>
      <c r="DI187">
        <v>0.104</v>
      </c>
      <c r="DJ187">
        <v>419</v>
      </c>
      <c r="DK187">
        <v>18</v>
      </c>
      <c r="DL187">
        <v>0.11</v>
      </c>
      <c r="DM187">
        <v>0.02</v>
      </c>
      <c r="DN187">
        <v>-28.4639756097561</v>
      </c>
      <c r="DO187">
        <v>0.212491986062653</v>
      </c>
      <c r="DP187">
        <v>0.194992179681195</v>
      </c>
      <c r="DQ187">
        <v>0</v>
      </c>
      <c r="DR187">
        <v>0.654072487804878</v>
      </c>
      <c r="DS187">
        <v>-0.0319376236933796</v>
      </c>
      <c r="DT187">
        <v>0.00345625272987641</v>
      </c>
      <c r="DU187">
        <v>1</v>
      </c>
      <c r="DV187">
        <v>1</v>
      </c>
      <c r="DW187">
        <v>2</v>
      </c>
      <c r="DX187" t="s">
        <v>367</v>
      </c>
      <c r="DY187">
        <v>2.85242</v>
      </c>
      <c r="DZ187">
        <v>2.63959</v>
      </c>
      <c r="EA187">
        <v>0.116947</v>
      </c>
      <c r="EB187">
        <v>0.119733</v>
      </c>
      <c r="EC187">
        <v>0.0588788</v>
      </c>
      <c r="ED187">
        <v>0.0569737</v>
      </c>
      <c r="EE187">
        <v>24779.8</v>
      </c>
      <c r="EF187">
        <v>21523.8</v>
      </c>
      <c r="EG187">
        <v>25129.5</v>
      </c>
      <c r="EH187">
        <v>23820</v>
      </c>
      <c r="EI187">
        <v>40383.4</v>
      </c>
      <c r="EJ187">
        <v>37193.6</v>
      </c>
      <c r="EK187">
        <v>45431.7</v>
      </c>
      <c r="EL187">
        <v>42503.1</v>
      </c>
      <c r="EM187">
        <v>1.78388</v>
      </c>
      <c r="EN187">
        <v>2.0866</v>
      </c>
      <c r="EO187">
        <v>0.0511594</v>
      </c>
      <c r="EP187">
        <v>0</v>
      </c>
      <c r="EQ187">
        <v>19.1449</v>
      </c>
      <c r="ER187">
        <v>999.9</v>
      </c>
      <c r="ES187">
        <v>30.942</v>
      </c>
      <c r="ET187">
        <v>29.225</v>
      </c>
      <c r="EU187">
        <v>18.5412</v>
      </c>
      <c r="EV187">
        <v>51.3337</v>
      </c>
      <c r="EW187">
        <v>31.234</v>
      </c>
      <c r="EX187">
        <v>2</v>
      </c>
      <c r="EY187">
        <v>0.101565</v>
      </c>
      <c r="EZ187">
        <v>6.79753</v>
      </c>
      <c r="FA187">
        <v>20.1148</v>
      </c>
      <c r="FB187">
        <v>5.23526</v>
      </c>
      <c r="FC187">
        <v>11.992</v>
      </c>
      <c r="FD187">
        <v>4.95675</v>
      </c>
      <c r="FE187">
        <v>3.30393</v>
      </c>
      <c r="FF187">
        <v>9999</v>
      </c>
      <c r="FG187">
        <v>9999</v>
      </c>
      <c r="FH187">
        <v>6547.1</v>
      </c>
      <c r="FI187">
        <v>352.9</v>
      </c>
      <c r="FJ187">
        <v>1.86812</v>
      </c>
      <c r="FK187">
        <v>1.86386</v>
      </c>
      <c r="FL187">
        <v>1.87145</v>
      </c>
      <c r="FM187">
        <v>1.86218</v>
      </c>
      <c r="FN187">
        <v>1.86172</v>
      </c>
      <c r="FO187">
        <v>1.86813</v>
      </c>
      <c r="FP187">
        <v>1.85823</v>
      </c>
      <c r="FQ187">
        <v>1.86473</v>
      </c>
      <c r="FR187">
        <v>5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5.448</v>
      </c>
      <c r="GF187">
        <v>0.0223</v>
      </c>
      <c r="GG187">
        <v>2.14445261950712</v>
      </c>
      <c r="GH187">
        <v>0.00524579190152856</v>
      </c>
      <c r="GI187">
        <v>-2.61795653493914e-06</v>
      </c>
      <c r="GJ187">
        <v>1.03317073579164e-09</v>
      </c>
      <c r="GK187">
        <v>0.00834576242792743</v>
      </c>
      <c r="GL187">
        <v>-0.0463878632499735</v>
      </c>
      <c r="GM187">
        <v>0.00360881594666716</v>
      </c>
      <c r="GN187">
        <v>-4.25062852161115e-05</v>
      </c>
      <c r="GO187">
        <v>14</v>
      </c>
      <c r="GP187">
        <v>2225</v>
      </c>
      <c r="GQ187">
        <v>2</v>
      </c>
      <c r="GR187">
        <v>27</v>
      </c>
      <c r="GS187">
        <v>4288.5</v>
      </c>
      <c r="GT187">
        <v>4288.5</v>
      </c>
      <c r="GU187">
        <v>2.46826</v>
      </c>
      <c r="GV187">
        <v>2.34375</v>
      </c>
      <c r="GW187">
        <v>1.99829</v>
      </c>
      <c r="GX187">
        <v>2.75391</v>
      </c>
      <c r="GY187">
        <v>2.09351</v>
      </c>
      <c r="GZ187">
        <v>2.37305</v>
      </c>
      <c r="HA187">
        <v>33.9187</v>
      </c>
      <c r="HB187">
        <v>15.209</v>
      </c>
      <c r="HC187">
        <v>18</v>
      </c>
      <c r="HD187">
        <v>430.851</v>
      </c>
      <c r="HE187">
        <v>626.222</v>
      </c>
      <c r="HF187">
        <v>13.5529</v>
      </c>
      <c r="HG187">
        <v>28.3929</v>
      </c>
      <c r="HH187">
        <v>30.0003</v>
      </c>
      <c r="HI187">
        <v>28.3236</v>
      </c>
      <c r="HJ187">
        <v>28.305</v>
      </c>
      <c r="HK187">
        <v>49.4509</v>
      </c>
      <c r="HL187">
        <v>10.9173</v>
      </c>
      <c r="HM187">
        <v>9.10384</v>
      </c>
      <c r="HN187">
        <v>13.5527</v>
      </c>
      <c r="HO187">
        <v>938</v>
      </c>
      <c r="HP187">
        <v>15.5001</v>
      </c>
      <c r="HQ187">
        <v>96.1525</v>
      </c>
      <c r="HR187">
        <v>99.9175</v>
      </c>
    </row>
    <row r="188" spans="1:226">
      <c r="A188">
        <v>172</v>
      </c>
      <c r="B188">
        <v>1657555438.1</v>
      </c>
      <c r="C188">
        <v>2646.09999990463</v>
      </c>
      <c r="D188" t="s">
        <v>704</v>
      </c>
      <c r="E188" t="s">
        <v>705</v>
      </c>
      <c r="F188">
        <v>5</v>
      </c>
      <c r="G188" t="s">
        <v>597</v>
      </c>
      <c r="H188" t="s">
        <v>354</v>
      </c>
      <c r="I188">
        <v>1657555430.31429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940.579274216565</v>
      </c>
      <c r="AK188">
        <v>919.031157575757</v>
      </c>
      <c r="AL188">
        <v>3.48330050812787</v>
      </c>
      <c r="AM188">
        <v>66.1499359219509</v>
      </c>
      <c r="AN188">
        <f>(AP188 - AO188 + BO188*1E3/(8.314*(BQ188+273.15)) * AR188/BN188 * AQ188) * BN188/(100*BB188) * 1000/(1000 - AP188)</f>
        <v>0</v>
      </c>
      <c r="AO188">
        <v>15.5453569271256</v>
      </c>
      <c r="AP188">
        <v>16.1972509090909</v>
      </c>
      <c r="AQ188">
        <v>-4.10456805689324e-06</v>
      </c>
      <c r="AR188">
        <v>78.6078207059552</v>
      </c>
      <c r="AS188">
        <v>15</v>
      </c>
      <c r="AT188">
        <v>3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3.93</v>
      </c>
      <c r="BC188">
        <v>0.5</v>
      </c>
      <c r="BD188" t="s">
        <v>355</v>
      </c>
      <c r="BE188">
        <v>2</v>
      </c>
      <c r="BF188" t="b">
        <v>1</v>
      </c>
      <c r="BG188">
        <v>1657555430.31429</v>
      </c>
      <c r="BH188">
        <v>879.511964285714</v>
      </c>
      <c r="BI188">
        <v>908.085964285714</v>
      </c>
      <c r="BJ188">
        <v>16.1978035714286</v>
      </c>
      <c r="BK188">
        <v>15.5463571428571</v>
      </c>
      <c r="BL188">
        <v>874.09225</v>
      </c>
      <c r="BM188">
        <v>16.1754678571429</v>
      </c>
      <c r="BN188">
        <v>499.994642857143</v>
      </c>
      <c r="BO188">
        <v>67.9973357142857</v>
      </c>
      <c r="BP188">
        <v>0.0228950285714286</v>
      </c>
      <c r="BQ188">
        <v>18.9471178571429</v>
      </c>
      <c r="BR188">
        <v>19.9969678571429</v>
      </c>
      <c r="BS188">
        <v>999.9</v>
      </c>
      <c r="BT188">
        <v>0</v>
      </c>
      <c r="BU188">
        <v>0</v>
      </c>
      <c r="BV188">
        <v>9990.56071428571</v>
      </c>
      <c r="BW188">
        <v>0</v>
      </c>
      <c r="BX188">
        <v>1872.41571428571</v>
      </c>
      <c r="BY188">
        <v>-28.5741107142857</v>
      </c>
      <c r="BZ188">
        <v>893.992607142857</v>
      </c>
      <c r="CA188">
        <v>922.426321428571</v>
      </c>
      <c r="CB188">
        <v>0.651435642857143</v>
      </c>
      <c r="CC188">
        <v>908.085964285714</v>
      </c>
      <c r="CD188">
        <v>15.5463571428571</v>
      </c>
      <c r="CE188">
        <v>1.1014075</v>
      </c>
      <c r="CF188">
        <v>1.05711142857143</v>
      </c>
      <c r="CG188">
        <v>8.33169607142857</v>
      </c>
      <c r="CH188">
        <v>7.72823928571428</v>
      </c>
      <c r="CI188">
        <v>2000.02321428571</v>
      </c>
      <c r="CJ188">
        <v>0.979997892857143</v>
      </c>
      <c r="CK188">
        <v>0.0200017107142857</v>
      </c>
      <c r="CL188">
        <v>0</v>
      </c>
      <c r="CM188">
        <v>2.49816785714286</v>
      </c>
      <c r="CN188">
        <v>0</v>
      </c>
      <c r="CO188">
        <v>5040.30357142857</v>
      </c>
      <c r="CP188">
        <v>16705.6</v>
      </c>
      <c r="CQ188">
        <v>45</v>
      </c>
      <c r="CR188">
        <v>49.11375</v>
      </c>
      <c r="CS188">
        <v>47.187</v>
      </c>
      <c r="CT188">
        <v>45.187</v>
      </c>
      <c r="CU188">
        <v>43.75</v>
      </c>
      <c r="CV188">
        <v>1960.0225</v>
      </c>
      <c r="CW188">
        <v>40</v>
      </c>
      <c r="CX188">
        <v>0</v>
      </c>
      <c r="CY188">
        <v>1651534332.8</v>
      </c>
      <c r="CZ188">
        <v>0</v>
      </c>
      <c r="DA188">
        <v>0</v>
      </c>
      <c r="DB188" t="s">
        <v>356</v>
      </c>
      <c r="DC188">
        <v>1657298120.5</v>
      </c>
      <c r="DD188">
        <v>1657298120.5</v>
      </c>
      <c r="DE188">
        <v>0</v>
      </c>
      <c r="DF188">
        <v>1.391</v>
      </c>
      <c r="DG188">
        <v>0.035</v>
      </c>
      <c r="DH188">
        <v>2.39</v>
      </c>
      <c r="DI188">
        <v>0.104</v>
      </c>
      <c r="DJ188">
        <v>419</v>
      </c>
      <c r="DK188">
        <v>18</v>
      </c>
      <c r="DL188">
        <v>0.11</v>
      </c>
      <c r="DM188">
        <v>0.02</v>
      </c>
      <c r="DN188">
        <v>-28.5646707317073</v>
      </c>
      <c r="DO188">
        <v>-1.13943763066207</v>
      </c>
      <c r="DP188">
        <v>0.301076299578292</v>
      </c>
      <c r="DQ188">
        <v>0</v>
      </c>
      <c r="DR188">
        <v>0.652313975609756</v>
      </c>
      <c r="DS188">
        <v>-0.00847626480836133</v>
      </c>
      <c r="DT188">
        <v>0.00147322134988147</v>
      </c>
      <c r="DU188">
        <v>1</v>
      </c>
      <c r="DV188">
        <v>1</v>
      </c>
      <c r="DW188">
        <v>2</v>
      </c>
      <c r="DX188" t="s">
        <v>367</v>
      </c>
      <c r="DY188">
        <v>2.85275</v>
      </c>
      <c r="DZ188">
        <v>2.63939</v>
      </c>
      <c r="EA188">
        <v>0.118421</v>
      </c>
      <c r="EB188">
        <v>0.121074</v>
      </c>
      <c r="EC188">
        <v>0.0588788</v>
      </c>
      <c r="ED188">
        <v>0.0569792</v>
      </c>
      <c r="EE188">
        <v>24738.1</v>
      </c>
      <c r="EF188">
        <v>21490.7</v>
      </c>
      <c r="EG188">
        <v>25129.1</v>
      </c>
      <c r="EH188">
        <v>23819.6</v>
      </c>
      <c r="EI188">
        <v>40382.9</v>
      </c>
      <c r="EJ188">
        <v>37192.7</v>
      </c>
      <c r="EK188">
        <v>45431.1</v>
      </c>
      <c r="EL188">
        <v>42502.3</v>
      </c>
      <c r="EM188">
        <v>1.78382</v>
      </c>
      <c r="EN188">
        <v>2.08635</v>
      </c>
      <c r="EO188">
        <v>0.0516921</v>
      </c>
      <c r="EP188">
        <v>0</v>
      </c>
      <c r="EQ188">
        <v>19.1459</v>
      </c>
      <c r="ER188">
        <v>999.9</v>
      </c>
      <c r="ES188">
        <v>30.918</v>
      </c>
      <c r="ET188">
        <v>29.225</v>
      </c>
      <c r="EU188">
        <v>18.5265</v>
      </c>
      <c r="EV188">
        <v>51.4337</v>
      </c>
      <c r="EW188">
        <v>31.23</v>
      </c>
      <c r="EX188">
        <v>2</v>
      </c>
      <c r="EY188">
        <v>0.101875</v>
      </c>
      <c r="EZ188">
        <v>6.78861</v>
      </c>
      <c r="FA188">
        <v>20.115</v>
      </c>
      <c r="FB188">
        <v>5.23571</v>
      </c>
      <c r="FC188">
        <v>11.992</v>
      </c>
      <c r="FD188">
        <v>4.9567</v>
      </c>
      <c r="FE188">
        <v>3.30395</v>
      </c>
      <c r="FF188">
        <v>9999</v>
      </c>
      <c r="FG188">
        <v>9999</v>
      </c>
      <c r="FH188">
        <v>6547.4</v>
      </c>
      <c r="FI188">
        <v>352.9</v>
      </c>
      <c r="FJ188">
        <v>1.86812</v>
      </c>
      <c r="FK188">
        <v>1.86385</v>
      </c>
      <c r="FL188">
        <v>1.87146</v>
      </c>
      <c r="FM188">
        <v>1.8622</v>
      </c>
      <c r="FN188">
        <v>1.86172</v>
      </c>
      <c r="FO188">
        <v>1.86813</v>
      </c>
      <c r="FP188">
        <v>1.85822</v>
      </c>
      <c r="FQ188">
        <v>1.86472</v>
      </c>
      <c r="FR188">
        <v>5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5.499</v>
      </c>
      <c r="GF188">
        <v>0.0224</v>
      </c>
      <c r="GG188">
        <v>2.14445261950712</v>
      </c>
      <c r="GH188">
        <v>0.00524579190152856</v>
      </c>
      <c r="GI188">
        <v>-2.61795653493914e-06</v>
      </c>
      <c r="GJ188">
        <v>1.03317073579164e-09</v>
      </c>
      <c r="GK188">
        <v>0.00834576242792743</v>
      </c>
      <c r="GL188">
        <v>-0.0463878632499735</v>
      </c>
      <c r="GM188">
        <v>0.00360881594666716</v>
      </c>
      <c r="GN188">
        <v>-4.25062852161115e-05</v>
      </c>
      <c r="GO188">
        <v>14</v>
      </c>
      <c r="GP188">
        <v>2225</v>
      </c>
      <c r="GQ188">
        <v>2</v>
      </c>
      <c r="GR188">
        <v>27</v>
      </c>
      <c r="GS188">
        <v>4288.6</v>
      </c>
      <c r="GT188">
        <v>4288.6</v>
      </c>
      <c r="GU188">
        <v>2.50244</v>
      </c>
      <c r="GV188">
        <v>2.34253</v>
      </c>
      <c r="GW188">
        <v>1.99829</v>
      </c>
      <c r="GX188">
        <v>2.75513</v>
      </c>
      <c r="GY188">
        <v>2.09351</v>
      </c>
      <c r="GZ188">
        <v>2.35352</v>
      </c>
      <c r="HA188">
        <v>33.9413</v>
      </c>
      <c r="HB188">
        <v>15.209</v>
      </c>
      <c r="HC188">
        <v>18</v>
      </c>
      <c r="HD188">
        <v>430.848</v>
      </c>
      <c r="HE188">
        <v>626.062</v>
      </c>
      <c r="HF188">
        <v>13.5528</v>
      </c>
      <c r="HG188">
        <v>28.3957</v>
      </c>
      <c r="HH188">
        <v>30.0004</v>
      </c>
      <c r="HI188">
        <v>28.3271</v>
      </c>
      <c r="HJ188">
        <v>28.3086</v>
      </c>
      <c r="HK188">
        <v>50.156</v>
      </c>
      <c r="HL188">
        <v>10.9173</v>
      </c>
      <c r="HM188">
        <v>9.10384</v>
      </c>
      <c r="HN188">
        <v>13.5588</v>
      </c>
      <c r="HO188">
        <v>958.228</v>
      </c>
      <c r="HP188">
        <v>15.5001</v>
      </c>
      <c r="HQ188">
        <v>96.1513</v>
      </c>
      <c r="HR188">
        <v>99.9158</v>
      </c>
    </row>
    <row r="189" spans="1:226">
      <c r="A189">
        <v>173</v>
      </c>
      <c r="B189">
        <v>1657555443.1</v>
      </c>
      <c r="C189">
        <v>2651.09999990463</v>
      </c>
      <c r="D189" t="s">
        <v>706</v>
      </c>
      <c r="E189" t="s">
        <v>707</v>
      </c>
      <c r="F189">
        <v>5</v>
      </c>
      <c r="G189" t="s">
        <v>597</v>
      </c>
      <c r="H189" t="s">
        <v>354</v>
      </c>
      <c r="I189">
        <v>1657555435.6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957.38867977234</v>
      </c>
      <c r="AK189">
        <v>935.968624242424</v>
      </c>
      <c r="AL189">
        <v>3.42722374040029</v>
      </c>
      <c r="AM189">
        <v>66.1499359219509</v>
      </c>
      <c r="AN189">
        <f>(AP189 - AO189 + BO189*1E3/(8.314*(BQ189+273.15)) * AR189/BN189 * AQ189) * BN189/(100*BB189) * 1000/(1000 - AP189)</f>
        <v>0</v>
      </c>
      <c r="AO189">
        <v>15.5472043170823</v>
      </c>
      <c r="AP189">
        <v>16.198983030303</v>
      </c>
      <c r="AQ189">
        <v>-1.60674620648195e-06</v>
      </c>
      <c r="AR189">
        <v>78.6078207059552</v>
      </c>
      <c r="AS189">
        <v>15</v>
      </c>
      <c r="AT189">
        <v>3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3.93</v>
      </c>
      <c r="BC189">
        <v>0.5</v>
      </c>
      <c r="BD189" t="s">
        <v>355</v>
      </c>
      <c r="BE189">
        <v>2</v>
      </c>
      <c r="BF189" t="b">
        <v>1</v>
      </c>
      <c r="BG189">
        <v>1657555435.6</v>
      </c>
      <c r="BH189">
        <v>897.252666666667</v>
      </c>
      <c r="BI189">
        <v>925.768333333333</v>
      </c>
      <c r="BJ189">
        <v>16.1981666666667</v>
      </c>
      <c r="BK189">
        <v>15.5468222222222</v>
      </c>
      <c r="BL189">
        <v>891.779222222222</v>
      </c>
      <c r="BM189">
        <v>16.1758111111111</v>
      </c>
      <c r="BN189">
        <v>499.984148148148</v>
      </c>
      <c r="BO189">
        <v>67.9973259259259</v>
      </c>
      <c r="BP189">
        <v>0.0229542148148148</v>
      </c>
      <c r="BQ189">
        <v>18.9474111111111</v>
      </c>
      <c r="BR189">
        <v>19.9973777777778</v>
      </c>
      <c r="BS189">
        <v>999.9</v>
      </c>
      <c r="BT189">
        <v>0</v>
      </c>
      <c r="BU189">
        <v>0</v>
      </c>
      <c r="BV189">
        <v>9995.6737037037</v>
      </c>
      <c r="BW189">
        <v>0</v>
      </c>
      <c r="BX189">
        <v>1871.53259259259</v>
      </c>
      <c r="BY189">
        <v>-28.5157296296296</v>
      </c>
      <c r="BZ189">
        <v>912.025777777778</v>
      </c>
      <c r="CA189">
        <v>940.388333333333</v>
      </c>
      <c r="CB189">
        <v>0.651334777777778</v>
      </c>
      <c r="CC189">
        <v>925.768333333333</v>
      </c>
      <c r="CD189">
        <v>15.5468222222222</v>
      </c>
      <c r="CE189">
        <v>1.10143185185185</v>
      </c>
      <c r="CF189">
        <v>1.05714296296296</v>
      </c>
      <c r="CG189">
        <v>8.33202259259259</v>
      </c>
      <c r="CH189">
        <v>7.72867296296296</v>
      </c>
      <c r="CI189">
        <v>2000.01814814815</v>
      </c>
      <c r="CJ189">
        <v>0.979997888888889</v>
      </c>
      <c r="CK189">
        <v>0.0200017148148148</v>
      </c>
      <c r="CL189">
        <v>0</v>
      </c>
      <c r="CM189">
        <v>2.46861851851852</v>
      </c>
      <c r="CN189">
        <v>0</v>
      </c>
      <c r="CO189">
        <v>5048.83407407407</v>
      </c>
      <c r="CP189">
        <v>16705.5592592593</v>
      </c>
      <c r="CQ189">
        <v>45</v>
      </c>
      <c r="CR189">
        <v>49.1203333333333</v>
      </c>
      <c r="CS189">
        <v>47.187</v>
      </c>
      <c r="CT189">
        <v>45.187</v>
      </c>
      <c r="CU189">
        <v>43.75</v>
      </c>
      <c r="CV189">
        <v>1960.01814814815</v>
      </c>
      <c r="CW189">
        <v>40</v>
      </c>
      <c r="CX189">
        <v>0</v>
      </c>
      <c r="CY189">
        <v>1651534338.2</v>
      </c>
      <c r="CZ189">
        <v>0</v>
      </c>
      <c r="DA189">
        <v>0</v>
      </c>
      <c r="DB189" t="s">
        <v>356</v>
      </c>
      <c r="DC189">
        <v>1657298120.5</v>
      </c>
      <c r="DD189">
        <v>1657298120.5</v>
      </c>
      <c r="DE189">
        <v>0</v>
      </c>
      <c r="DF189">
        <v>1.391</v>
      </c>
      <c r="DG189">
        <v>0.035</v>
      </c>
      <c r="DH189">
        <v>2.39</v>
      </c>
      <c r="DI189">
        <v>0.104</v>
      </c>
      <c r="DJ189">
        <v>419</v>
      </c>
      <c r="DK189">
        <v>18</v>
      </c>
      <c r="DL189">
        <v>0.11</v>
      </c>
      <c r="DM189">
        <v>0.02</v>
      </c>
      <c r="DN189">
        <v>-28.505412195122</v>
      </c>
      <c r="DO189">
        <v>0.500094773519174</v>
      </c>
      <c r="DP189">
        <v>0.37623617919361</v>
      </c>
      <c r="DQ189">
        <v>0</v>
      </c>
      <c r="DR189">
        <v>0.651486658536585</v>
      </c>
      <c r="DS189">
        <v>-0.00259473867595823</v>
      </c>
      <c r="DT189">
        <v>0.00108746923948099</v>
      </c>
      <c r="DU189">
        <v>1</v>
      </c>
      <c r="DV189">
        <v>1</v>
      </c>
      <c r="DW189">
        <v>2</v>
      </c>
      <c r="DX189" t="s">
        <v>367</v>
      </c>
      <c r="DY189">
        <v>2.85249</v>
      </c>
      <c r="DZ189">
        <v>2.63946</v>
      </c>
      <c r="EA189">
        <v>0.119863</v>
      </c>
      <c r="EB189">
        <v>0.122554</v>
      </c>
      <c r="EC189">
        <v>0.058883</v>
      </c>
      <c r="ED189">
        <v>0.0569816</v>
      </c>
      <c r="EE189">
        <v>24697.4</v>
      </c>
      <c r="EF189">
        <v>21454.4</v>
      </c>
      <c r="EG189">
        <v>25128.9</v>
      </c>
      <c r="EH189">
        <v>23819.5</v>
      </c>
      <c r="EI189">
        <v>40382</v>
      </c>
      <c r="EJ189">
        <v>37192.8</v>
      </c>
      <c r="EK189">
        <v>45430.3</v>
      </c>
      <c r="EL189">
        <v>42502.5</v>
      </c>
      <c r="EM189">
        <v>1.78382</v>
      </c>
      <c r="EN189">
        <v>2.08643</v>
      </c>
      <c r="EO189">
        <v>0.051491</v>
      </c>
      <c r="EP189">
        <v>0</v>
      </c>
      <c r="EQ189">
        <v>19.1476</v>
      </c>
      <c r="ER189">
        <v>999.9</v>
      </c>
      <c r="ES189">
        <v>30.918</v>
      </c>
      <c r="ET189">
        <v>29.225</v>
      </c>
      <c r="EU189">
        <v>18.5269</v>
      </c>
      <c r="EV189">
        <v>51.3837</v>
      </c>
      <c r="EW189">
        <v>31.2099</v>
      </c>
      <c r="EX189">
        <v>2</v>
      </c>
      <c r="EY189">
        <v>0.102058</v>
      </c>
      <c r="EZ189">
        <v>6.77596</v>
      </c>
      <c r="FA189">
        <v>20.1156</v>
      </c>
      <c r="FB189">
        <v>5.23526</v>
      </c>
      <c r="FC189">
        <v>11.992</v>
      </c>
      <c r="FD189">
        <v>4.9567</v>
      </c>
      <c r="FE189">
        <v>3.30387</v>
      </c>
      <c r="FF189">
        <v>9999</v>
      </c>
      <c r="FG189">
        <v>9999</v>
      </c>
      <c r="FH189">
        <v>6547.4</v>
      </c>
      <c r="FI189">
        <v>352.9</v>
      </c>
      <c r="FJ189">
        <v>1.86813</v>
      </c>
      <c r="FK189">
        <v>1.86385</v>
      </c>
      <c r="FL189">
        <v>1.87145</v>
      </c>
      <c r="FM189">
        <v>1.86219</v>
      </c>
      <c r="FN189">
        <v>1.86172</v>
      </c>
      <c r="FO189">
        <v>1.86813</v>
      </c>
      <c r="FP189">
        <v>1.85825</v>
      </c>
      <c r="FQ189">
        <v>1.86477</v>
      </c>
      <c r="FR189">
        <v>5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5.55</v>
      </c>
      <c r="GF189">
        <v>0.0224</v>
      </c>
      <c r="GG189">
        <v>2.14445261950712</v>
      </c>
      <c r="GH189">
        <v>0.00524579190152856</v>
      </c>
      <c r="GI189">
        <v>-2.61795653493914e-06</v>
      </c>
      <c r="GJ189">
        <v>1.03317073579164e-09</v>
      </c>
      <c r="GK189">
        <v>0.00834576242792743</v>
      </c>
      <c r="GL189">
        <v>-0.0463878632499735</v>
      </c>
      <c r="GM189">
        <v>0.00360881594666716</v>
      </c>
      <c r="GN189">
        <v>-4.25062852161115e-05</v>
      </c>
      <c r="GO189">
        <v>14</v>
      </c>
      <c r="GP189">
        <v>2225</v>
      </c>
      <c r="GQ189">
        <v>2</v>
      </c>
      <c r="GR189">
        <v>27</v>
      </c>
      <c r="GS189">
        <v>4288.7</v>
      </c>
      <c r="GT189">
        <v>4288.7</v>
      </c>
      <c r="GU189">
        <v>2.53662</v>
      </c>
      <c r="GV189">
        <v>2.34009</v>
      </c>
      <c r="GW189">
        <v>1.99829</v>
      </c>
      <c r="GX189">
        <v>2.75391</v>
      </c>
      <c r="GY189">
        <v>2.09351</v>
      </c>
      <c r="GZ189">
        <v>2.39868</v>
      </c>
      <c r="HA189">
        <v>33.9413</v>
      </c>
      <c r="HB189">
        <v>15.2178</v>
      </c>
      <c r="HC189">
        <v>18</v>
      </c>
      <c r="HD189">
        <v>430.872</v>
      </c>
      <c r="HE189">
        <v>626.156</v>
      </c>
      <c r="HF189">
        <v>13.5564</v>
      </c>
      <c r="HG189">
        <v>28.3988</v>
      </c>
      <c r="HH189">
        <v>30.0002</v>
      </c>
      <c r="HI189">
        <v>28.3306</v>
      </c>
      <c r="HJ189">
        <v>28.3116</v>
      </c>
      <c r="HK189">
        <v>50.8144</v>
      </c>
      <c r="HL189">
        <v>10.9173</v>
      </c>
      <c r="HM189">
        <v>9.10384</v>
      </c>
      <c r="HN189">
        <v>13.5542</v>
      </c>
      <c r="HO189">
        <v>971.69</v>
      </c>
      <c r="HP189">
        <v>15.5</v>
      </c>
      <c r="HQ189">
        <v>96.1499</v>
      </c>
      <c r="HR189">
        <v>99.9158</v>
      </c>
    </row>
    <row r="190" spans="1:226">
      <c r="A190">
        <v>174</v>
      </c>
      <c r="B190">
        <v>1657555448.1</v>
      </c>
      <c r="C190">
        <v>2656.09999990463</v>
      </c>
      <c r="D190" t="s">
        <v>708</v>
      </c>
      <c r="E190" t="s">
        <v>709</v>
      </c>
      <c r="F190">
        <v>5</v>
      </c>
      <c r="G190" t="s">
        <v>597</v>
      </c>
      <c r="H190" t="s">
        <v>354</v>
      </c>
      <c r="I190">
        <v>1657555440.31429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974.573295409219</v>
      </c>
      <c r="AK190">
        <v>953.42296969697</v>
      </c>
      <c r="AL190">
        <v>3.47505348786869</v>
      </c>
      <c r="AM190">
        <v>66.1499359219509</v>
      </c>
      <c r="AN190">
        <f>(AP190 - AO190 + BO190*1E3/(8.314*(BQ190+273.15)) * AR190/BN190 * AQ190) * BN190/(100*BB190) * 1000/(1000 - AP190)</f>
        <v>0</v>
      </c>
      <c r="AO190">
        <v>15.5473414776561</v>
      </c>
      <c r="AP190">
        <v>16.2013654545454</v>
      </c>
      <c r="AQ190">
        <v>6.58506737920794e-06</v>
      </c>
      <c r="AR190">
        <v>78.6078207059552</v>
      </c>
      <c r="AS190">
        <v>15</v>
      </c>
      <c r="AT190">
        <v>3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3.93</v>
      </c>
      <c r="BC190">
        <v>0.5</v>
      </c>
      <c r="BD190" t="s">
        <v>355</v>
      </c>
      <c r="BE190">
        <v>2</v>
      </c>
      <c r="BF190" t="b">
        <v>1</v>
      </c>
      <c r="BG190">
        <v>1657555440.31429</v>
      </c>
      <c r="BH190">
        <v>913.1965</v>
      </c>
      <c r="BI190">
        <v>941.63825</v>
      </c>
      <c r="BJ190">
        <v>16.1992321428571</v>
      </c>
      <c r="BK190">
        <v>15.5467464285714</v>
      </c>
      <c r="BL190">
        <v>907.67475</v>
      </c>
      <c r="BM190">
        <v>16.1768392857143</v>
      </c>
      <c r="BN190">
        <v>499.996678571429</v>
      </c>
      <c r="BO190">
        <v>67.9973535714286</v>
      </c>
      <c r="BP190">
        <v>0.0229633571428571</v>
      </c>
      <c r="BQ190">
        <v>18.9501821428571</v>
      </c>
      <c r="BR190">
        <v>20.0001035714286</v>
      </c>
      <c r="BS190">
        <v>999.9</v>
      </c>
      <c r="BT190">
        <v>0</v>
      </c>
      <c r="BU190">
        <v>0</v>
      </c>
      <c r="BV190">
        <v>10006.7275</v>
      </c>
      <c r="BW190">
        <v>0</v>
      </c>
      <c r="BX190">
        <v>1871.35642857143</v>
      </c>
      <c r="BY190">
        <v>-28.4417285714286</v>
      </c>
      <c r="BZ190">
        <v>928.233178571429</v>
      </c>
      <c r="CA190">
        <v>956.50875</v>
      </c>
      <c r="CB190">
        <v>0.652477321428571</v>
      </c>
      <c r="CC190">
        <v>941.63825</v>
      </c>
      <c r="CD190">
        <v>15.5467464285714</v>
      </c>
      <c r="CE190">
        <v>1.10150428571429</v>
      </c>
      <c r="CF190">
        <v>1.05713785714286</v>
      </c>
      <c r="CG190">
        <v>8.33300142857143</v>
      </c>
      <c r="CH190">
        <v>7.72860857142857</v>
      </c>
      <c r="CI190">
        <v>1999.98214285714</v>
      </c>
      <c r="CJ190">
        <v>0.979997571428571</v>
      </c>
      <c r="CK190">
        <v>0.0200020428571429</v>
      </c>
      <c r="CL190">
        <v>0</v>
      </c>
      <c r="CM190">
        <v>2.50473928571429</v>
      </c>
      <c r="CN190">
        <v>0</v>
      </c>
      <c r="CO190">
        <v>5056.82107142857</v>
      </c>
      <c r="CP190">
        <v>16705.2535714286</v>
      </c>
      <c r="CQ190">
        <v>45</v>
      </c>
      <c r="CR190">
        <v>49.125</v>
      </c>
      <c r="CS190">
        <v>47.187</v>
      </c>
      <c r="CT190">
        <v>45.187</v>
      </c>
      <c r="CU190">
        <v>43.75</v>
      </c>
      <c r="CV190">
        <v>1959.98214285714</v>
      </c>
      <c r="CW190">
        <v>40</v>
      </c>
      <c r="CX190">
        <v>0</v>
      </c>
      <c r="CY190">
        <v>1651534343</v>
      </c>
      <c r="CZ190">
        <v>0</v>
      </c>
      <c r="DA190">
        <v>0</v>
      </c>
      <c r="DB190" t="s">
        <v>356</v>
      </c>
      <c r="DC190">
        <v>1657298120.5</v>
      </c>
      <c r="DD190">
        <v>1657298120.5</v>
      </c>
      <c r="DE190">
        <v>0</v>
      </c>
      <c r="DF190">
        <v>1.391</v>
      </c>
      <c r="DG190">
        <v>0.035</v>
      </c>
      <c r="DH190">
        <v>2.39</v>
      </c>
      <c r="DI190">
        <v>0.104</v>
      </c>
      <c r="DJ190">
        <v>419</v>
      </c>
      <c r="DK190">
        <v>18</v>
      </c>
      <c r="DL190">
        <v>0.11</v>
      </c>
      <c r="DM190">
        <v>0.02</v>
      </c>
      <c r="DN190">
        <v>-28.4371804878049</v>
      </c>
      <c r="DO190">
        <v>0.818611149825732</v>
      </c>
      <c r="DP190">
        <v>0.418936311720303</v>
      </c>
      <c r="DQ190">
        <v>0</v>
      </c>
      <c r="DR190">
        <v>0.652110268292683</v>
      </c>
      <c r="DS190">
        <v>0.009839728222997</v>
      </c>
      <c r="DT190">
        <v>0.0017813989162315</v>
      </c>
      <c r="DU190">
        <v>1</v>
      </c>
      <c r="DV190">
        <v>1</v>
      </c>
      <c r="DW190">
        <v>2</v>
      </c>
      <c r="DX190" t="s">
        <v>367</v>
      </c>
      <c r="DY190">
        <v>2.85257</v>
      </c>
      <c r="DZ190">
        <v>2.63951</v>
      </c>
      <c r="EA190">
        <v>0.121311</v>
      </c>
      <c r="EB190">
        <v>0.123895</v>
      </c>
      <c r="EC190">
        <v>0.0588828</v>
      </c>
      <c r="ED190">
        <v>0.0569767</v>
      </c>
      <c r="EE190">
        <v>24656.5</v>
      </c>
      <c r="EF190">
        <v>21421.3</v>
      </c>
      <c r="EG190">
        <v>25128.7</v>
      </c>
      <c r="EH190">
        <v>23819.2</v>
      </c>
      <c r="EI190">
        <v>40381.7</v>
      </c>
      <c r="EJ190">
        <v>37192.5</v>
      </c>
      <c r="EK190">
        <v>45429.9</v>
      </c>
      <c r="EL190">
        <v>42501.9</v>
      </c>
      <c r="EM190">
        <v>1.7838</v>
      </c>
      <c r="EN190">
        <v>2.0863</v>
      </c>
      <c r="EO190">
        <v>0.0523552</v>
      </c>
      <c r="EP190">
        <v>0</v>
      </c>
      <c r="EQ190">
        <v>19.149</v>
      </c>
      <c r="ER190">
        <v>999.9</v>
      </c>
      <c r="ES190">
        <v>30.918</v>
      </c>
      <c r="ET190">
        <v>29.235</v>
      </c>
      <c r="EU190">
        <v>18.5375</v>
      </c>
      <c r="EV190">
        <v>51.4237</v>
      </c>
      <c r="EW190">
        <v>31.27</v>
      </c>
      <c r="EX190">
        <v>2</v>
      </c>
      <c r="EY190">
        <v>0.102401</v>
      </c>
      <c r="EZ190">
        <v>6.80443</v>
      </c>
      <c r="FA190">
        <v>20.1144</v>
      </c>
      <c r="FB190">
        <v>5.23721</v>
      </c>
      <c r="FC190">
        <v>11.992</v>
      </c>
      <c r="FD190">
        <v>4.9573</v>
      </c>
      <c r="FE190">
        <v>3.30398</v>
      </c>
      <c r="FF190">
        <v>9999</v>
      </c>
      <c r="FG190">
        <v>9999</v>
      </c>
      <c r="FH190">
        <v>6547.7</v>
      </c>
      <c r="FI190">
        <v>352.9</v>
      </c>
      <c r="FJ190">
        <v>1.86813</v>
      </c>
      <c r="FK190">
        <v>1.86385</v>
      </c>
      <c r="FL190">
        <v>1.87147</v>
      </c>
      <c r="FM190">
        <v>1.86218</v>
      </c>
      <c r="FN190">
        <v>1.86172</v>
      </c>
      <c r="FO190">
        <v>1.86813</v>
      </c>
      <c r="FP190">
        <v>1.85823</v>
      </c>
      <c r="FQ190">
        <v>1.86473</v>
      </c>
      <c r="FR190">
        <v>5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5.602</v>
      </c>
      <c r="GF190">
        <v>0.0225</v>
      </c>
      <c r="GG190">
        <v>2.14445261950712</v>
      </c>
      <c r="GH190">
        <v>0.00524579190152856</v>
      </c>
      <c r="GI190">
        <v>-2.61795653493914e-06</v>
      </c>
      <c r="GJ190">
        <v>1.03317073579164e-09</v>
      </c>
      <c r="GK190">
        <v>0.00834576242792743</v>
      </c>
      <c r="GL190">
        <v>-0.0463878632499735</v>
      </c>
      <c r="GM190">
        <v>0.00360881594666716</v>
      </c>
      <c r="GN190">
        <v>-4.25062852161115e-05</v>
      </c>
      <c r="GO190">
        <v>14</v>
      </c>
      <c r="GP190">
        <v>2225</v>
      </c>
      <c r="GQ190">
        <v>2</v>
      </c>
      <c r="GR190">
        <v>27</v>
      </c>
      <c r="GS190">
        <v>4288.8</v>
      </c>
      <c r="GT190">
        <v>4288.8</v>
      </c>
      <c r="GU190">
        <v>2.5708</v>
      </c>
      <c r="GV190">
        <v>2.34253</v>
      </c>
      <c r="GW190">
        <v>1.99829</v>
      </c>
      <c r="GX190">
        <v>2.75391</v>
      </c>
      <c r="GY190">
        <v>2.09351</v>
      </c>
      <c r="GZ190">
        <v>2.32666</v>
      </c>
      <c r="HA190">
        <v>33.9413</v>
      </c>
      <c r="HB190">
        <v>15.2003</v>
      </c>
      <c r="HC190">
        <v>18</v>
      </c>
      <c r="HD190">
        <v>430.881</v>
      </c>
      <c r="HE190">
        <v>626.092</v>
      </c>
      <c r="HF190">
        <v>13.5565</v>
      </c>
      <c r="HG190">
        <v>28.4018</v>
      </c>
      <c r="HH190">
        <v>30.0004</v>
      </c>
      <c r="HI190">
        <v>28.3337</v>
      </c>
      <c r="HJ190">
        <v>28.3149</v>
      </c>
      <c r="HK190">
        <v>51.5163</v>
      </c>
      <c r="HL190">
        <v>10.9173</v>
      </c>
      <c r="HM190">
        <v>9.10384</v>
      </c>
      <c r="HN190">
        <v>13.5509</v>
      </c>
      <c r="HO190">
        <v>991.753</v>
      </c>
      <c r="HP190">
        <v>15.4998</v>
      </c>
      <c r="HQ190">
        <v>96.149</v>
      </c>
      <c r="HR190">
        <v>99.9145</v>
      </c>
    </row>
    <row r="191" spans="1:226">
      <c r="A191">
        <v>175</v>
      </c>
      <c r="B191">
        <v>1657555453.1</v>
      </c>
      <c r="C191">
        <v>2661.09999990463</v>
      </c>
      <c r="D191" t="s">
        <v>710</v>
      </c>
      <c r="E191" t="s">
        <v>711</v>
      </c>
      <c r="F191">
        <v>5</v>
      </c>
      <c r="G191" t="s">
        <v>597</v>
      </c>
      <c r="H191" t="s">
        <v>354</v>
      </c>
      <c r="I191">
        <v>1657555445.6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991.506831380613</v>
      </c>
      <c r="AK191">
        <v>970.511254545455</v>
      </c>
      <c r="AL191">
        <v>3.4423334202394</v>
      </c>
      <c r="AM191">
        <v>66.1499359219509</v>
      </c>
      <c r="AN191">
        <f>(AP191 - AO191 + BO191*1E3/(8.314*(BQ191+273.15)) * AR191/BN191 * AQ191) * BN191/(100*BB191) * 1000/(1000 - AP191)</f>
        <v>0</v>
      </c>
      <c r="AO191">
        <v>15.5481550372008</v>
      </c>
      <c r="AP191">
        <v>16.2010024242424</v>
      </c>
      <c r="AQ191">
        <v>-4.21030862088872e-07</v>
      </c>
      <c r="AR191">
        <v>78.6078207059552</v>
      </c>
      <c r="AS191">
        <v>15</v>
      </c>
      <c r="AT191">
        <v>3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3.93</v>
      </c>
      <c r="BC191">
        <v>0.5</v>
      </c>
      <c r="BD191" t="s">
        <v>355</v>
      </c>
      <c r="BE191">
        <v>2</v>
      </c>
      <c r="BF191" t="b">
        <v>1</v>
      </c>
      <c r="BG191">
        <v>1657555445.6</v>
      </c>
      <c r="BH191">
        <v>931.071074074074</v>
      </c>
      <c r="BI191">
        <v>959.303296296296</v>
      </c>
      <c r="BJ191">
        <v>16.2002703703704</v>
      </c>
      <c r="BK191">
        <v>15.5474851851852</v>
      </c>
      <c r="BL191">
        <v>925.494962962963</v>
      </c>
      <c r="BM191">
        <v>16.177837037037</v>
      </c>
      <c r="BN191">
        <v>499.992444444444</v>
      </c>
      <c r="BO191">
        <v>67.9972555555556</v>
      </c>
      <c r="BP191">
        <v>0.0230682444444444</v>
      </c>
      <c r="BQ191">
        <v>18.951762962963</v>
      </c>
      <c r="BR191">
        <v>20.0058185185185</v>
      </c>
      <c r="BS191">
        <v>999.9</v>
      </c>
      <c r="BT191">
        <v>0</v>
      </c>
      <c r="BU191">
        <v>0</v>
      </c>
      <c r="BV191">
        <v>10008.2655555556</v>
      </c>
      <c r="BW191">
        <v>0</v>
      </c>
      <c r="BX191">
        <v>1871.69074074074</v>
      </c>
      <c r="BY191">
        <v>-28.2321518518518</v>
      </c>
      <c r="BZ191">
        <v>946.403111111111</v>
      </c>
      <c r="CA191">
        <v>974.453555555556</v>
      </c>
      <c r="CB191">
        <v>0.652789851851852</v>
      </c>
      <c r="CC191">
        <v>959.303296296296</v>
      </c>
      <c r="CD191">
        <v>15.5474851851852</v>
      </c>
      <c r="CE191">
        <v>1.1015737037037</v>
      </c>
      <c r="CF191">
        <v>1.05718555555556</v>
      </c>
      <c r="CG191">
        <v>8.33392259259259</v>
      </c>
      <c r="CH191">
        <v>7.72927</v>
      </c>
      <c r="CI191">
        <v>1999.98222222222</v>
      </c>
      <c r="CJ191">
        <v>0.979997555555555</v>
      </c>
      <c r="CK191">
        <v>0.0200020592592593</v>
      </c>
      <c r="CL191">
        <v>0</v>
      </c>
      <c r="CM191">
        <v>2.49564814814815</v>
      </c>
      <c r="CN191">
        <v>0</v>
      </c>
      <c r="CO191">
        <v>5065.91518518518</v>
      </c>
      <c r="CP191">
        <v>16705.237037037</v>
      </c>
      <c r="CQ191">
        <v>45</v>
      </c>
      <c r="CR191">
        <v>49.125</v>
      </c>
      <c r="CS191">
        <v>47.187</v>
      </c>
      <c r="CT191">
        <v>45.187</v>
      </c>
      <c r="CU191">
        <v>43.75</v>
      </c>
      <c r="CV191">
        <v>1959.98222222222</v>
      </c>
      <c r="CW191">
        <v>40</v>
      </c>
      <c r="CX191">
        <v>0</v>
      </c>
      <c r="CY191">
        <v>1651534347.8</v>
      </c>
      <c r="CZ191">
        <v>0</v>
      </c>
      <c r="DA191">
        <v>0</v>
      </c>
      <c r="DB191" t="s">
        <v>356</v>
      </c>
      <c r="DC191">
        <v>1657298120.5</v>
      </c>
      <c r="DD191">
        <v>1657298120.5</v>
      </c>
      <c r="DE191">
        <v>0</v>
      </c>
      <c r="DF191">
        <v>1.391</v>
      </c>
      <c r="DG191">
        <v>0.035</v>
      </c>
      <c r="DH191">
        <v>2.39</v>
      </c>
      <c r="DI191">
        <v>0.104</v>
      </c>
      <c r="DJ191">
        <v>419</v>
      </c>
      <c r="DK191">
        <v>18</v>
      </c>
      <c r="DL191">
        <v>0.11</v>
      </c>
      <c r="DM191">
        <v>0.02</v>
      </c>
      <c r="DN191">
        <v>-28.3871365853659</v>
      </c>
      <c r="DO191">
        <v>3.0316599303136</v>
      </c>
      <c r="DP191">
        <v>0.457147458601066</v>
      </c>
      <c r="DQ191">
        <v>0</v>
      </c>
      <c r="DR191">
        <v>0.652461195121951</v>
      </c>
      <c r="DS191">
        <v>0.0059722369337977</v>
      </c>
      <c r="DT191">
        <v>0.00166667212190264</v>
      </c>
      <c r="DU191">
        <v>1</v>
      </c>
      <c r="DV191">
        <v>1</v>
      </c>
      <c r="DW191">
        <v>2</v>
      </c>
      <c r="DX191" t="s">
        <v>367</v>
      </c>
      <c r="DY191">
        <v>2.85268</v>
      </c>
      <c r="DZ191">
        <v>2.63988</v>
      </c>
      <c r="EA191">
        <v>0.12274</v>
      </c>
      <c r="EB191">
        <v>0.125345</v>
      </c>
      <c r="EC191">
        <v>0.0588826</v>
      </c>
      <c r="ED191">
        <v>0.0569791</v>
      </c>
      <c r="EE191">
        <v>24615.9</v>
      </c>
      <c r="EF191">
        <v>21385.9</v>
      </c>
      <c r="EG191">
        <v>25128.2</v>
      </c>
      <c r="EH191">
        <v>23819.2</v>
      </c>
      <c r="EI191">
        <v>40381</v>
      </c>
      <c r="EJ191">
        <v>37192.6</v>
      </c>
      <c r="EK191">
        <v>45429.1</v>
      </c>
      <c r="EL191">
        <v>42502</v>
      </c>
      <c r="EM191">
        <v>1.78382</v>
      </c>
      <c r="EN191">
        <v>2.08632</v>
      </c>
      <c r="EO191">
        <v>0.0515841</v>
      </c>
      <c r="EP191">
        <v>0</v>
      </c>
      <c r="EQ191">
        <v>19.1511</v>
      </c>
      <c r="ER191">
        <v>999.9</v>
      </c>
      <c r="ES191">
        <v>30.918</v>
      </c>
      <c r="ET191">
        <v>29.235</v>
      </c>
      <c r="EU191">
        <v>18.5369</v>
      </c>
      <c r="EV191">
        <v>50.9837</v>
      </c>
      <c r="EW191">
        <v>31.1498</v>
      </c>
      <c r="EX191">
        <v>2</v>
      </c>
      <c r="EY191">
        <v>0.102754</v>
      </c>
      <c r="EZ191">
        <v>6.82849</v>
      </c>
      <c r="FA191">
        <v>20.1137</v>
      </c>
      <c r="FB191">
        <v>5.23586</v>
      </c>
      <c r="FC191">
        <v>11.992</v>
      </c>
      <c r="FD191">
        <v>4.9571</v>
      </c>
      <c r="FE191">
        <v>3.30395</v>
      </c>
      <c r="FF191">
        <v>9999</v>
      </c>
      <c r="FG191">
        <v>9999</v>
      </c>
      <c r="FH191">
        <v>6547.7</v>
      </c>
      <c r="FI191">
        <v>352.9</v>
      </c>
      <c r="FJ191">
        <v>1.86813</v>
      </c>
      <c r="FK191">
        <v>1.86386</v>
      </c>
      <c r="FL191">
        <v>1.87149</v>
      </c>
      <c r="FM191">
        <v>1.8622</v>
      </c>
      <c r="FN191">
        <v>1.86172</v>
      </c>
      <c r="FO191">
        <v>1.86813</v>
      </c>
      <c r="FP191">
        <v>1.85825</v>
      </c>
      <c r="FQ191">
        <v>1.86476</v>
      </c>
      <c r="FR191">
        <v>5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5.653</v>
      </c>
      <c r="GF191">
        <v>0.0224</v>
      </c>
      <c r="GG191">
        <v>2.14445261950712</v>
      </c>
      <c r="GH191">
        <v>0.00524579190152856</v>
      </c>
      <c r="GI191">
        <v>-2.61795653493914e-06</v>
      </c>
      <c r="GJ191">
        <v>1.03317073579164e-09</v>
      </c>
      <c r="GK191">
        <v>0.00834576242792743</v>
      </c>
      <c r="GL191">
        <v>-0.0463878632499735</v>
      </c>
      <c r="GM191">
        <v>0.00360881594666716</v>
      </c>
      <c r="GN191">
        <v>-4.25062852161115e-05</v>
      </c>
      <c r="GO191">
        <v>14</v>
      </c>
      <c r="GP191">
        <v>2225</v>
      </c>
      <c r="GQ191">
        <v>2</v>
      </c>
      <c r="GR191">
        <v>27</v>
      </c>
      <c r="GS191">
        <v>4288.9</v>
      </c>
      <c r="GT191">
        <v>4288.9</v>
      </c>
      <c r="GU191">
        <v>2.60498</v>
      </c>
      <c r="GV191">
        <v>2.34131</v>
      </c>
      <c r="GW191">
        <v>1.99829</v>
      </c>
      <c r="GX191">
        <v>2.75391</v>
      </c>
      <c r="GY191">
        <v>2.09351</v>
      </c>
      <c r="GZ191">
        <v>2.42554</v>
      </c>
      <c r="HA191">
        <v>33.9413</v>
      </c>
      <c r="HB191">
        <v>15.209</v>
      </c>
      <c r="HC191">
        <v>18</v>
      </c>
      <c r="HD191">
        <v>430.923</v>
      </c>
      <c r="HE191">
        <v>626.149</v>
      </c>
      <c r="HF191">
        <v>13.553</v>
      </c>
      <c r="HG191">
        <v>28.4054</v>
      </c>
      <c r="HH191">
        <v>30.0004</v>
      </c>
      <c r="HI191">
        <v>28.3378</v>
      </c>
      <c r="HJ191">
        <v>28.3182</v>
      </c>
      <c r="HK191">
        <v>52.1764</v>
      </c>
      <c r="HL191">
        <v>10.9173</v>
      </c>
      <c r="HM191">
        <v>9.10384</v>
      </c>
      <c r="HN191">
        <v>13.5409</v>
      </c>
      <c r="HO191">
        <v>1005.28</v>
      </c>
      <c r="HP191">
        <v>15.4997</v>
      </c>
      <c r="HQ191">
        <v>96.1472</v>
      </c>
      <c r="HR191">
        <v>99.9148</v>
      </c>
    </row>
    <row r="192" spans="1:226">
      <c r="A192">
        <v>176</v>
      </c>
      <c r="B192">
        <v>1657555458.1</v>
      </c>
      <c r="C192">
        <v>2666.09999990463</v>
      </c>
      <c r="D192" t="s">
        <v>712</v>
      </c>
      <c r="E192" t="s">
        <v>713</v>
      </c>
      <c r="F192">
        <v>5</v>
      </c>
      <c r="G192" t="s">
        <v>597</v>
      </c>
      <c r="H192" t="s">
        <v>354</v>
      </c>
      <c r="I192">
        <v>1657555450.31429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1008.9267837086</v>
      </c>
      <c r="AK192">
        <v>988.085509090909</v>
      </c>
      <c r="AL192">
        <v>3.51436517420851</v>
      </c>
      <c r="AM192">
        <v>66.1499359219509</v>
      </c>
      <c r="AN192">
        <f>(AP192 - AO192 + BO192*1E3/(8.314*(BQ192+273.15)) * AR192/BN192 * AQ192) * BN192/(100*BB192) * 1000/(1000 - AP192)</f>
        <v>0</v>
      </c>
      <c r="AO192">
        <v>15.547200184407</v>
      </c>
      <c r="AP192">
        <v>16.202863030303</v>
      </c>
      <c r="AQ192">
        <v>3.24266294375259e-06</v>
      </c>
      <c r="AR192">
        <v>78.6078207059552</v>
      </c>
      <c r="AS192">
        <v>15</v>
      </c>
      <c r="AT192">
        <v>3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3.93</v>
      </c>
      <c r="BC192">
        <v>0.5</v>
      </c>
      <c r="BD192" t="s">
        <v>355</v>
      </c>
      <c r="BE192">
        <v>2</v>
      </c>
      <c r="BF192" t="b">
        <v>1</v>
      </c>
      <c r="BG192">
        <v>1657555450.31429</v>
      </c>
      <c r="BH192">
        <v>947.131785714286</v>
      </c>
      <c r="BI192">
        <v>975.24375</v>
      </c>
      <c r="BJ192">
        <v>16.2012035714286</v>
      </c>
      <c r="BK192">
        <v>15.5475357142857</v>
      </c>
      <c r="BL192">
        <v>941.506714285714</v>
      </c>
      <c r="BM192">
        <v>16.1787392857143</v>
      </c>
      <c r="BN192">
        <v>500.00625</v>
      </c>
      <c r="BO192">
        <v>67.9972321428571</v>
      </c>
      <c r="BP192">
        <v>0.0231196107142857</v>
      </c>
      <c r="BQ192">
        <v>18.9512607142857</v>
      </c>
      <c r="BR192">
        <v>20.0090785714286</v>
      </c>
      <c r="BS192">
        <v>999.9</v>
      </c>
      <c r="BT192">
        <v>0</v>
      </c>
      <c r="BU192">
        <v>0</v>
      </c>
      <c r="BV192">
        <v>10009.4435714286</v>
      </c>
      <c r="BW192">
        <v>0</v>
      </c>
      <c r="BX192">
        <v>1872.90321428571</v>
      </c>
      <c r="BY192">
        <v>-28.1118642857143</v>
      </c>
      <c r="BZ192">
        <v>962.729214285714</v>
      </c>
      <c r="CA192">
        <v>990.645892857143</v>
      </c>
      <c r="CB192">
        <v>0.653672142857143</v>
      </c>
      <c r="CC192">
        <v>975.24375</v>
      </c>
      <c r="CD192">
        <v>15.5475357142857</v>
      </c>
      <c r="CE192">
        <v>1.10163678571429</v>
      </c>
      <c r="CF192">
        <v>1.05718857142857</v>
      </c>
      <c r="CG192">
        <v>8.33476607142857</v>
      </c>
      <c r="CH192">
        <v>7.7293125</v>
      </c>
      <c r="CI192">
        <v>1999.99</v>
      </c>
      <c r="CJ192">
        <v>0.979997464285714</v>
      </c>
      <c r="CK192">
        <v>0.0200021535714286</v>
      </c>
      <c r="CL192">
        <v>0</v>
      </c>
      <c r="CM192">
        <v>2.47966428571429</v>
      </c>
      <c r="CN192">
        <v>0</v>
      </c>
      <c r="CO192">
        <v>5073.295</v>
      </c>
      <c r="CP192">
        <v>16705.3142857143</v>
      </c>
      <c r="CQ192">
        <v>45</v>
      </c>
      <c r="CR192">
        <v>49.125</v>
      </c>
      <c r="CS192">
        <v>47.187</v>
      </c>
      <c r="CT192">
        <v>45.187</v>
      </c>
      <c r="CU192">
        <v>43.75</v>
      </c>
      <c r="CV192">
        <v>1959.98785714286</v>
      </c>
      <c r="CW192">
        <v>40.0003571428571</v>
      </c>
      <c r="CX192">
        <v>0</v>
      </c>
      <c r="CY192">
        <v>1651534353.2</v>
      </c>
      <c r="CZ192">
        <v>0</v>
      </c>
      <c r="DA192">
        <v>0</v>
      </c>
      <c r="DB192" t="s">
        <v>356</v>
      </c>
      <c r="DC192">
        <v>1657298120.5</v>
      </c>
      <c r="DD192">
        <v>1657298120.5</v>
      </c>
      <c r="DE192">
        <v>0</v>
      </c>
      <c r="DF192">
        <v>1.391</v>
      </c>
      <c r="DG192">
        <v>0.035</v>
      </c>
      <c r="DH192">
        <v>2.39</v>
      </c>
      <c r="DI192">
        <v>0.104</v>
      </c>
      <c r="DJ192">
        <v>419</v>
      </c>
      <c r="DK192">
        <v>18</v>
      </c>
      <c r="DL192">
        <v>0.11</v>
      </c>
      <c r="DM192">
        <v>0.02</v>
      </c>
      <c r="DN192">
        <v>-28.1591463414634</v>
      </c>
      <c r="DO192">
        <v>1.30223205574918</v>
      </c>
      <c r="DP192">
        <v>0.357220658115087</v>
      </c>
      <c r="DQ192">
        <v>0</v>
      </c>
      <c r="DR192">
        <v>0.652932487804878</v>
      </c>
      <c r="DS192">
        <v>0.00949894076655241</v>
      </c>
      <c r="DT192">
        <v>0.00170091879219914</v>
      </c>
      <c r="DU192">
        <v>1</v>
      </c>
      <c r="DV192">
        <v>1</v>
      </c>
      <c r="DW192">
        <v>2</v>
      </c>
      <c r="DX192" t="s">
        <v>367</v>
      </c>
      <c r="DY192">
        <v>2.85243</v>
      </c>
      <c r="DZ192">
        <v>2.63963</v>
      </c>
      <c r="EA192">
        <v>0.124173</v>
      </c>
      <c r="EB192">
        <v>0.126676</v>
      </c>
      <c r="EC192">
        <v>0.0588902</v>
      </c>
      <c r="ED192">
        <v>0.0569805</v>
      </c>
      <c r="EE192">
        <v>24575.4</v>
      </c>
      <c r="EF192">
        <v>21352.8</v>
      </c>
      <c r="EG192">
        <v>25127.9</v>
      </c>
      <c r="EH192">
        <v>23818.6</v>
      </c>
      <c r="EI192">
        <v>40380.6</v>
      </c>
      <c r="EJ192">
        <v>37191.8</v>
      </c>
      <c r="EK192">
        <v>45428.9</v>
      </c>
      <c r="EL192">
        <v>42501.2</v>
      </c>
      <c r="EM192">
        <v>1.78375</v>
      </c>
      <c r="EN192">
        <v>2.0864</v>
      </c>
      <c r="EO192">
        <v>0.0521503</v>
      </c>
      <c r="EP192">
        <v>0</v>
      </c>
      <c r="EQ192">
        <v>19.1525</v>
      </c>
      <c r="ER192">
        <v>999.9</v>
      </c>
      <c r="ES192">
        <v>30.894</v>
      </c>
      <c r="ET192">
        <v>29.235</v>
      </c>
      <c r="EU192">
        <v>18.5226</v>
      </c>
      <c r="EV192">
        <v>51.2037</v>
      </c>
      <c r="EW192">
        <v>31.2179</v>
      </c>
      <c r="EX192">
        <v>2</v>
      </c>
      <c r="EY192">
        <v>0.103117</v>
      </c>
      <c r="EZ192">
        <v>6.86492</v>
      </c>
      <c r="FA192">
        <v>20.1123</v>
      </c>
      <c r="FB192">
        <v>5.23556</v>
      </c>
      <c r="FC192">
        <v>11.992</v>
      </c>
      <c r="FD192">
        <v>4.95705</v>
      </c>
      <c r="FE192">
        <v>3.3039</v>
      </c>
      <c r="FF192">
        <v>9999</v>
      </c>
      <c r="FG192">
        <v>9999</v>
      </c>
      <c r="FH192">
        <v>6547.9</v>
      </c>
      <c r="FI192">
        <v>352.9</v>
      </c>
      <c r="FJ192">
        <v>1.86813</v>
      </c>
      <c r="FK192">
        <v>1.86385</v>
      </c>
      <c r="FL192">
        <v>1.87147</v>
      </c>
      <c r="FM192">
        <v>1.86219</v>
      </c>
      <c r="FN192">
        <v>1.86172</v>
      </c>
      <c r="FO192">
        <v>1.86813</v>
      </c>
      <c r="FP192">
        <v>1.85823</v>
      </c>
      <c r="FQ192">
        <v>1.86476</v>
      </c>
      <c r="FR192">
        <v>5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5.706</v>
      </c>
      <c r="GF192">
        <v>0.0226</v>
      </c>
      <c r="GG192">
        <v>2.14445261950712</v>
      </c>
      <c r="GH192">
        <v>0.00524579190152856</v>
      </c>
      <c r="GI192">
        <v>-2.61795653493914e-06</v>
      </c>
      <c r="GJ192">
        <v>1.03317073579164e-09</v>
      </c>
      <c r="GK192">
        <v>0.00834576242792743</v>
      </c>
      <c r="GL192">
        <v>-0.0463878632499735</v>
      </c>
      <c r="GM192">
        <v>0.00360881594666716</v>
      </c>
      <c r="GN192">
        <v>-4.25062852161115e-05</v>
      </c>
      <c r="GO192">
        <v>14</v>
      </c>
      <c r="GP192">
        <v>2225</v>
      </c>
      <c r="GQ192">
        <v>2</v>
      </c>
      <c r="GR192">
        <v>27</v>
      </c>
      <c r="GS192">
        <v>4289</v>
      </c>
      <c r="GT192">
        <v>4289</v>
      </c>
      <c r="GU192">
        <v>2.63916</v>
      </c>
      <c r="GV192">
        <v>2.33276</v>
      </c>
      <c r="GW192">
        <v>1.99829</v>
      </c>
      <c r="GX192">
        <v>2.75513</v>
      </c>
      <c r="GY192">
        <v>2.09351</v>
      </c>
      <c r="GZ192">
        <v>2.37793</v>
      </c>
      <c r="HA192">
        <v>33.9413</v>
      </c>
      <c r="HB192">
        <v>15.2003</v>
      </c>
      <c r="HC192">
        <v>18</v>
      </c>
      <c r="HD192">
        <v>430.903</v>
      </c>
      <c r="HE192">
        <v>626.251</v>
      </c>
      <c r="HF192">
        <v>13.544</v>
      </c>
      <c r="HG192">
        <v>28.4085</v>
      </c>
      <c r="HH192">
        <v>30.0005</v>
      </c>
      <c r="HI192">
        <v>28.341</v>
      </c>
      <c r="HJ192">
        <v>28.3219</v>
      </c>
      <c r="HK192">
        <v>52.8722</v>
      </c>
      <c r="HL192">
        <v>10.9173</v>
      </c>
      <c r="HM192">
        <v>9.10384</v>
      </c>
      <c r="HN192">
        <v>13.5284</v>
      </c>
      <c r="HO192">
        <v>1025.35</v>
      </c>
      <c r="HP192">
        <v>15.4954</v>
      </c>
      <c r="HQ192">
        <v>96.1466</v>
      </c>
      <c r="HR192">
        <v>99.9126</v>
      </c>
    </row>
    <row r="193" spans="1:226">
      <c r="A193">
        <v>177</v>
      </c>
      <c r="B193">
        <v>1657555463.1</v>
      </c>
      <c r="C193">
        <v>2671.09999990463</v>
      </c>
      <c r="D193" t="s">
        <v>714</v>
      </c>
      <c r="E193" t="s">
        <v>715</v>
      </c>
      <c r="F193">
        <v>5</v>
      </c>
      <c r="G193" t="s">
        <v>597</v>
      </c>
      <c r="H193" t="s">
        <v>354</v>
      </c>
      <c r="I193">
        <v>1657555455.6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1025.74740779331</v>
      </c>
      <c r="AK193">
        <v>1005.12124848485</v>
      </c>
      <c r="AL193">
        <v>3.44809809371346</v>
      </c>
      <c r="AM193">
        <v>66.1499359219509</v>
      </c>
      <c r="AN193">
        <f>(AP193 - AO193 + BO193*1E3/(8.314*(BQ193+273.15)) * AR193/BN193 * AQ193) * BN193/(100*BB193) * 1000/(1000 - AP193)</f>
        <v>0</v>
      </c>
      <c r="AO193">
        <v>15.5484173767593</v>
      </c>
      <c r="AP193">
        <v>16.2026957575758</v>
      </c>
      <c r="AQ193">
        <v>-4.94766500191323e-06</v>
      </c>
      <c r="AR193">
        <v>78.6078207059552</v>
      </c>
      <c r="AS193">
        <v>14</v>
      </c>
      <c r="AT193">
        <v>3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3.93</v>
      </c>
      <c r="BC193">
        <v>0.5</v>
      </c>
      <c r="BD193" t="s">
        <v>355</v>
      </c>
      <c r="BE193">
        <v>2</v>
      </c>
      <c r="BF193" t="b">
        <v>1</v>
      </c>
      <c r="BG193">
        <v>1657555455.6</v>
      </c>
      <c r="BH193">
        <v>965.074481481481</v>
      </c>
      <c r="BI193">
        <v>992.997851851852</v>
      </c>
      <c r="BJ193">
        <v>16.2013111111111</v>
      </c>
      <c r="BK193">
        <v>15.5479</v>
      </c>
      <c r="BL193">
        <v>959.394444444445</v>
      </c>
      <c r="BM193">
        <v>16.1788481481481</v>
      </c>
      <c r="BN193">
        <v>500.010555555556</v>
      </c>
      <c r="BO193">
        <v>67.9973703703704</v>
      </c>
      <c r="BP193">
        <v>0.0231832925925926</v>
      </c>
      <c r="BQ193">
        <v>18.9523407407407</v>
      </c>
      <c r="BR193">
        <v>20.0153592592593</v>
      </c>
      <c r="BS193">
        <v>999.9</v>
      </c>
      <c r="BT193">
        <v>0</v>
      </c>
      <c r="BU193">
        <v>0</v>
      </c>
      <c r="BV193">
        <v>10006.9351851852</v>
      </c>
      <c r="BW193">
        <v>0</v>
      </c>
      <c r="BX193">
        <v>1873.58888888889</v>
      </c>
      <c r="BY193">
        <v>-27.9233666666667</v>
      </c>
      <c r="BZ193">
        <v>980.967259259259</v>
      </c>
      <c r="CA193">
        <v>1008.681</v>
      </c>
      <c r="CB193">
        <v>0.653419666666667</v>
      </c>
      <c r="CC193">
        <v>992.997851851852</v>
      </c>
      <c r="CD193">
        <v>15.5479</v>
      </c>
      <c r="CE193">
        <v>1.10164666666667</v>
      </c>
      <c r="CF193">
        <v>1.05721555555556</v>
      </c>
      <c r="CG193">
        <v>8.33489555555555</v>
      </c>
      <c r="CH193">
        <v>7.72968518518519</v>
      </c>
      <c r="CI193">
        <v>2000.00592592593</v>
      </c>
      <c r="CJ193">
        <v>0.979997555555555</v>
      </c>
      <c r="CK193">
        <v>0.0200020592592593</v>
      </c>
      <c r="CL193">
        <v>0</v>
      </c>
      <c r="CM193">
        <v>2.4160962962963</v>
      </c>
      <c r="CN193">
        <v>0</v>
      </c>
      <c r="CO193">
        <v>5080.02666666667</v>
      </c>
      <c r="CP193">
        <v>16705.4592592593</v>
      </c>
      <c r="CQ193">
        <v>45</v>
      </c>
      <c r="CR193">
        <v>49.125</v>
      </c>
      <c r="CS193">
        <v>47.187</v>
      </c>
      <c r="CT193">
        <v>45.187</v>
      </c>
      <c r="CU193">
        <v>43.75</v>
      </c>
      <c r="CV193">
        <v>1960.00296296296</v>
      </c>
      <c r="CW193">
        <v>40.0003703703704</v>
      </c>
      <c r="CX193">
        <v>0</v>
      </c>
      <c r="CY193">
        <v>1651534358</v>
      </c>
      <c r="CZ193">
        <v>0</v>
      </c>
      <c r="DA193">
        <v>0</v>
      </c>
      <c r="DB193" t="s">
        <v>356</v>
      </c>
      <c r="DC193">
        <v>1657298120.5</v>
      </c>
      <c r="DD193">
        <v>1657298120.5</v>
      </c>
      <c r="DE193">
        <v>0</v>
      </c>
      <c r="DF193">
        <v>1.391</v>
      </c>
      <c r="DG193">
        <v>0.035</v>
      </c>
      <c r="DH193">
        <v>2.39</v>
      </c>
      <c r="DI193">
        <v>0.104</v>
      </c>
      <c r="DJ193">
        <v>419</v>
      </c>
      <c r="DK193">
        <v>18</v>
      </c>
      <c r="DL193">
        <v>0.11</v>
      </c>
      <c r="DM193">
        <v>0.02</v>
      </c>
      <c r="DN193">
        <v>-28.0552</v>
      </c>
      <c r="DO193">
        <v>2.84104390243894</v>
      </c>
      <c r="DP193">
        <v>0.413877740283817</v>
      </c>
      <c r="DQ193">
        <v>0</v>
      </c>
      <c r="DR193">
        <v>0.65350656097561</v>
      </c>
      <c r="DS193">
        <v>0.00263040418118543</v>
      </c>
      <c r="DT193">
        <v>0.0013236661956481</v>
      </c>
      <c r="DU193">
        <v>1</v>
      </c>
      <c r="DV193">
        <v>1</v>
      </c>
      <c r="DW193">
        <v>2</v>
      </c>
      <c r="DX193" t="s">
        <v>367</v>
      </c>
      <c r="DY193">
        <v>2.85242</v>
      </c>
      <c r="DZ193">
        <v>2.63968</v>
      </c>
      <c r="EA193">
        <v>0.12557</v>
      </c>
      <c r="EB193">
        <v>0.128103</v>
      </c>
      <c r="EC193">
        <v>0.0588909</v>
      </c>
      <c r="ED193">
        <v>0.0569783</v>
      </c>
      <c r="EE193">
        <v>24536.1</v>
      </c>
      <c r="EF193">
        <v>21317.9</v>
      </c>
      <c r="EG193">
        <v>25127.8</v>
      </c>
      <c r="EH193">
        <v>23818.6</v>
      </c>
      <c r="EI193">
        <v>40380.3</v>
      </c>
      <c r="EJ193">
        <v>37191.8</v>
      </c>
      <c r="EK193">
        <v>45428.6</v>
      </c>
      <c r="EL193">
        <v>42501.1</v>
      </c>
      <c r="EM193">
        <v>1.7839</v>
      </c>
      <c r="EN193">
        <v>2.08635</v>
      </c>
      <c r="EO193">
        <v>0.0524223</v>
      </c>
      <c r="EP193">
        <v>0</v>
      </c>
      <c r="EQ193">
        <v>19.154</v>
      </c>
      <c r="ER193">
        <v>999.9</v>
      </c>
      <c r="ES193">
        <v>30.894</v>
      </c>
      <c r="ET193">
        <v>29.245</v>
      </c>
      <c r="EU193">
        <v>18.5328</v>
      </c>
      <c r="EV193">
        <v>51.0637</v>
      </c>
      <c r="EW193">
        <v>31.1619</v>
      </c>
      <c r="EX193">
        <v>2</v>
      </c>
      <c r="EY193">
        <v>0.103534</v>
      </c>
      <c r="EZ193">
        <v>6.91057</v>
      </c>
      <c r="FA193">
        <v>20.1105</v>
      </c>
      <c r="FB193">
        <v>5.23631</v>
      </c>
      <c r="FC193">
        <v>11.992</v>
      </c>
      <c r="FD193">
        <v>4.95705</v>
      </c>
      <c r="FE193">
        <v>3.304</v>
      </c>
      <c r="FF193">
        <v>9999</v>
      </c>
      <c r="FG193">
        <v>9999</v>
      </c>
      <c r="FH193">
        <v>6547.9</v>
      </c>
      <c r="FI193">
        <v>352.9</v>
      </c>
      <c r="FJ193">
        <v>1.86813</v>
      </c>
      <c r="FK193">
        <v>1.86385</v>
      </c>
      <c r="FL193">
        <v>1.87148</v>
      </c>
      <c r="FM193">
        <v>1.8622</v>
      </c>
      <c r="FN193">
        <v>1.86172</v>
      </c>
      <c r="FO193">
        <v>1.86814</v>
      </c>
      <c r="FP193">
        <v>1.85823</v>
      </c>
      <c r="FQ193">
        <v>1.86478</v>
      </c>
      <c r="FR193">
        <v>5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5.759</v>
      </c>
      <c r="GF193">
        <v>0.0226</v>
      </c>
      <c r="GG193">
        <v>2.14445261950712</v>
      </c>
      <c r="GH193">
        <v>0.00524579190152856</v>
      </c>
      <c r="GI193">
        <v>-2.61795653493914e-06</v>
      </c>
      <c r="GJ193">
        <v>1.03317073579164e-09</v>
      </c>
      <c r="GK193">
        <v>0.00834576242792743</v>
      </c>
      <c r="GL193">
        <v>-0.0463878632499735</v>
      </c>
      <c r="GM193">
        <v>0.00360881594666716</v>
      </c>
      <c r="GN193">
        <v>-4.25062852161115e-05</v>
      </c>
      <c r="GO193">
        <v>14</v>
      </c>
      <c r="GP193">
        <v>2225</v>
      </c>
      <c r="GQ193">
        <v>2</v>
      </c>
      <c r="GR193">
        <v>27</v>
      </c>
      <c r="GS193">
        <v>4289</v>
      </c>
      <c r="GT193">
        <v>4289</v>
      </c>
      <c r="GU193">
        <v>2.67212</v>
      </c>
      <c r="GV193">
        <v>2.34375</v>
      </c>
      <c r="GW193">
        <v>1.99829</v>
      </c>
      <c r="GX193">
        <v>2.75513</v>
      </c>
      <c r="GY193">
        <v>2.09351</v>
      </c>
      <c r="GZ193">
        <v>2.33398</v>
      </c>
      <c r="HA193">
        <v>33.9413</v>
      </c>
      <c r="HB193">
        <v>15.1915</v>
      </c>
      <c r="HC193">
        <v>18</v>
      </c>
      <c r="HD193">
        <v>431.01</v>
      </c>
      <c r="HE193">
        <v>626.251</v>
      </c>
      <c r="HF193">
        <v>13.5315</v>
      </c>
      <c r="HG193">
        <v>28.4115</v>
      </c>
      <c r="HH193">
        <v>30.0004</v>
      </c>
      <c r="HI193">
        <v>28.344</v>
      </c>
      <c r="HJ193">
        <v>28.3255</v>
      </c>
      <c r="HK193">
        <v>53.5216</v>
      </c>
      <c r="HL193">
        <v>10.9173</v>
      </c>
      <c r="HM193">
        <v>9.10384</v>
      </c>
      <c r="HN193">
        <v>13.5066</v>
      </c>
      <c r="HO193">
        <v>1038.78</v>
      </c>
      <c r="HP193">
        <v>15.4958</v>
      </c>
      <c r="HQ193">
        <v>96.1461</v>
      </c>
      <c r="HR193">
        <v>99.9125</v>
      </c>
    </row>
    <row r="194" spans="1:226">
      <c r="A194">
        <v>178</v>
      </c>
      <c r="B194">
        <v>1657555467.6</v>
      </c>
      <c r="C194">
        <v>2675.59999990463</v>
      </c>
      <c r="D194" t="s">
        <v>716</v>
      </c>
      <c r="E194" t="s">
        <v>717</v>
      </c>
      <c r="F194">
        <v>5</v>
      </c>
      <c r="G194" t="s">
        <v>597</v>
      </c>
      <c r="H194" t="s">
        <v>354</v>
      </c>
      <c r="I194">
        <v>1657555460.04444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1041.59090444574</v>
      </c>
      <c r="AK194">
        <v>1020.81381818182</v>
      </c>
      <c r="AL194">
        <v>3.47457263206246</v>
      </c>
      <c r="AM194">
        <v>66.1499359219509</v>
      </c>
      <c r="AN194">
        <f>(AP194 - AO194 + BO194*1E3/(8.314*(BQ194+273.15)) * AR194/BN194 * AQ194) * BN194/(100*BB194) * 1000/(1000 - AP194)</f>
        <v>0</v>
      </c>
      <c r="AO194">
        <v>15.5475580373483</v>
      </c>
      <c r="AP194">
        <v>16.2003393939394</v>
      </c>
      <c r="AQ194">
        <v>-2.65678431547103e-06</v>
      </c>
      <c r="AR194">
        <v>78.6078207059552</v>
      </c>
      <c r="AS194">
        <v>15</v>
      </c>
      <c r="AT194">
        <v>3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3.93</v>
      </c>
      <c r="BC194">
        <v>0.5</v>
      </c>
      <c r="BD194" t="s">
        <v>355</v>
      </c>
      <c r="BE194">
        <v>2</v>
      </c>
      <c r="BF194" t="b">
        <v>1</v>
      </c>
      <c r="BG194">
        <v>1657555460.04444</v>
      </c>
      <c r="BH194">
        <v>980.223925925926</v>
      </c>
      <c r="BI194">
        <v>1008.08418518519</v>
      </c>
      <c r="BJ194">
        <v>16.2017740740741</v>
      </c>
      <c r="BK194">
        <v>15.5474740740741</v>
      </c>
      <c r="BL194">
        <v>974.497666666667</v>
      </c>
      <c r="BM194">
        <v>16.1793</v>
      </c>
      <c r="BN194">
        <v>500.024037037037</v>
      </c>
      <c r="BO194">
        <v>67.997237037037</v>
      </c>
      <c r="BP194">
        <v>0.0231276333333333</v>
      </c>
      <c r="BQ194">
        <v>18.9525777777778</v>
      </c>
      <c r="BR194">
        <v>20.0214518518519</v>
      </c>
      <c r="BS194">
        <v>999.9</v>
      </c>
      <c r="BT194">
        <v>0</v>
      </c>
      <c r="BU194">
        <v>0</v>
      </c>
      <c r="BV194">
        <v>10001.7740740741</v>
      </c>
      <c r="BW194">
        <v>0</v>
      </c>
      <c r="BX194">
        <v>1873.89407407407</v>
      </c>
      <c r="BY194">
        <v>-27.8599037037037</v>
      </c>
      <c r="BZ194">
        <v>996.367111111111</v>
      </c>
      <c r="CA194">
        <v>1024.00525925926</v>
      </c>
      <c r="CB194">
        <v>0.654299666666667</v>
      </c>
      <c r="CC194">
        <v>1008.08418518519</v>
      </c>
      <c r="CD194">
        <v>15.5474740740741</v>
      </c>
      <c r="CE194">
        <v>1.10167555555556</v>
      </c>
      <c r="CF194">
        <v>1.05718481481482</v>
      </c>
      <c r="CG194">
        <v>8.33528777777778</v>
      </c>
      <c r="CH194">
        <v>7.7292637037037</v>
      </c>
      <c r="CI194">
        <v>1999.99740740741</v>
      </c>
      <c r="CJ194">
        <v>0.979997444444444</v>
      </c>
      <c r="CK194">
        <v>0.0200021740740741</v>
      </c>
      <c r="CL194">
        <v>0</v>
      </c>
      <c r="CM194">
        <v>2.36274444444444</v>
      </c>
      <c r="CN194">
        <v>0</v>
      </c>
      <c r="CO194">
        <v>5083.85888888889</v>
      </c>
      <c r="CP194">
        <v>16705.3888888889</v>
      </c>
      <c r="CQ194">
        <v>45</v>
      </c>
      <c r="CR194">
        <v>49.125</v>
      </c>
      <c r="CS194">
        <v>47.187</v>
      </c>
      <c r="CT194">
        <v>45.187</v>
      </c>
      <c r="CU194">
        <v>43.75</v>
      </c>
      <c r="CV194">
        <v>1959.99444444444</v>
      </c>
      <c r="CW194">
        <v>40.0003703703704</v>
      </c>
      <c r="CX194">
        <v>0</v>
      </c>
      <c r="CY194">
        <v>1651534362.8</v>
      </c>
      <c r="CZ194">
        <v>0</v>
      </c>
      <c r="DA194">
        <v>0</v>
      </c>
      <c r="DB194" t="s">
        <v>356</v>
      </c>
      <c r="DC194">
        <v>1657298120.5</v>
      </c>
      <c r="DD194">
        <v>1657298120.5</v>
      </c>
      <c r="DE194">
        <v>0</v>
      </c>
      <c r="DF194">
        <v>1.391</v>
      </c>
      <c r="DG194">
        <v>0.035</v>
      </c>
      <c r="DH194">
        <v>2.39</v>
      </c>
      <c r="DI194">
        <v>0.104</v>
      </c>
      <c r="DJ194">
        <v>419</v>
      </c>
      <c r="DK194">
        <v>18</v>
      </c>
      <c r="DL194">
        <v>0.11</v>
      </c>
      <c r="DM194">
        <v>0.02</v>
      </c>
      <c r="DN194">
        <v>-27.9003707317073</v>
      </c>
      <c r="DO194">
        <v>0.552625087107973</v>
      </c>
      <c r="DP194">
        <v>0.293720805082801</v>
      </c>
      <c r="DQ194">
        <v>0</v>
      </c>
      <c r="DR194">
        <v>0.654029951219512</v>
      </c>
      <c r="DS194">
        <v>0.00627965853658535</v>
      </c>
      <c r="DT194">
        <v>0.00126092565594313</v>
      </c>
      <c r="DU194">
        <v>1</v>
      </c>
      <c r="DV194">
        <v>1</v>
      </c>
      <c r="DW194">
        <v>2</v>
      </c>
      <c r="DX194" t="s">
        <v>367</v>
      </c>
      <c r="DY194">
        <v>2.85249</v>
      </c>
      <c r="DZ194">
        <v>2.63938</v>
      </c>
      <c r="EA194">
        <v>0.126838</v>
      </c>
      <c r="EB194">
        <v>0.129279</v>
      </c>
      <c r="EC194">
        <v>0.0588785</v>
      </c>
      <c r="ED194">
        <v>0.0569711</v>
      </c>
      <c r="EE194">
        <v>24500.3</v>
      </c>
      <c r="EF194">
        <v>21288.9</v>
      </c>
      <c r="EG194">
        <v>25127.6</v>
      </c>
      <c r="EH194">
        <v>23818.4</v>
      </c>
      <c r="EI194">
        <v>40380.6</v>
      </c>
      <c r="EJ194">
        <v>37192</v>
      </c>
      <c r="EK194">
        <v>45428.3</v>
      </c>
      <c r="EL194">
        <v>42501</v>
      </c>
      <c r="EM194">
        <v>1.78373</v>
      </c>
      <c r="EN194">
        <v>2.08625</v>
      </c>
      <c r="EO194">
        <v>0.0533089</v>
      </c>
      <c r="EP194">
        <v>0</v>
      </c>
      <c r="EQ194">
        <v>19.1542</v>
      </c>
      <c r="ER194">
        <v>999.9</v>
      </c>
      <c r="ES194">
        <v>30.894</v>
      </c>
      <c r="ET194">
        <v>29.265</v>
      </c>
      <c r="EU194">
        <v>18.5539</v>
      </c>
      <c r="EV194">
        <v>51.0837</v>
      </c>
      <c r="EW194">
        <v>31.2019</v>
      </c>
      <c r="EX194">
        <v>2</v>
      </c>
      <c r="EY194">
        <v>0.104012</v>
      </c>
      <c r="EZ194">
        <v>6.96809</v>
      </c>
      <c r="FA194">
        <v>20.1084</v>
      </c>
      <c r="FB194">
        <v>5.23586</v>
      </c>
      <c r="FC194">
        <v>11.992</v>
      </c>
      <c r="FD194">
        <v>4.95725</v>
      </c>
      <c r="FE194">
        <v>3.304</v>
      </c>
      <c r="FF194">
        <v>9999</v>
      </c>
      <c r="FG194">
        <v>9999</v>
      </c>
      <c r="FH194">
        <v>6548.2</v>
      </c>
      <c r="FI194">
        <v>352.9</v>
      </c>
      <c r="FJ194">
        <v>1.86813</v>
      </c>
      <c r="FK194">
        <v>1.86385</v>
      </c>
      <c r="FL194">
        <v>1.87149</v>
      </c>
      <c r="FM194">
        <v>1.86219</v>
      </c>
      <c r="FN194">
        <v>1.86172</v>
      </c>
      <c r="FO194">
        <v>1.86813</v>
      </c>
      <c r="FP194">
        <v>1.85827</v>
      </c>
      <c r="FQ194">
        <v>1.86478</v>
      </c>
      <c r="FR194">
        <v>5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5.8</v>
      </c>
      <c r="GF194">
        <v>0.0224</v>
      </c>
      <c r="GG194">
        <v>2.14445261950712</v>
      </c>
      <c r="GH194">
        <v>0.00524579190152856</v>
      </c>
      <c r="GI194">
        <v>-2.61795653493914e-06</v>
      </c>
      <c r="GJ194">
        <v>1.03317073579164e-09</v>
      </c>
      <c r="GK194">
        <v>0.00834576242792743</v>
      </c>
      <c r="GL194">
        <v>-0.0463878632499735</v>
      </c>
      <c r="GM194">
        <v>0.00360881594666716</v>
      </c>
      <c r="GN194">
        <v>-4.25062852161115e-05</v>
      </c>
      <c r="GO194">
        <v>14</v>
      </c>
      <c r="GP194">
        <v>2225</v>
      </c>
      <c r="GQ194">
        <v>2</v>
      </c>
      <c r="GR194">
        <v>27</v>
      </c>
      <c r="GS194">
        <v>4289.1</v>
      </c>
      <c r="GT194">
        <v>4289.1</v>
      </c>
      <c r="GU194">
        <v>2.7002</v>
      </c>
      <c r="GV194">
        <v>2.34375</v>
      </c>
      <c r="GW194">
        <v>1.99829</v>
      </c>
      <c r="GX194">
        <v>2.75391</v>
      </c>
      <c r="GY194">
        <v>2.09473</v>
      </c>
      <c r="GZ194">
        <v>2.33398</v>
      </c>
      <c r="HA194">
        <v>33.9413</v>
      </c>
      <c r="HB194">
        <v>15.1915</v>
      </c>
      <c r="HC194">
        <v>18</v>
      </c>
      <c r="HD194">
        <v>430.928</v>
      </c>
      <c r="HE194">
        <v>626.199</v>
      </c>
      <c r="HF194">
        <v>13.5146</v>
      </c>
      <c r="HG194">
        <v>28.4147</v>
      </c>
      <c r="HH194">
        <v>30.0005</v>
      </c>
      <c r="HI194">
        <v>28.3466</v>
      </c>
      <c r="HJ194">
        <v>28.3281</v>
      </c>
      <c r="HK194">
        <v>54.1564</v>
      </c>
      <c r="HL194">
        <v>10.9173</v>
      </c>
      <c r="HM194">
        <v>9.10384</v>
      </c>
      <c r="HN194">
        <v>13.4787</v>
      </c>
      <c r="HO194">
        <v>1058.93</v>
      </c>
      <c r="HP194">
        <v>15.4988</v>
      </c>
      <c r="HQ194">
        <v>96.1454</v>
      </c>
      <c r="HR194">
        <v>99.912</v>
      </c>
    </row>
    <row r="195" spans="1:226">
      <c r="A195">
        <v>179</v>
      </c>
      <c r="B195">
        <v>1657555473.1</v>
      </c>
      <c r="C195">
        <v>2681.09999990463</v>
      </c>
      <c r="D195" t="s">
        <v>718</v>
      </c>
      <c r="E195" t="s">
        <v>719</v>
      </c>
      <c r="F195">
        <v>5</v>
      </c>
      <c r="G195" t="s">
        <v>597</v>
      </c>
      <c r="H195" t="s">
        <v>354</v>
      </c>
      <c r="I195">
        <v>1657555465.33214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1060.06937318189</v>
      </c>
      <c r="AK195">
        <v>1039.63636363636</v>
      </c>
      <c r="AL195">
        <v>3.4332559170702</v>
      </c>
      <c r="AM195">
        <v>66.1499359219509</v>
      </c>
      <c r="AN195">
        <f>(AP195 - AO195 + BO195*1E3/(8.314*(BQ195+273.15)) * AR195/BN195 * AQ195) * BN195/(100*BB195) * 1000/(1000 - AP195)</f>
        <v>0</v>
      </c>
      <c r="AO195">
        <v>15.5455084803858</v>
      </c>
      <c r="AP195">
        <v>16.1979357575758</v>
      </c>
      <c r="AQ195">
        <v>-3.98042635215153e-06</v>
      </c>
      <c r="AR195">
        <v>78.6078207059552</v>
      </c>
      <c r="AS195">
        <v>14</v>
      </c>
      <c r="AT195">
        <v>3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3.93</v>
      </c>
      <c r="BC195">
        <v>0.5</v>
      </c>
      <c r="BD195" t="s">
        <v>355</v>
      </c>
      <c r="BE195">
        <v>2</v>
      </c>
      <c r="BF195" t="b">
        <v>1</v>
      </c>
      <c r="BG195">
        <v>1657555465.33214</v>
      </c>
      <c r="BH195">
        <v>998.175607142857</v>
      </c>
      <c r="BI195">
        <v>1025.82217857143</v>
      </c>
      <c r="BJ195">
        <v>16.2005678571429</v>
      </c>
      <c r="BK195">
        <v>15.5469535714286</v>
      </c>
      <c r="BL195">
        <v>992.393464285714</v>
      </c>
      <c r="BM195">
        <v>16.1781321428571</v>
      </c>
      <c r="BN195">
        <v>500.003035714286</v>
      </c>
      <c r="BO195">
        <v>67.9972821428571</v>
      </c>
      <c r="BP195">
        <v>0.023112125</v>
      </c>
      <c r="BQ195">
        <v>18.9523642857143</v>
      </c>
      <c r="BR195">
        <v>20.0268678571429</v>
      </c>
      <c r="BS195">
        <v>999.9</v>
      </c>
      <c r="BT195">
        <v>0</v>
      </c>
      <c r="BU195">
        <v>0</v>
      </c>
      <c r="BV195">
        <v>9997.98357142857</v>
      </c>
      <c r="BW195">
        <v>0</v>
      </c>
      <c r="BX195">
        <v>1874.04607142857</v>
      </c>
      <c r="BY195">
        <v>-27.6476107142857</v>
      </c>
      <c r="BZ195">
        <v>1014.61310714286</v>
      </c>
      <c r="CA195">
        <v>1042.02321428571</v>
      </c>
      <c r="CB195">
        <v>0.65360925</v>
      </c>
      <c r="CC195">
        <v>1025.82217857143</v>
      </c>
      <c r="CD195">
        <v>15.5469535714286</v>
      </c>
      <c r="CE195">
        <v>1.10159392857143</v>
      </c>
      <c r="CF195">
        <v>1.05714964285714</v>
      </c>
      <c r="CG195">
        <v>8.33419714285714</v>
      </c>
      <c r="CH195">
        <v>7.72878357142857</v>
      </c>
      <c r="CI195">
        <v>2000.00642857143</v>
      </c>
      <c r="CJ195">
        <v>0.979997678571428</v>
      </c>
      <c r="CK195">
        <v>0.0200019321428571</v>
      </c>
      <c r="CL195">
        <v>0</v>
      </c>
      <c r="CM195">
        <v>2.37165</v>
      </c>
      <c r="CN195">
        <v>0</v>
      </c>
      <c r="CO195">
        <v>5086.21892857143</v>
      </c>
      <c r="CP195">
        <v>16705.4571428571</v>
      </c>
      <c r="CQ195">
        <v>45</v>
      </c>
      <c r="CR195">
        <v>49.125</v>
      </c>
      <c r="CS195">
        <v>47.187</v>
      </c>
      <c r="CT195">
        <v>45.187</v>
      </c>
      <c r="CU195">
        <v>43.75</v>
      </c>
      <c r="CV195">
        <v>1960.00571428571</v>
      </c>
      <c r="CW195">
        <v>40</v>
      </c>
      <c r="CX195">
        <v>0</v>
      </c>
      <c r="CY195">
        <v>1651534368.2</v>
      </c>
      <c r="CZ195">
        <v>0</v>
      </c>
      <c r="DA195">
        <v>0</v>
      </c>
      <c r="DB195" t="s">
        <v>356</v>
      </c>
      <c r="DC195">
        <v>1657298120.5</v>
      </c>
      <c r="DD195">
        <v>1657298120.5</v>
      </c>
      <c r="DE195">
        <v>0</v>
      </c>
      <c r="DF195">
        <v>1.391</v>
      </c>
      <c r="DG195">
        <v>0.035</v>
      </c>
      <c r="DH195">
        <v>2.39</v>
      </c>
      <c r="DI195">
        <v>0.104</v>
      </c>
      <c r="DJ195">
        <v>419</v>
      </c>
      <c r="DK195">
        <v>18</v>
      </c>
      <c r="DL195">
        <v>0.11</v>
      </c>
      <c r="DM195">
        <v>0.02</v>
      </c>
      <c r="DN195">
        <v>-27.7458</v>
      </c>
      <c r="DO195">
        <v>1.89675261324043</v>
      </c>
      <c r="DP195">
        <v>0.374826458706348</v>
      </c>
      <c r="DQ195">
        <v>0</v>
      </c>
      <c r="DR195">
        <v>0.653775512195122</v>
      </c>
      <c r="DS195">
        <v>-0.00452872473867481</v>
      </c>
      <c r="DT195">
        <v>0.00157381745186744</v>
      </c>
      <c r="DU195">
        <v>1</v>
      </c>
      <c r="DV195">
        <v>1</v>
      </c>
      <c r="DW195">
        <v>2</v>
      </c>
      <c r="DX195" t="s">
        <v>367</v>
      </c>
      <c r="DY195">
        <v>2.85245</v>
      </c>
      <c r="DZ195">
        <v>2.6399</v>
      </c>
      <c r="EA195">
        <v>0.128347</v>
      </c>
      <c r="EB195">
        <v>0.130801</v>
      </c>
      <c r="EC195">
        <v>0.0588752</v>
      </c>
      <c r="ED195">
        <v>0.0569729</v>
      </c>
      <c r="EE195">
        <v>24457.8</v>
      </c>
      <c r="EF195">
        <v>21251.5</v>
      </c>
      <c r="EG195">
        <v>25127.5</v>
      </c>
      <c r="EH195">
        <v>23818.3</v>
      </c>
      <c r="EI195">
        <v>40380.6</v>
      </c>
      <c r="EJ195">
        <v>37191.9</v>
      </c>
      <c r="EK195">
        <v>45428.1</v>
      </c>
      <c r="EL195">
        <v>42500.9</v>
      </c>
      <c r="EM195">
        <v>1.78377</v>
      </c>
      <c r="EN195">
        <v>2.08627</v>
      </c>
      <c r="EO195">
        <v>0.0521764</v>
      </c>
      <c r="EP195">
        <v>0</v>
      </c>
      <c r="EQ195">
        <v>19.1552</v>
      </c>
      <c r="ER195">
        <v>999.9</v>
      </c>
      <c r="ES195">
        <v>30.869</v>
      </c>
      <c r="ET195">
        <v>29.265</v>
      </c>
      <c r="EU195">
        <v>18.5391</v>
      </c>
      <c r="EV195">
        <v>51.0537</v>
      </c>
      <c r="EW195">
        <v>31.1338</v>
      </c>
      <c r="EX195">
        <v>2</v>
      </c>
      <c r="EY195">
        <v>0.104708</v>
      </c>
      <c r="EZ195">
        <v>7.05624</v>
      </c>
      <c r="FA195">
        <v>20.1048</v>
      </c>
      <c r="FB195">
        <v>5.23661</v>
      </c>
      <c r="FC195">
        <v>11.992</v>
      </c>
      <c r="FD195">
        <v>4.95705</v>
      </c>
      <c r="FE195">
        <v>3.30393</v>
      </c>
      <c r="FF195">
        <v>9999</v>
      </c>
      <c r="FG195">
        <v>9999</v>
      </c>
      <c r="FH195">
        <v>6548.2</v>
      </c>
      <c r="FI195">
        <v>352.9</v>
      </c>
      <c r="FJ195">
        <v>1.86813</v>
      </c>
      <c r="FK195">
        <v>1.86385</v>
      </c>
      <c r="FL195">
        <v>1.87148</v>
      </c>
      <c r="FM195">
        <v>1.86218</v>
      </c>
      <c r="FN195">
        <v>1.86172</v>
      </c>
      <c r="FO195">
        <v>1.86813</v>
      </c>
      <c r="FP195">
        <v>1.85824</v>
      </c>
      <c r="FQ195">
        <v>1.86474</v>
      </c>
      <c r="FR195">
        <v>5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5.87</v>
      </c>
      <c r="GF195">
        <v>0.0224</v>
      </c>
      <c r="GG195">
        <v>2.14445261950712</v>
      </c>
      <c r="GH195">
        <v>0.00524579190152856</v>
      </c>
      <c r="GI195">
        <v>-2.61795653493914e-06</v>
      </c>
      <c r="GJ195">
        <v>1.03317073579164e-09</v>
      </c>
      <c r="GK195">
        <v>0.00834576242792743</v>
      </c>
      <c r="GL195">
        <v>-0.0463878632499735</v>
      </c>
      <c r="GM195">
        <v>0.00360881594666716</v>
      </c>
      <c r="GN195">
        <v>-4.25062852161115e-05</v>
      </c>
      <c r="GO195">
        <v>14</v>
      </c>
      <c r="GP195">
        <v>2225</v>
      </c>
      <c r="GQ195">
        <v>2</v>
      </c>
      <c r="GR195">
        <v>27</v>
      </c>
      <c r="GS195">
        <v>4289.2</v>
      </c>
      <c r="GT195">
        <v>4289.2</v>
      </c>
      <c r="GU195">
        <v>2.73682</v>
      </c>
      <c r="GV195">
        <v>2.33887</v>
      </c>
      <c r="GW195">
        <v>1.99829</v>
      </c>
      <c r="GX195">
        <v>2.75391</v>
      </c>
      <c r="GY195">
        <v>2.09351</v>
      </c>
      <c r="GZ195">
        <v>2.31934</v>
      </c>
      <c r="HA195">
        <v>33.9413</v>
      </c>
      <c r="HB195">
        <v>15.1827</v>
      </c>
      <c r="HC195">
        <v>18</v>
      </c>
      <c r="HD195">
        <v>430.99</v>
      </c>
      <c r="HE195">
        <v>626.261</v>
      </c>
      <c r="HF195">
        <v>13.4841</v>
      </c>
      <c r="HG195">
        <v>28.4182</v>
      </c>
      <c r="HH195">
        <v>30.0007</v>
      </c>
      <c r="HI195">
        <v>28.3512</v>
      </c>
      <c r="HJ195">
        <v>28.3318</v>
      </c>
      <c r="HK195">
        <v>54.8087</v>
      </c>
      <c r="HL195">
        <v>10.9173</v>
      </c>
      <c r="HM195">
        <v>9.10384</v>
      </c>
      <c r="HN195">
        <v>13.448</v>
      </c>
      <c r="HO195">
        <v>1072.45</v>
      </c>
      <c r="HP195">
        <v>15.4988</v>
      </c>
      <c r="HQ195">
        <v>96.1449</v>
      </c>
      <c r="HR195">
        <v>99.9116</v>
      </c>
    </row>
    <row r="196" spans="1:226">
      <c r="A196">
        <v>180</v>
      </c>
      <c r="B196">
        <v>1657555477.6</v>
      </c>
      <c r="C196">
        <v>2685.59999990463</v>
      </c>
      <c r="D196" t="s">
        <v>720</v>
      </c>
      <c r="E196" t="s">
        <v>721</v>
      </c>
      <c r="F196">
        <v>5</v>
      </c>
      <c r="G196" t="s">
        <v>597</v>
      </c>
      <c r="H196" t="s">
        <v>354</v>
      </c>
      <c r="I196">
        <v>1657555469.77857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1075.14023647608</v>
      </c>
      <c r="AK196">
        <v>1055.07593939394</v>
      </c>
      <c r="AL196">
        <v>3.41205715028869</v>
      </c>
      <c r="AM196">
        <v>66.1499359219509</v>
      </c>
      <c r="AN196">
        <f>(AP196 - AO196 + BO196*1E3/(8.314*(BQ196+273.15)) * AR196/BN196 * AQ196) * BN196/(100*BB196) * 1000/(1000 - AP196)</f>
        <v>0</v>
      </c>
      <c r="AO196">
        <v>15.5450774269657</v>
      </c>
      <c r="AP196">
        <v>16.19212</v>
      </c>
      <c r="AQ196">
        <v>-2.10590707016943e-06</v>
      </c>
      <c r="AR196">
        <v>78.6078207059552</v>
      </c>
      <c r="AS196">
        <v>15</v>
      </c>
      <c r="AT196">
        <v>3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3.93</v>
      </c>
      <c r="BC196">
        <v>0.5</v>
      </c>
      <c r="BD196" t="s">
        <v>355</v>
      </c>
      <c r="BE196">
        <v>2</v>
      </c>
      <c r="BF196" t="b">
        <v>1</v>
      </c>
      <c r="BG196">
        <v>1657555469.77857</v>
      </c>
      <c r="BH196">
        <v>1013.26110714286</v>
      </c>
      <c r="BI196">
        <v>1040.75535714286</v>
      </c>
      <c r="BJ196">
        <v>16.19865</v>
      </c>
      <c r="BK196">
        <v>15.54575</v>
      </c>
      <c r="BL196">
        <v>1007.43214285714</v>
      </c>
      <c r="BM196">
        <v>16.1762785714286</v>
      </c>
      <c r="BN196">
        <v>500.01225</v>
      </c>
      <c r="BO196">
        <v>67.9980142857143</v>
      </c>
      <c r="BP196">
        <v>0.0232033571428571</v>
      </c>
      <c r="BQ196">
        <v>18.9524285714286</v>
      </c>
      <c r="BR196">
        <v>20.0256535714286</v>
      </c>
      <c r="BS196">
        <v>999.9</v>
      </c>
      <c r="BT196">
        <v>0</v>
      </c>
      <c r="BU196">
        <v>0</v>
      </c>
      <c r="BV196">
        <v>9995.71142857143</v>
      </c>
      <c r="BW196">
        <v>0</v>
      </c>
      <c r="BX196">
        <v>1874.28392857143</v>
      </c>
      <c r="BY196">
        <v>-27.4941857142857</v>
      </c>
      <c r="BZ196">
        <v>1029.94571428571</v>
      </c>
      <c r="CA196">
        <v>1057.19071428571</v>
      </c>
      <c r="CB196">
        <v>0.652880535714286</v>
      </c>
      <c r="CC196">
        <v>1040.75535714286</v>
      </c>
      <c r="CD196">
        <v>15.54575</v>
      </c>
      <c r="CE196">
        <v>1.101475</v>
      </c>
      <c r="CF196">
        <v>1.05707928571429</v>
      </c>
      <c r="CG196">
        <v>8.33260285714286</v>
      </c>
      <c r="CH196">
        <v>7.72781107142857</v>
      </c>
      <c r="CI196">
        <v>2000.025</v>
      </c>
      <c r="CJ196">
        <v>0.979997892857143</v>
      </c>
      <c r="CK196">
        <v>0.0200017107142857</v>
      </c>
      <c r="CL196">
        <v>0</v>
      </c>
      <c r="CM196">
        <v>2.39150357142857</v>
      </c>
      <c r="CN196">
        <v>0</v>
      </c>
      <c r="CO196">
        <v>5086.41857142857</v>
      </c>
      <c r="CP196">
        <v>16705.6142857143</v>
      </c>
      <c r="CQ196">
        <v>45</v>
      </c>
      <c r="CR196">
        <v>49.125</v>
      </c>
      <c r="CS196">
        <v>47.187</v>
      </c>
      <c r="CT196">
        <v>45.187</v>
      </c>
      <c r="CU196">
        <v>43.75</v>
      </c>
      <c r="CV196">
        <v>1960.02464285714</v>
      </c>
      <c r="CW196">
        <v>40</v>
      </c>
      <c r="CX196">
        <v>0</v>
      </c>
      <c r="CY196">
        <v>1651534373</v>
      </c>
      <c r="CZ196">
        <v>0</v>
      </c>
      <c r="DA196">
        <v>0</v>
      </c>
      <c r="DB196" t="s">
        <v>356</v>
      </c>
      <c r="DC196">
        <v>1657298120.5</v>
      </c>
      <c r="DD196">
        <v>1657298120.5</v>
      </c>
      <c r="DE196">
        <v>0</v>
      </c>
      <c r="DF196">
        <v>1.391</v>
      </c>
      <c r="DG196">
        <v>0.035</v>
      </c>
      <c r="DH196">
        <v>2.39</v>
      </c>
      <c r="DI196">
        <v>0.104</v>
      </c>
      <c r="DJ196">
        <v>419</v>
      </c>
      <c r="DK196">
        <v>18</v>
      </c>
      <c r="DL196">
        <v>0.11</v>
      </c>
      <c r="DM196">
        <v>0.02</v>
      </c>
      <c r="DN196">
        <v>-27.548643902439</v>
      </c>
      <c r="DO196">
        <v>1.50740696864116</v>
      </c>
      <c r="DP196">
        <v>0.354264575271206</v>
      </c>
      <c r="DQ196">
        <v>0</v>
      </c>
      <c r="DR196">
        <v>0.653378219512195</v>
      </c>
      <c r="DS196">
        <v>-0.0120826202090573</v>
      </c>
      <c r="DT196">
        <v>0.00182843273567489</v>
      </c>
      <c r="DU196">
        <v>1</v>
      </c>
      <c r="DV196">
        <v>1</v>
      </c>
      <c r="DW196">
        <v>2</v>
      </c>
      <c r="DX196" t="s">
        <v>367</v>
      </c>
      <c r="DY196">
        <v>2.85256</v>
      </c>
      <c r="DZ196">
        <v>2.63973</v>
      </c>
      <c r="EA196">
        <v>0.129568</v>
      </c>
      <c r="EB196">
        <v>0.131922</v>
      </c>
      <c r="EC196">
        <v>0.0588604</v>
      </c>
      <c r="ED196">
        <v>0.0569684</v>
      </c>
      <c r="EE196">
        <v>24423.1</v>
      </c>
      <c r="EF196">
        <v>21223.9</v>
      </c>
      <c r="EG196">
        <v>25127.1</v>
      </c>
      <c r="EH196">
        <v>23818</v>
      </c>
      <c r="EI196">
        <v>40380.6</v>
      </c>
      <c r="EJ196">
        <v>37191.7</v>
      </c>
      <c r="EK196">
        <v>45427.3</v>
      </c>
      <c r="EL196">
        <v>42500.4</v>
      </c>
      <c r="EM196">
        <v>1.7836</v>
      </c>
      <c r="EN196">
        <v>2.08625</v>
      </c>
      <c r="EO196">
        <v>0.0524707</v>
      </c>
      <c r="EP196">
        <v>0</v>
      </c>
      <c r="EQ196">
        <v>19.1555</v>
      </c>
      <c r="ER196">
        <v>999.9</v>
      </c>
      <c r="ES196">
        <v>30.869</v>
      </c>
      <c r="ET196">
        <v>29.265</v>
      </c>
      <c r="EU196">
        <v>18.5401</v>
      </c>
      <c r="EV196">
        <v>51.2837</v>
      </c>
      <c r="EW196">
        <v>31.1458</v>
      </c>
      <c r="EX196">
        <v>2</v>
      </c>
      <c r="EY196">
        <v>0.105053</v>
      </c>
      <c r="EZ196">
        <v>7.10284</v>
      </c>
      <c r="FA196">
        <v>20.103</v>
      </c>
      <c r="FB196">
        <v>5.23706</v>
      </c>
      <c r="FC196">
        <v>11.992</v>
      </c>
      <c r="FD196">
        <v>4.95715</v>
      </c>
      <c r="FE196">
        <v>3.304</v>
      </c>
      <c r="FF196">
        <v>9999</v>
      </c>
      <c r="FG196">
        <v>9999</v>
      </c>
      <c r="FH196">
        <v>6548.2</v>
      </c>
      <c r="FI196">
        <v>352.9</v>
      </c>
      <c r="FJ196">
        <v>1.86813</v>
      </c>
      <c r="FK196">
        <v>1.86385</v>
      </c>
      <c r="FL196">
        <v>1.87147</v>
      </c>
      <c r="FM196">
        <v>1.86218</v>
      </c>
      <c r="FN196">
        <v>1.86172</v>
      </c>
      <c r="FO196">
        <v>1.86813</v>
      </c>
      <c r="FP196">
        <v>1.85823</v>
      </c>
      <c r="FQ196">
        <v>1.86476</v>
      </c>
      <c r="FR196">
        <v>5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5.91</v>
      </c>
      <c r="GF196">
        <v>0.0222</v>
      </c>
      <c r="GG196">
        <v>2.14445261950712</v>
      </c>
      <c r="GH196">
        <v>0.00524579190152856</v>
      </c>
      <c r="GI196">
        <v>-2.61795653493914e-06</v>
      </c>
      <c r="GJ196">
        <v>1.03317073579164e-09</v>
      </c>
      <c r="GK196">
        <v>0.00834576242792743</v>
      </c>
      <c r="GL196">
        <v>-0.0463878632499735</v>
      </c>
      <c r="GM196">
        <v>0.00360881594666716</v>
      </c>
      <c r="GN196">
        <v>-4.25062852161115e-05</v>
      </c>
      <c r="GO196">
        <v>14</v>
      </c>
      <c r="GP196">
        <v>2225</v>
      </c>
      <c r="GQ196">
        <v>2</v>
      </c>
      <c r="GR196">
        <v>27</v>
      </c>
      <c r="GS196">
        <v>4289.3</v>
      </c>
      <c r="GT196">
        <v>4289.3</v>
      </c>
      <c r="GU196">
        <v>2.76611</v>
      </c>
      <c r="GV196">
        <v>2.33643</v>
      </c>
      <c r="GW196">
        <v>1.99829</v>
      </c>
      <c r="GX196">
        <v>2.75513</v>
      </c>
      <c r="GY196">
        <v>2.09351</v>
      </c>
      <c r="GZ196">
        <v>2.41333</v>
      </c>
      <c r="HA196">
        <v>33.9413</v>
      </c>
      <c r="HB196">
        <v>15.1915</v>
      </c>
      <c r="HC196">
        <v>18</v>
      </c>
      <c r="HD196">
        <v>430.908</v>
      </c>
      <c r="HE196">
        <v>626.281</v>
      </c>
      <c r="HF196">
        <v>13.4555</v>
      </c>
      <c r="HG196">
        <v>28.4208</v>
      </c>
      <c r="HH196">
        <v>30.0006</v>
      </c>
      <c r="HI196">
        <v>28.3539</v>
      </c>
      <c r="HJ196">
        <v>28.3353</v>
      </c>
      <c r="HK196">
        <v>55.3583</v>
      </c>
      <c r="HL196">
        <v>10.9173</v>
      </c>
      <c r="HM196">
        <v>9.10384</v>
      </c>
      <c r="HN196">
        <v>13.4294</v>
      </c>
      <c r="HO196">
        <v>1092.56</v>
      </c>
      <c r="HP196">
        <v>15.4988</v>
      </c>
      <c r="HQ196">
        <v>96.1433</v>
      </c>
      <c r="HR196">
        <v>99.9106</v>
      </c>
    </row>
    <row r="197" spans="1:226">
      <c r="A197">
        <v>181</v>
      </c>
      <c r="B197">
        <v>1657555483.1</v>
      </c>
      <c r="C197">
        <v>2691.09999990463</v>
      </c>
      <c r="D197" t="s">
        <v>722</v>
      </c>
      <c r="E197" t="s">
        <v>723</v>
      </c>
      <c r="F197">
        <v>5</v>
      </c>
      <c r="G197" t="s">
        <v>597</v>
      </c>
      <c r="H197" t="s">
        <v>354</v>
      </c>
      <c r="I197">
        <v>1657555475.35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1093.27624929109</v>
      </c>
      <c r="AK197">
        <v>1073.30442424242</v>
      </c>
      <c r="AL197">
        <v>3.33373367504278</v>
      </c>
      <c r="AM197">
        <v>66.1499359219509</v>
      </c>
      <c r="AN197">
        <f>(AP197 - AO197 + BO197*1E3/(8.314*(BQ197+273.15)) * AR197/BN197 * AQ197) * BN197/(100*BB197) * 1000/(1000 - AP197)</f>
        <v>0</v>
      </c>
      <c r="AO197">
        <v>15.542948700176</v>
      </c>
      <c r="AP197">
        <v>16.1849278787879</v>
      </c>
      <c r="AQ197">
        <v>-4.16699135810105e-06</v>
      </c>
      <c r="AR197">
        <v>78.6078207059552</v>
      </c>
      <c r="AS197">
        <v>15</v>
      </c>
      <c r="AT197">
        <v>3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3.93</v>
      </c>
      <c r="BC197">
        <v>0.5</v>
      </c>
      <c r="BD197" t="s">
        <v>355</v>
      </c>
      <c r="BE197">
        <v>2</v>
      </c>
      <c r="BF197" t="b">
        <v>1</v>
      </c>
      <c r="BG197">
        <v>1657555475.35</v>
      </c>
      <c r="BH197">
        <v>1031.94928571429</v>
      </c>
      <c r="BI197">
        <v>1059.09428571429</v>
      </c>
      <c r="BJ197">
        <v>16.1935964285714</v>
      </c>
      <c r="BK197">
        <v>15.5440821428571</v>
      </c>
      <c r="BL197">
        <v>1026.06214285714</v>
      </c>
      <c r="BM197">
        <v>16.1714107142857</v>
      </c>
      <c r="BN197">
        <v>500.009392857143</v>
      </c>
      <c r="BO197">
        <v>67.9993071428571</v>
      </c>
      <c r="BP197">
        <v>0.0232955071428571</v>
      </c>
      <c r="BQ197">
        <v>18.9517714285714</v>
      </c>
      <c r="BR197">
        <v>20.024725</v>
      </c>
      <c r="BS197">
        <v>999.9</v>
      </c>
      <c r="BT197">
        <v>0</v>
      </c>
      <c r="BU197">
        <v>0</v>
      </c>
      <c r="BV197">
        <v>9987.12035714286</v>
      </c>
      <c r="BW197">
        <v>0</v>
      </c>
      <c r="BX197">
        <v>1874.68071428571</v>
      </c>
      <c r="BY197">
        <v>-27.1456678571429</v>
      </c>
      <c r="BZ197">
        <v>1048.93607142857</v>
      </c>
      <c r="CA197">
        <v>1075.8175</v>
      </c>
      <c r="CB197">
        <v>0.649503357142857</v>
      </c>
      <c r="CC197">
        <v>1059.09428571429</v>
      </c>
      <c r="CD197">
        <v>15.5440821428571</v>
      </c>
      <c r="CE197">
        <v>1.1011525</v>
      </c>
      <c r="CF197">
        <v>1.05698607142857</v>
      </c>
      <c r="CG197">
        <v>8.32828892857143</v>
      </c>
      <c r="CH197">
        <v>7.7265125</v>
      </c>
      <c r="CI197">
        <v>2000.02214285714</v>
      </c>
      <c r="CJ197">
        <v>0.979997892857143</v>
      </c>
      <c r="CK197">
        <v>0.0200017107142857</v>
      </c>
      <c r="CL197">
        <v>0</v>
      </c>
      <c r="CM197">
        <v>2.43584285714286</v>
      </c>
      <c r="CN197">
        <v>0</v>
      </c>
      <c r="CO197">
        <v>5084.27964285714</v>
      </c>
      <c r="CP197">
        <v>16705.5857142857</v>
      </c>
      <c r="CQ197">
        <v>45</v>
      </c>
      <c r="CR197">
        <v>49.1316428571428</v>
      </c>
      <c r="CS197">
        <v>47.187</v>
      </c>
      <c r="CT197">
        <v>45.187</v>
      </c>
      <c r="CU197">
        <v>43.75</v>
      </c>
      <c r="CV197">
        <v>1960.02214285714</v>
      </c>
      <c r="CW197">
        <v>40</v>
      </c>
      <c r="CX197">
        <v>0</v>
      </c>
      <c r="CY197">
        <v>1651534377.8</v>
      </c>
      <c r="CZ197">
        <v>0</v>
      </c>
      <c r="DA197">
        <v>0</v>
      </c>
      <c r="DB197" t="s">
        <v>356</v>
      </c>
      <c r="DC197">
        <v>1657298120.5</v>
      </c>
      <c r="DD197">
        <v>1657298120.5</v>
      </c>
      <c r="DE197">
        <v>0</v>
      </c>
      <c r="DF197">
        <v>1.391</v>
      </c>
      <c r="DG197">
        <v>0.035</v>
      </c>
      <c r="DH197">
        <v>2.39</v>
      </c>
      <c r="DI197">
        <v>0.104</v>
      </c>
      <c r="DJ197">
        <v>419</v>
      </c>
      <c r="DK197">
        <v>18</v>
      </c>
      <c r="DL197">
        <v>0.11</v>
      </c>
      <c r="DM197">
        <v>0.02</v>
      </c>
      <c r="DN197">
        <v>-27.3167536585366</v>
      </c>
      <c r="DO197">
        <v>3.558562369338</v>
      </c>
      <c r="DP197">
        <v>0.458858893820131</v>
      </c>
      <c r="DQ197">
        <v>0</v>
      </c>
      <c r="DR197">
        <v>0.651128317073171</v>
      </c>
      <c r="DS197">
        <v>-0.0352245783972121</v>
      </c>
      <c r="DT197">
        <v>0.00365870439176137</v>
      </c>
      <c r="DU197">
        <v>1</v>
      </c>
      <c r="DV197">
        <v>1</v>
      </c>
      <c r="DW197">
        <v>2</v>
      </c>
      <c r="DX197" t="s">
        <v>367</v>
      </c>
      <c r="DY197">
        <v>2.85261</v>
      </c>
      <c r="DZ197">
        <v>2.63935</v>
      </c>
      <c r="EA197">
        <v>0.131017</v>
      </c>
      <c r="EB197">
        <v>0.133384</v>
      </c>
      <c r="EC197">
        <v>0.0588407</v>
      </c>
      <c r="ED197">
        <v>0.0569605</v>
      </c>
      <c r="EE197">
        <v>24382.3</v>
      </c>
      <c r="EF197">
        <v>21188.6</v>
      </c>
      <c r="EG197">
        <v>25126.9</v>
      </c>
      <c r="EH197">
        <v>23818.5</v>
      </c>
      <c r="EI197">
        <v>40381</v>
      </c>
      <c r="EJ197">
        <v>37192.7</v>
      </c>
      <c r="EK197">
        <v>45426.8</v>
      </c>
      <c r="EL197">
        <v>42501.1</v>
      </c>
      <c r="EM197">
        <v>1.78375</v>
      </c>
      <c r="EN197">
        <v>2.0862</v>
      </c>
      <c r="EO197">
        <v>0.0521168</v>
      </c>
      <c r="EP197">
        <v>0</v>
      </c>
      <c r="EQ197">
        <v>19.153</v>
      </c>
      <c r="ER197">
        <v>999.9</v>
      </c>
      <c r="ES197">
        <v>30.845</v>
      </c>
      <c r="ET197">
        <v>29.265</v>
      </c>
      <c r="EU197">
        <v>18.5251</v>
      </c>
      <c r="EV197">
        <v>51.5237</v>
      </c>
      <c r="EW197">
        <v>31.0938</v>
      </c>
      <c r="EX197">
        <v>2</v>
      </c>
      <c r="EY197">
        <v>0.105328</v>
      </c>
      <c r="EZ197">
        <v>7.10202</v>
      </c>
      <c r="FA197">
        <v>20.1028</v>
      </c>
      <c r="FB197">
        <v>5.23676</v>
      </c>
      <c r="FC197">
        <v>11.992</v>
      </c>
      <c r="FD197">
        <v>4.9571</v>
      </c>
      <c r="FE197">
        <v>3.30393</v>
      </c>
      <c r="FF197">
        <v>9999</v>
      </c>
      <c r="FG197">
        <v>9999</v>
      </c>
      <c r="FH197">
        <v>6548.4</v>
      </c>
      <c r="FI197">
        <v>352.9</v>
      </c>
      <c r="FJ197">
        <v>1.86813</v>
      </c>
      <c r="FK197">
        <v>1.86384</v>
      </c>
      <c r="FL197">
        <v>1.87148</v>
      </c>
      <c r="FM197">
        <v>1.86219</v>
      </c>
      <c r="FN197">
        <v>1.8617</v>
      </c>
      <c r="FO197">
        <v>1.86813</v>
      </c>
      <c r="FP197">
        <v>1.85825</v>
      </c>
      <c r="FQ197">
        <v>1.86474</v>
      </c>
      <c r="FR197">
        <v>5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5.97</v>
      </c>
      <c r="GF197">
        <v>0.0218</v>
      </c>
      <c r="GG197">
        <v>2.14445261950712</v>
      </c>
      <c r="GH197">
        <v>0.00524579190152856</v>
      </c>
      <c r="GI197">
        <v>-2.61795653493914e-06</v>
      </c>
      <c r="GJ197">
        <v>1.03317073579164e-09</v>
      </c>
      <c r="GK197">
        <v>0.00834576242792743</v>
      </c>
      <c r="GL197">
        <v>-0.0463878632499735</v>
      </c>
      <c r="GM197">
        <v>0.00360881594666716</v>
      </c>
      <c r="GN197">
        <v>-4.25062852161115e-05</v>
      </c>
      <c r="GO197">
        <v>14</v>
      </c>
      <c r="GP197">
        <v>2225</v>
      </c>
      <c r="GQ197">
        <v>2</v>
      </c>
      <c r="GR197">
        <v>27</v>
      </c>
      <c r="GS197">
        <v>4289.4</v>
      </c>
      <c r="GT197">
        <v>4289.4</v>
      </c>
      <c r="GU197">
        <v>2.80151</v>
      </c>
      <c r="GV197">
        <v>2.33032</v>
      </c>
      <c r="GW197">
        <v>1.99829</v>
      </c>
      <c r="GX197">
        <v>2.75391</v>
      </c>
      <c r="GY197">
        <v>2.09351</v>
      </c>
      <c r="GZ197">
        <v>2.37061</v>
      </c>
      <c r="HA197">
        <v>33.9413</v>
      </c>
      <c r="HB197">
        <v>15.1915</v>
      </c>
      <c r="HC197">
        <v>18</v>
      </c>
      <c r="HD197">
        <v>431.022</v>
      </c>
      <c r="HE197">
        <v>626.279</v>
      </c>
      <c r="HF197">
        <v>13.4261</v>
      </c>
      <c r="HG197">
        <v>28.4242</v>
      </c>
      <c r="HH197">
        <v>30.0003</v>
      </c>
      <c r="HI197">
        <v>28.3578</v>
      </c>
      <c r="HJ197">
        <v>28.3387</v>
      </c>
      <c r="HK197">
        <v>56.1096</v>
      </c>
      <c r="HL197">
        <v>10.9173</v>
      </c>
      <c r="HM197">
        <v>9.10384</v>
      </c>
      <c r="HN197">
        <v>13.4028</v>
      </c>
      <c r="HO197">
        <v>1106.01</v>
      </c>
      <c r="HP197">
        <v>15.4988</v>
      </c>
      <c r="HQ197">
        <v>96.1424</v>
      </c>
      <c r="HR197">
        <v>99.9124</v>
      </c>
    </row>
    <row r="198" spans="1:226">
      <c r="A198">
        <v>182</v>
      </c>
      <c r="B198">
        <v>1657555488.1</v>
      </c>
      <c r="C198">
        <v>2696.09999990463</v>
      </c>
      <c r="D198" t="s">
        <v>724</v>
      </c>
      <c r="E198" t="s">
        <v>725</v>
      </c>
      <c r="F198">
        <v>5</v>
      </c>
      <c r="G198" t="s">
        <v>597</v>
      </c>
      <c r="H198" t="s">
        <v>354</v>
      </c>
      <c r="I198">
        <v>1657555480.61852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1110.38429534595</v>
      </c>
      <c r="AK198">
        <v>1090.21787878788</v>
      </c>
      <c r="AL198">
        <v>3.34020410817462</v>
      </c>
      <c r="AM198">
        <v>66.1499359219509</v>
      </c>
      <c r="AN198">
        <f>(AP198 - AO198 + BO198*1E3/(8.314*(BQ198+273.15)) * AR198/BN198 * AQ198) * BN198/(100*BB198) * 1000/(1000 - AP198)</f>
        <v>0</v>
      </c>
      <c r="AO198">
        <v>15.5406020528454</v>
      </c>
      <c r="AP198">
        <v>16.1860024242424</v>
      </c>
      <c r="AQ198">
        <v>-1.11202519376808e-06</v>
      </c>
      <c r="AR198">
        <v>78.6078207059552</v>
      </c>
      <c r="AS198">
        <v>15</v>
      </c>
      <c r="AT198">
        <v>3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3.93</v>
      </c>
      <c r="BC198">
        <v>0.5</v>
      </c>
      <c r="BD198" t="s">
        <v>355</v>
      </c>
      <c r="BE198">
        <v>2</v>
      </c>
      <c r="BF198" t="b">
        <v>1</v>
      </c>
      <c r="BG198">
        <v>1657555480.61852</v>
      </c>
      <c r="BH198">
        <v>1049.50148148148</v>
      </c>
      <c r="BI198">
        <v>1076.5037037037</v>
      </c>
      <c r="BJ198">
        <v>16.1888555555556</v>
      </c>
      <c r="BK198">
        <v>15.5419925925926</v>
      </c>
      <c r="BL198">
        <v>1043.55962962963</v>
      </c>
      <c r="BM198">
        <v>16.1668481481481</v>
      </c>
      <c r="BN198">
        <v>500.006703703704</v>
      </c>
      <c r="BO198">
        <v>68.0001148148148</v>
      </c>
      <c r="BP198">
        <v>0.0232634296296296</v>
      </c>
      <c r="BQ198">
        <v>18.9488518518519</v>
      </c>
      <c r="BR198">
        <v>20.0191740740741</v>
      </c>
      <c r="BS198">
        <v>999.9</v>
      </c>
      <c r="BT198">
        <v>0</v>
      </c>
      <c r="BU198">
        <v>0</v>
      </c>
      <c r="BV198">
        <v>9981.71296296296</v>
      </c>
      <c r="BW198">
        <v>0</v>
      </c>
      <c r="BX198">
        <v>1875.04111111111</v>
      </c>
      <c r="BY198">
        <v>-27.0018481481482</v>
      </c>
      <c r="BZ198">
        <v>1066.77185185185</v>
      </c>
      <c r="CA198">
        <v>1093.49962962963</v>
      </c>
      <c r="CB198">
        <v>0.646861481481481</v>
      </c>
      <c r="CC198">
        <v>1076.5037037037</v>
      </c>
      <c r="CD198">
        <v>15.5419925925926</v>
      </c>
      <c r="CE198">
        <v>1.1008437037037</v>
      </c>
      <c r="CF198">
        <v>1.05685703703704</v>
      </c>
      <c r="CG198">
        <v>8.32415777777778</v>
      </c>
      <c r="CH198">
        <v>7.72471518518519</v>
      </c>
      <c r="CI198">
        <v>2000.00851851852</v>
      </c>
      <c r="CJ198">
        <v>0.979997666666666</v>
      </c>
      <c r="CK198">
        <v>0.0200019444444444</v>
      </c>
      <c r="CL198">
        <v>0</v>
      </c>
      <c r="CM198">
        <v>2.41104444444444</v>
      </c>
      <c r="CN198">
        <v>0</v>
      </c>
      <c r="CO198">
        <v>5079.88148148148</v>
      </c>
      <c r="CP198">
        <v>16705.4777777778</v>
      </c>
      <c r="CQ198">
        <v>45</v>
      </c>
      <c r="CR198">
        <v>49.1410740740741</v>
      </c>
      <c r="CS198">
        <v>47.187</v>
      </c>
      <c r="CT198">
        <v>45.187</v>
      </c>
      <c r="CU198">
        <v>43.75</v>
      </c>
      <c r="CV198">
        <v>1960.00814814815</v>
      </c>
      <c r="CW198">
        <v>40.0003703703704</v>
      </c>
      <c r="CX198">
        <v>0</v>
      </c>
      <c r="CY198">
        <v>1651534383.2</v>
      </c>
      <c r="CZ198">
        <v>0</v>
      </c>
      <c r="DA198">
        <v>0</v>
      </c>
      <c r="DB198" t="s">
        <v>356</v>
      </c>
      <c r="DC198">
        <v>1657298120.5</v>
      </c>
      <c r="DD198">
        <v>1657298120.5</v>
      </c>
      <c r="DE198">
        <v>0</v>
      </c>
      <c r="DF198">
        <v>1.391</v>
      </c>
      <c r="DG198">
        <v>0.035</v>
      </c>
      <c r="DH198">
        <v>2.39</v>
      </c>
      <c r="DI198">
        <v>0.104</v>
      </c>
      <c r="DJ198">
        <v>419</v>
      </c>
      <c r="DK198">
        <v>18</v>
      </c>
      <c r="DL198">
        <v>0.11</v>
      </c>
      <c r="DM198">
        <v>0.02</v>
      </c>
      <c r="DN198">
        <v>-27.1495365853659</v>
      </c>
      <c r="DO198">
        <v>1.464737979094</v>
      </c>
      <c r="DP198">
        <v>0.329387052891777</v>
      </c>
      <c r="DQ198">
        <v>0</v>
      </c>
      <c r="DR198">
        <v>0.648806195121951</v>
      </c>
      <c r="DS198">
        <v>-0.0369590592334502</v>
      </c>
      <c r="DT198">
        <v>0.0038649173481808</v>
      </c>
      <c r="DU198">
        <v>1</v>
      </c>
      <c r="DV198">
        <v>1</v>
      </c>
      <c r="DW198">
        <v>2</v>
      </c>
      <c r="DX198" t="s">
        <v>367</v>
      </c>
      <c r="DY198">
        <v>2.85209</v>
      </c>
      <c r="DZ198">
        <v>2.63951</v>
      </c>
      <c r="EA198">
        <v>0.132326</v>
      </c>
      <c r="EB198">
        <v>0.134654</v>
      </c>
      <c r="EC198">
        <v>0.0588445</v>
      </c>
      <c r="ED198">
        <v>0.0569547</v>
      </c>
      <c r="EE198">
        <v>24345.3</v>
      </c>
      <c r="EF198">
        <v>21157.4</v>
      </c>
      <c r="EG198">
        <v>25126.6</v>
      </c>
      <c r="EH198">
        <v>23818.3</v>
      </c>
      <c r="EI198">
        <v>40380.8</v>
      </c>
      <c r="EJ198">
        <v>37192.8</v>
      </c>
      <c r="EK198">
        <v>45426.7</v>
      </c>
      <c r="EL198">
        <v>42500.9</v>
      </c>
      <c r="EM198">
        <v>1.7833</v>
      </c>
      <c r="EN198">
        <v>2.08635</v>
      </c>
      <c r="EO198">
        <v>0.0514947</v>
      </c>
      <c r="EP198">
        <v>0</v>
      </c>
      <c r="EQ198">
        <v>19.1492</v>
      </c>
      <c r="ER198">
        <v>999.9</v>
      </c>
      <c r="ES198">
        <v>30.845</v>
      </c>
      <c r="ET198">
        <v>29.275</v>
      </c>
      <c r="EU198">
        <v>18.534</v>
      </c>
      <c r="EV198">
        <v>51.3837</v>
      </c>
      <c r="EW198">
        <v>31.1418</v>
      </c>
      <c r="EX198">
        <v>2</v>
      </c>
      <c r="EY198">
        <v>0.105879</v>
      </c>
      <c r="EZ198">
        <v>7.12216</v>
      </c>
      <c r="FA198">
        <v>20.1021</v>
      </c>
      <c r="FB198">
        <v>5.23721</v>
      </c>
      <c r="FC198">
        <v>11.992</v>
      </c>
      <c r="FD198">
        <v>4.9572</v>
      </c>
      <c r="FE198">
        <v>3.304</v>
      </c>
      <c r="FF198">
        <v>9999</v>
      </c>
      <c r="FG198">
        <v>9999</v>
      </c>
      <c r="FH198">
        <v>6548.4</v>
      </c>
      <c r="FI198">
        <v>352.9</v>
      </c>
      <c r="FJ198">
        <v>1.86812</v>
      </c>
      <c r="FK198">
        <v>1.86384</v>
      </c>
      <c r="FL198">
        <v>1.87146</v>
      </c>
      <c r="FM198">
        <v>1.86218</v>
      </c>
      <c r="FN198">
        <v>1.86172</v>
      </c>
      <c r="FO198">
        <v>1.86813</v>
      </c>
      <c r="FP198">
        <v>1.85826</v>
      </c>
      <c r="FQ198">
        <v>1.86476</v>
      </c>
      <c r="FR198">
        <v>5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6.02</v>
      </c>
      <c r="GF198">
        <v>0.0219</v>
      </c>
      <c r="GG198">
        <v>2.14445261950712</v>
      </c>
      <c r="GH198">
        <v>0.00524579190152856</v>
      </c>
      <c r="GI198">
        <v>-2.61795653493914e-06</v>
      </c>
      <c r="GJ198">
        <v>1.03317073579164e-09</v>
      </c>
      <c r="GK198">
        <v>0.00834576242792743</v>
      </c>
      <c r="GL198">
        <v>-0.0463878632499735</v>
      </c>
      <c r="GM198">
        <v>0.00360881594666716</v>
      </c>
      <c r="GN198">
        <v>-4.25062852161115e-05</v>
      </c>
      <c r="GO198">
        <v>14</v>
      </c>
      <c r="GP198">
        <v>2225</v>
      </c>
      <c r="GQ198">
        <v>2</v>
      </c>
      <c r="GR198">
        <v>27</v>
      </c>
      <c r="GS198">
        <v>4289.5</v>
      </c>
      <c r="GT198">
        <v>4289.5</v>
      </c>
      <c r="GU198">
        <v>2.83203</v>
      </c>
      <c r="GV198">
        <v>2.34009</v>
      </c>
      <c r="GW198">
        <v>1.99829</v>
      </c>
      <c r="GX198">
        <v>2.75391</v>
      </c>
      <c r="GY198">
        <v>2.09351</v>
      </c>
      <c r="GZ198">
        <v>2.31445</v>
      </c>
      <c r="HA198">
        <v>33.9413</v>
      </c>
      <c r="HB198">
        <v>15.1827</v>
      </c>
      <c r="HC198">
        <v>18</v>
      </c>
      <c r="HD198">
        <v>430.785</v>
      </c>
      <c r="HE198">
        <v>626.433</v>
      </c>
      <c r="HF198">
        <v>13.4009</v>
      </c>
      <c r="HG198">
        <v>28.4266</v>
      </c>
      <c r="HH198">
        <v>30.0005</v>
      </c>
      <c r="HI198">
        <v>28.3608</v>
      </c>
      <c r="HJ198">
        <v>28.3418</v>
      </c>
      <c r="HK198">
        <v>56.7857</v>
      </c>
      <c r="HL198">
        <v>10.9173</v>
      </c>
      <c r="HM198">
        <v>9.10384</v>
      </c>
      <c r="HN198">
        <v>13.3883</v>
      </c>
      <c r="HO198">
        <v>1126.15</v>
      </c>
      <c r="HP198">
        <v>15.4988</v>
      </c>
      <c r="HQ198">
        <v>96.1419</v>
      </c>
      <c r="HR198">
        <v>99.9118</v>
      </c>
    </row>
    <row r="199" spans="1:226">
      <c r="A199">
        <v>183</v>
      </c>
      <c r="B199">
        <v>1657555493.1</v>
      </c>
      <c r="C199">
        <v>2701.09999990463</v>
      </c>
      <c r="D199" t="s">
        <v>726</v>
      </c>
      <c r="E199" t="s">
        <v>727</v>
      </c>
      <c r="F199">
        <v>5</v>
      </c>
      <c r="G199" t="s">
        <v>597</v>
      </c>
      <c r="H199" t="s">
        <v>354</v>
      </c>
      <c r="I199">
        <v>1657555485.33214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1127.18163191869</v>
      </c>
      <c r="AK199">
        <v>1106.9</v>
      </c>
      <c r="AL199">
        <v>3.35186233561451</v>
      </c>
      <c r="AM199">
        <v>66.1499359219509</v>
      </c>
      <c r="AN199">
        <f>(AP199 - AO199 + BO199*1E3/(8.314*(BQ199+273.15)) * AR199/BN199 * AQ199) * BN199/(100*BB199) * 1000/(1000 - AP199)</f>
        <v>0</v>
      </c>
      <c r="AO199">
        <v>15.5383349125782</v>
      </c>
      <c r="AP199">
        <v>16.1807642424243</v>
      </c>
      <c r="AQ199">
        <v>-4.63158712802094e-06</v>
      </c>
      <c r="AR199">
        <v>78.6078207059552</v>
      </c>
      <c r="AS199">
        <v>15</v>
      </c>
      <c r="AT199">
        <v>3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3.93</v>
      </c>
      <c r="BC199">
        <v>0.5</v>
      </c>
      <c r="BD199" t="s">
        <v>355</v>
      </c>
      <c r="BE199">
        <v>2</v>
      </c>
      <c r="BF199" t="b">
        <v>1</v>
      </c>
      <c r="BG199">
        <v>1657555485.33214</v>
      </c>
      <c r="BH199">
        <v>1065.03964285714</v>
      </c>
      <c r="BI199">
        <v>1092.10178571429</v>
      </c>
      <c r="BJ199">
        <v>16.1851321428571</v>
      </c>
      <c r="BK199">
        <v>15.5398785714286</v>
      </c>
      <c r="BL199">
        <v>1059.04928571429</v>
      </c>
      <c r="BM199">
        <v>16.1632571428571</v>
      </c>
      <c r="BN199">
        <v>500.006071428571</v>
      </c>
      <c r="BO199">
        <v>68.0003071428571</v>
      </c>
      <c r="BP199">
        <v>0.0231340785714286</v>
      </c>
      <c r="BQ199">
        <v>18.9419321428571</v>
      </c>
      <c r="BR199">
        <v>20.0124464285714</v>
      </c>
      <c r="BS199">
        <v>999.9</v>
      </c>
      <c r="BT199">
        <v>0</v>
      </c>
      <c r="BU199">
        <v>0</v>
      </c>
      <c r="BV199">
        <v>9980.29</v>
      </c>
      <c r="BW199">
        <v>0</v>
      </c>
      <c r="BX199">
        <v>1875.25821428571</v>
      </c>
      <c r="BY199">
        <v>-27.0616785714286</v>
      </c>
      <c r="BZ199">
        <v>1082.56142857143</v>
      </c>
      <c r="CA199">
        <v>1109.34142857143</v>
      </c>
      <c r="CB199">
        <v>0.645255321428571</v>
      </c>
      <c r="CC199">
        <v>1092.10178571429</v>
      </c>
      <c r="CD199">
        <v>15.5398785714286</v>
      </c>
      <c r="CE199">
        <v>1.10059357142857</v>
      </c>
      <c r="CF199">
        <v>1.05671678571429</v>
      </c>
      <c r="CG199">
        <v>8.32081428571429</v>
      </c>
      <c r="CH199">
        <v>7.72276214285714</v>
      </c>
      <c r="CI199">
        <v>2000.01107142857</v>
      </c>
      <c r="CJ199">
        <v>0.979997678571428</v>
      </c>
      <c r="CK199">
        <v>0.0200019321428571</v>
      </c>
      <c r="CL199">
        <v>0</v>
      </c>
      <c r="CM199">
        <v>2.442175</v>
      </c>
      <c r="CN199">
        <v>0</v>
      </c>
      <c r="CO199">
        <v>5074.15821428572</v>
      </c>
      <c r="CP199">
        <v>16705.4785714286</v>
      </c>
      <c r="CQ199">
        <v>45</v>
      </c>
      <c r="CR199">
        <v>49.1604285714286</v>
      </c>
      <c r="CS199">
        <v>47.187</v>
      </c>
      <c r="CT199">
        <v>45.187</v>
      </c>
      <c r="CU199">
        <v>43.75</v>
      </c>
      <c r="CV199">
        <v>1960.01035714286</v>
      </c>
      <c r="CW199">
        <v>40.0003571428571</v>
      </c>
      <c r="CX199">
        <v>0</v>
      </c>
      <c r="CY199">
        <v>1651534388</v>
      </c>
      <c r="CZ199">
        <v>0</v>
      </c>
      <c r="DA199">
        <v>0</v>
      </c>
      <c r="DB199" t="s">
        <v>356</v>
      </c>
      <c r="DC199">
        <v>1657298120.5</v>
      </c>
      <c r="DD199">
        <v>1657298120.5</v>
      </c>
      <c r="DE199">
        <v>0</v>
      </c>
      <c r="DF199">
        <v>1.391</v>
      </c>
      <c r="DG199">
        <v>0.035</v>
      </c>
      <c r="DH199">
        <v>2.39</v>
      </c>
      <c r="DI199">
        <v>0.104</v>
      </c>
      <c r="DJ199">
        <v>419</v>
      </c>
      <c r="DK199">
        <v>18</v>
      </c>
      <c r="DL199">
        <v>0.11</v>
      </c>
      <c r="DM199">
        <v>0.02</v>
      </c>
      <c r="DN199">
        <v>-27.0917219512195</v>
      </c>
      <c r="DO199">
        <v>0.645384668989525</v>
      </c>
      <c r="DP199">
        <v>0.316966612469804</v>
      </c>
      <c r="DQ199">
        <v>0</v>
      </c>
      <c r="DR199">
        <v>0.647068487804878</v>
      </c>
      <c r="DS199">
        <v>-0.0231824947735185</v>
      </c>
      <c r="DT199">
        <v>0.00300829269400073</v>
      </c>
      <c r="DU199">
        <v>1</v>
      </c>
      <c r="DV199">
        <v>1</v>
      </c>
      <c r="DW199">
        <v>2</v>
      </c>
      <c r="DX199" t="s">
        <v>367</v>
      </c>
      <c r="DY199">
        <v>2.85234</v>
      </c>
      <c r="DZ199">
        <v>2.6394</v>
      </c>
      <c r="EA199">
        <v>0.133623</v>
      </c>
      <c r="EB199">
        <v>0.135986</v>
      </c>
      <c r="EC199">
        <v>0.0588313</v>
      </c>
      <c r="ED199">
        <v>0.0569444</v>
      </c>
      <c r="EE199">
        <v>24308.1</v>
      </c>
      <c r="EF199">
        <v>21124.7</v>
      </c>
      <c r="EG199">
        <v>25125.8</v>
      </c>
      <c r="EH199">
        <v>23818.2</v>
      </c>
      <c r="EI199">
        <v>40380.8</v>
      </c>
      <c r="EJ199">
        <v>37192.7</v>
      </c>
      <c r="EK199">
        <v>45426.1</v>
      </c>
      <c r="EL199">
        <v>42500.4</v>
      </c>
      <c r="EM199">
        <v>1.7833</v>
      </c>
      <c r="EN199">
        <v>2.0863</v>
      </c>
      <c r="EO199">
        <v>0.0515915</v>
      </c>
      <c r="EP199">
        <v>0</v>
      </c>
      <c r="EQ199">
        <v>19.1449</v>
      </c>
      <c r="ER199">
        <v>999.9</v>
      </c>
      <c r="ES199">
        <v>30.845</v>
      </c>
      <c r="ET199">
        <v>29.275</v>
      </c>
      <c r="EU199">
        <v>18.5349</v>
      </c>
      <c r="EV199">
        <v>51.3937</v>
      </c>
      <c r="EW199">
        <v>31.1298</v>
      </c>
      <c r="EX199">
        <v>2</v>
      </c>
      <c r="EY199">
        <v>0.105803</v>
      </c>
      <c r="EZ199">
        <v>6.98693</v>
      </c>
      <c r="FA199">
        <v>20.1077</v>
      </c>
      <c r="FB199">
        <v>5.23706</v>
      </c>
      <c r="FC199">
        <v>11.992</v>
      </c>
      <c r="FD199">
        <v>4.95735</v>
      </c>
      <c r="FE199">
        <v>3.30398</v>
      </c>
      <c r="FF199">
        <v>9999</v>
      </c>
      <c r="FG199">
        <v>9999</v>
      </c>
      <c r="FH199">
        <v>6548.7</v>
      </c>
      <c r="FI199">
        <v>352.9</v>
      </c>
      <c r="FJ199">
        <v>1.86812</v>
      </c>
      <c r="FK199">
        <v>1.8638</v>
      </c>
      <c r="FL199">
        <v>1.87148</v>
      </c>
      <c r="FM199">
        <v>1.86219</v>
      </c>
      <c r="FN199">
        <v>1.86171</v>
      </c>
      <c r="FO199">
        <v>1.86813</v>
      </c>
      <c r="FP199">
        <v>1.85828</v>
      </c>
      <c r="FQ199">
        <v>1.86477</v>
      </c>
      <c r="FR199">
        <v>5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6.07</v>
      </c>
      <c r="GF199">
        <v>0.0218</v>
      </c>
      <c r="GG199">
        <v>2.14445261950712</v>
      </c>
      <c r="GH199">
        <v>0.00524579190152856</v>
      </c>
      <c r="GI199">
        <v>-2.61795653493914e-06</v>
      </c>
      <c r="GJ199">
        <v>1.03317073579164e-09</v>
      </c>
      <c r="GK199">
        <v>0.00834576242792743</v>
      </c>
      <c r="GL199">
        <v>-0.0463878632499735</v>
      </c>
      <c r="GM199">
        <v>0.00360881594666716</v>
      </c>
      <c r="GN199">
        <v>-4.25062852161115e-05</v>
      </c>
      <c r="GO199">
        <v>14</v>
      </c>
      <c r="GP199">
        <v>2225</v>
      </c>
      <c r="GQ199">
        <v>2</v>
      </c>
      <c r="GR199">
        <v>27</v>
      </c>
      <c r="GS199">
        <v>4289.5</v>
      </c>
      <c r="GT199">
        <v>4289.5</v>
      </c>
      <c r="GU199">
        <v>2.86743</v>
      </c>
      <c r="GV199">
        <v>2.33154</v>
      </c>
      <c r="GW199">
        <v>1.99829</v>
      </c>
      <c r="GX199">
        <v>2.75391</v>
      </c>
      <c r="GY199">
        <v>2.09351</v>
      </c>
      <c r="GZ199">
        <v>2.37549</v>
      </c>
      <c r="HA199">
        <v>33.9413</v>
      </c>
      <c r="HB199">
        <v>15.209</v>
      </c>
      <c r="HC199">
        <v>18</v>
      </c>
      <c r="HD199">
        <v>430.806</v>
      </c>
      <c r="HE199">
        <v>626.426</v>
      </c>
      <c r="HF199">
        <v>13.383</v>
      </c>
      <c r="HG199">
        <v>28.4297</v>
      </c>
      <c r="HH199">
        <v>30.0003</v>
      </c>
      <c r="HI199">
        <v>28.3638</v>
      </c>
      <c r="HJ199">
        <v>28.3447</v>
      </c>
      <c r="HK199">
        <v>57.4267</v>
      </c>
      <c r="HL199">
        <v>10.9173</v>
      </c>
      <c r="HM199">
        <v>9.10384</v>
      </c>
      <c r="HN199">
        <v>13.4703</v>
      </c>
      <c r="HO199">
        <v>1139.77</v>
      </c>
      <c r="HP199">
        <v>15.4988</v>
      </c>
      <c r="HQ199">
        <v>96.1399</v>
      </c>
      <c r="HR199">
        <v>99.9109</v>
      </c>
    </row>
    <row r="200" spans="1:226">
      <c r="A200">
        <v>184</v>
      </c>
      <c r="B200">
        <v>1657555498.1</v>
      </c>
      <c r="C200">
        <v>2706.09999990463</v>
      </c>
      <c r="D200" t="s">
        <v>728</v>
      </c>
      <c r="E200" t="s">
        <v>729</v>
      </c>
      <c r="F200">
        <v>5</v>
      </c>
      <c r="G200" t="s">
        <v>597</v>
      </c>
      <c r="H200" t="s">
        <v>354</v>
      </c>
      <c r="I200">
        <v>1657555490.6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1144.44604277563</v>
      </c>
      <c r="AK200">
        <v>1124.16775757576</v>
      </c>
      <c r="AL200">
        <v>3.45133643116659</v>
      </c>
      <c r="AM200">
        <v>66.1499359219509</v>
      </c>
      <c r="AN200">
        <f>(AP200 - AO200 + BO200*1E3/(8.314*(BQ200+273.15)) * AR200/BN200 * AQ200) * BN200/(100*BB200) * 1000/(1000 - AP200)</f>
        <v>0</v>
      </c>
      <c r="AO200">
        <v>15.5344775227115</v>
      </c>
      <c r="AP200">
        <v>16.1806860606061</v>
      </c>
      <c r="AQ200">
        <v>-3.04324214957003e-06</v>
      </c>
      <c r="AR200">
        <v>78.6078207059552</v>
      </c>
      <c r="AS200">
        <v>15</v>
      </c>
      <c r="AT200">
        <v>3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3.93</v>
      </c>
      <c r="BC200">
        <v>0.5</v>
      </c>
      <c r="BD200" t="s">
        <v>355</v>
      </c>
      <c r="BE200">
        <v>2</v>
      </c>
      <c r="BF200" t="b">
        <v>1</v>
      </c>
      <c r="BG200">
        <v>1657555490.6</v>
      </c>
      <c r="BH200">
        <v>1082.52666666667</v>
      </c>
      <c r="BI200">
        <v>1109.79259259259</v>
      </c>
      <c r="BJ200">
        <v>16.1824111111111</v>
      </c>
      <c r="BK200">
        <v>15.537062962963</v>
      </c>
      <c r="BL200">
        <v>1076.48</v>
      </c>
      <c r="BM200">
        <v>16.1606259259259</v>
      </c>
      <c r="BN200">
        <v>499.99562962963</v>
      </c>
      <c r="BO200">
        <v>68.0004592592593</v>
      </c>
      <c r="BP200">
        <v>0.0230533518518519</v>
      </c>
      <c r="BQ200">
        <v>18.9326740740741</v>
      </c>
      <c r="BR200">
        <v>19.9985481481481</v>
      </c>
      <c r="BS200">
        <v>999.9</v>
      </c>
      <c r="BT200">
        <v>0</v>
      </c>
      <c r="BU200">
        <v>0</v>
      </c>
      <c r="BV200">
        <v>9984.55962962963</v>
      </c>
      <c r="BW200">
        <v>0</v>
      </c>
      <c r="BX200">
        <v>1875.4937037037</v>
      </c>
      <c r="BY200">
        <v>-27.2649740740741</v>
      </c>
      <c r="BZ200">
        <v>1100.33222222222</v>
      </c>
      <c r="CA200">
        <v>1127.30777777778</v>
      </c>
      <c r="CB200">
        <v>0.645349148148148</v>
      </c>
      <c r="CC200">
        <v>1109.79259259259</v>
      </c>
      <c r="CD200">
        <v>15.537062962963</v>
      </c>
      <c r="CE200">
        <v>1.10041111111111</v>
      </c>
      <c r="CF200">
        <v>1.05652777777778</v>
      </c>
      <c r="CG200">
        <v>8.31837</v>
      </c>
      <c r="CH200">
        <v>7.72013777777778</v>
      </c>
      <c r="CI200">
        <v>2000.02333333333</v>
      </c>
      <c r="CJ200">
        <v>0.979997777777778</v>
      </c>
      <c r="CK200">
        <v>0.0200018296296296</v>
      </c>
      <c r="CL200">
        <v>0</v>
      </c>
      <c r="CM200">
        <v>2.4664037037037</v>
      </c>
      <c r="CN200">
        <v>0</v>
      </c>
      <c r="CO200">
        <v>5066.39222222222</v>
      </c>
      <c r="CP200">
        <v>16705.5851851852</v>
      </c>
      <c r="CQ200">
        <v>45</v>
      </c>
      <c r="CR200">
        <v>49.1709259259259</v>
      </c>
      <c r="CS200">
        <v>47.187</v>
      </c>
      <c r="CT200">
        <v>45.187</v>
      </c>
      <c r="CU200">
        <v>43.75</v>
      </c>
      <c r="CV200">
        <v>1960.02259259259</v>
      </c>
      <c r="CW200">
        <v>40.0003703703704</v>
      </c>
      <c r="CX200">
        <v>0</v>
      </c>
      <c r="CY200">
        <v>1651534392.8</v>
      </c>
      <c r="CZ200">
        <v>0</v>
      </c>
      <c r="DA200">
        <v>0</v>
      </c>
      <c r="DB200" t="s">
        <v>356</v>
      </c>
      <c r="DC200">
        <v>1657298120.5</v>
      </c>
      <c r="DD200">
        <v>1657298120.5</v>
      </c>
      <c r="DE200">
        <v>0</v>
      </c>
      <c r="DF200">
        <v>1.391</v>
      </c>
      <c r="DG200">
        <v>0.035</v>
      </c>
      <c r="DH200">
        <v>2.39</v>
      </c>
      <c r="DI200">
        <v>0.104</v>
      </c>
      <c r="DJ200">
        <v>419</v>
      </c>
      <c r="DK200">
        <v>18</v>
      </c>
      <c r="DL200">
        <v>0.11</v>
      </c>
      <c r="DM200">
        <v>0.02</v>
      </c>
      <c r="DN200">
        <v>-27.1128487804878</v>
      </c>
      <c r="DO200">
        <v>-2.6476264808363</v>
      </c>
      <c r="DP200">
        <v>0.30935062680297</v>
      </c>
      <c r="DQ200">
        <v>0</v>
      </c>
      <c r="DR200">
        <v>0.645667365853659</v>
      </c>
      <c r="DS200">
        <v>-0.00272763763066279</v>
      </c>
      <c r="DT200">
        <v>0.00150190973968182</v>
      </c>
      <c r="DU200">
        <v>1</v>
      </c>
      <c r="DV200">
        <v>1</v>
      </c>
      <c r="DW200">
        <v>2</v>
      </c>
      <c r="DX200" t="s">
        <v>367</v>
      </c>
      <c r="DY200">
        <v>2.85233</v>
      </c>
      <c r="DZ200">
        <v>2.63956</v>
      </c>
      <c r="EA200">
        <v>0.134949</v>
      </c>
      <c r="EB200">
        <v>0.137278</v>
      </c>
      <c r="EC200">
        <v>0.0588305</v>
      </c>
      <c r="ED200">
        <v>0.0569412</v>
      </c>
      <c r="EE200">
        <v>24271.2</v>
      </c>
      <c r="EF200">
        <v>21092.8</v>
      </c>
      <c r="EG200">
        <v>25126.2</v>
      </c>
      <c r="EH200">
        <v>23817.9</v>
      </c>
      <c r="EI200">
        <v>40380.7</v>
      </c>
      <c r="EJ200">
        <v>37192.7</v>
      </c>
      <c r="EK200">
        <v>45425.9</v>
      </c>
      <c r="EL200">
        <v>42500.2</v>
      </c>
      <c r="EM200">
        <v>1.78342</v>
      </c>
      <c r="EN200">
        <v>2.08608</v>
      </c>
      <c r="EO200">
        <v>0.0509508</v>
      </c>
      <c r="EP200">
        <v>0</v>
      </c>
      <c r="EQ200">
        <v>19.1414</v>
      </c>
      <c r="ER200">
        <v>999.9</v>
      </c>
      <c r="ES200">
        <v>30.845</v>
      </c>
      <c r="ET200">
        <v>29.275</v>
      </c>
      <c r="EU200">
        <v>18.5349</v>
      </c>
      <c r="EV200">
        <v>51.5237</v>
      </c>
      <c r="EW200">
        <v>31.1659</v>
      </c>
      <c r="EX200">
        <v>2</v>
      </c>
      <c r="EY200">
        <v>0.10468</v>
      </c>
      <c r="EZ200">
        <v>6.67971</v>
      </c>
      <c r="FA200">
        <v>20.1199</v>
      </c>
      <c r="FB200">
        <v>5.23631</v>
      </c>
      <c r="FC200">
        <v>11.992</v>
      </c>
      <c r="FD200">
        <v>4.9572</v>
      </c>
      <c r="FE200">
        <v>3.304</v>
      </c>
      <c r="FF200">
        <v>9999</v>
      </c>
      <c r="FG200">
        <v>9999</v>
      </c>
      <c r="FH200">
        <v>6548.7</v>
      </c>
      <c r="FI200">
        <v>352.9</v>
      </c>
      <c r="FJ200">
        <v>1.86813</v>
      </c>
      <c r="FK200">
        <v>1.86382</v>
      </c>
      <c r="FL200">
        <v>1.87148</v>
      </c>
      <c r="FM200">
        <v>1.86221</v>
      </c>
      <c r="FN200">
        <v>1.86172</v>
      </c>
      <c r="FO200">
        <v>1.86813</v>
      </c>
      <c r="FP200">
        <v>1.85829</v>
      </c>
      <c r="FQ200">
        <v>1.86477</v>
      </c>
      <c r="FR200">
        <v>5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6.13</v>
      </c>
      <c r="GF200">
        <v>0.0217</v>
      </c>
      <c r="GG200">
        <v>2.14445261950712</v>
      </c>
      <c r="GH200">
        <v>0.00524579190152856</v>
      </c>
      <c r="GI200">
        <v>-2.61795653493914e-06</v>
      </c>
      <c r="GJ200">
        <v>1.03317073579164e-09</v>
      </c>
      <c r="GK200">
        <v>0.00834576242792743</v>
      </c>
      <c r="GL200">
        <v>-0.0463878632499735</v>
      </c>
      <c r="GM200">
        <v>0.00360881594666716</v>
      </c>
      <c r="GN200">
        <v>-4.25062852161115e-05</v>
      </c>
      <c r="GO200">
        <v>14</v>
      </c>
      <c r="GP200">
        <v>2225</v>
      </c>
      <c r="GQ200">
        <v>2</v>
      </c>
      <c r="GR200">
        <v>27</v>
      </c>
      <c r="GS200">
        <v>4289.6</v>
      </c>
      <c r="GT200">
        <v>4289.6</v>
      </c>
      <c r="GU200">
        <v>2.89795</v>
      </c>
      <c r="GV200">
        <v>2.33276</v>
      </c>
      <c r="GW200">
        <v>1.99829</v>
      </c>
      <c r="GX200">
        <v>2.75391</v>
      </c>
      <c r="GY200">
        <v>2.09351</v>
      </c>
      <c r="GZ200">
        <v>2.35229</v>
      </c>
      <c r="HA200">
        <v>33.9413</v>
      </c>
      <c r="HB200">
        <v>15.2003</v>
      </c>
      <c r="HC200">
        <v>18</v>
      </c>
      <c r="HD200">
        <v>430.9</v>
      </c>
      <c r="HE200">
        <v>626.279</v>
      </c>
      <c r="HF200">
        <v>13.4301</v>
      </c>
      <c r="HG200">
        <v>28.4327</v>
      </c>
      <c r="HH200">
        <v>29.9994</v>
      </c>
      <c r="HI200">
        <v>28.3668</v>
      </c>
      <c r="HJ200">
        <v>28.3478</v>
      </c>
      <c r="HK200">
        <v>58.0994</v>
      </c>
      <c r="HL200">
        <v>10.9173</v>
      </c>
      <c r="HM200">
        <v>9.10384</v>
      </c>
      <c r="HN200">
        <v>13.4786</v>
      </c>
      <c r="HO200">
        <v>1159.97</v>
      </c>
      <c r="HP200">
        <v>15.4988</v>
      </c>
      <c r="HQ200">
        <v>96.1402</v>
      </c>
      <c r="HR200">
        <v>99.91</v>
      </c>
    </row>
    <row r="201" spans="1:226">
      <c r="A201">
        <v>185</v>
      </c>
      <c r="B201">
        <v>1657555503.1</v>
      </c>
      <c r="C201">
        <v>2711.09999990463</v>
      </c>
      <c r="D201" t="s">
        <v>730</v>
      </c>
      <c r="E201" t="s">
        <v>731</v>
      </c>
      <c r="F201">
        <v>5</v>
      </c>
      <c r="G201" t="s">
        <v>597</v>
      </c>
      <c r="H201" t="s">
        <v>354</v>
      </c>
      <c r="I201">
        <v>1657555495.31429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1161.61900515273</v>
      </c>
      <c r="AK201">
        <v>1141.30333333333</v>
      </c>
      <c r="AL201">
        <v>3.40235923038758</v>
      </c>
      <c r="AM201">
        <v>66.1499359219509</v>
      </c>
      <c r="AN201">
        <f>(AP201 - AO201 + BO201*1E3/(8.314*(BQ201+273.15)) * AR201/BN201 * AQ201) * BN201/(100*BB201) * 1000/(1000 - AP201)</f>
        <v>0</v>
      </c>
      <c r="AO201">
        <v>15.533688330264</v>
      </c>
      <c r="AP201">
        <v>16.1832357575758</v>
      </c>
      <c r="AQ201">
        <v>1.18920849279757e-06</v>
      </c>
      <c r="AR201">
        <v>78.6078207059552</v>
      </c>
      <c r="AS201">
        <v>15</v>
      </c>
      <c r="AT201">
        <v>3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3.93</v>
      </c>
      <c r="BC201">
        <v>0.5</v>
      </c>
      <c r="BD201" t="s">
        <v>355</v>
      </c>
      <c r="BE201">
        <v>2</v>
      </c>
      <c r="BF201" t="b">
        <v>1</v>
      </c>
      <c r="BG201">
        <v>1657555495.31429</v>
      </c>
      <c r="BH201">
        <v>1098.28714285714</v>
      </c>
      <c r="BI201">
        <v>1125.67071428571</v>
      </c>
      <c r="BJ201">
        <v>16.1819035714286</v>
      </c>
      <c r="BK201">
        <v>15.5350821428571</v>
      </c>
      <c r="BL201">
        <v>1092.19035714286</v>
      </c>
      <c r="BM201">
        <v>16.1601285714286</v>
      </c>
      <c r="BN201">
        <v>499.986178571429</v>
      </c>
      <c r="BO201">
        <v>68.0002428571429</v>
      </c>
      <c r="BP201">
        <v>0.0231360892857143</v>
      </c>
      <c r="BQ201">
        <v>18.92845</v>
      </c>
      <c r="BR201">
        <v>19.9874821428571</v>
      </c>
      <c r="BS201">
        <v>999.9</v>
      </c>
      <c r="BT201">
        <v>0</v>
      </c>
      <c r="BU201">
        <v>0</v>
      </c>
      <c r="BV201">
        <v>9994.995</v>
      </c>
      <c r="BW201">
        <v>0</v>
      </c>
      <c r="BX201">
        <v>1875.72964285714</v>
      </c>
      <c r="BY201">
        <v>-27.3826321428571</v>
      </c>
      <c r="BZ201">
        <v>1116.35142857143</v>
      </c>
      <c r="CA201">
        <v>1143.43357142857</v>
      </c>
      <c r="CB201">
        <v>0.646813285714286</v>
      </c>
      <c r="CC201">
        <v>1125.67071428571</v>
      </c>
      <c r="CD201">
        <v>15.5350821428571</v>
      </c>
      <c r="CE201">
        <v>1.10037285714286</v>
      </c>
      <c r="CF201">
        <v>1.05638964285714</v>
      </c>
      <c r="CG201">
        <v>8.31785642857143</v>
      </c>
      <c r="CH201">
        <v>7.71822607142857</v>
      </c>
      <c r="CI201">
        <v>2000.02464285714</v>
      </c>
      <c r="CJ201">
        <v>0.979997892857143</v>
      </c>
      <c r="CK201">
        <v>0.0200017107142857</v>
      </c>
      <c r="CL201">
        <v>0</v>
      </c>
      <c r="CM201">
        <v>2.47362857142857</v>
      </c>
      <c r="CN201">
        <v>0</v>
      </c>
      <c r="CO201">
        <v>5058.62964285714</v>
      </c>
      <c r="CP201">
        <v>16705.5964285714</v>
      </c>
      <c r="CQ201">
        <v>45</v>
      </c>
      <c r="CR201">
        <v>49.1803571428571</v>
      </c>
      <c r="CS201">
        <v>47.187</v>
      </c>
      <c r="CT201">
        <v>45.187</v>
      </c>
      <c r="CU201">
        <v>43.75</v>
      </c>
      <c r="CV201">
        <v>1960.02428571429</v>
      </c>
      <c r="CW201">
        <v>40</v>
      </c>
      <c r="CX201">
        <v>0</v>
      </c>
      <c r="CY201">
        <v>1651534398.2</v>
      </c>
      <c r="CZ201">
        <v>0</v>
      </c>
      <c r="DA201">
        <v>0</v>
      </c>
      <c r="DB201" t="s">
        <v>356</v>
      </c>
      <c r="DC201">
        <v>1657298120.5</v>
      </c>
      <c r="DD201">
        <v>1657298120.5</v>
      </c>
      <c r="DE201">
        <v>0</v>
      </c>
      <c r="DF201">
        <v>1.391</v>
      </c>
      <c r="DG201">
        <v>0.035</v>
      </c>
      <c r="DH201">
        <v>2.39</v>
      </c>
      <c r="DI201">
        <v>0.104</v>
      </c>
      <c r="DJ201">
        <v>419</v>
      </c>
      <c r="DK201">
        <v>18</v>
      </c>
      <c r="DL201">
        <v>0.11</v>
      </c>
      <c r="DM201">
        <v>0.02</v>
      </c>
      <c r="DN201">
        <v>-27.2734146341463</v>
      </c>
      <c r="DO201">
        <v>-1.5889275261324</v>
      </c>
      <c r="DP201">
        <v>0.230223579094774</v>
      </c>
      <c r="DQ201">
        <v>0</v>
      </c>
      <c r="DR201">
        <v>0.64591343902439</v>
      </c>
      <c r="DS201">
        <v>0.0133455470383271</v>
      </c>
      <c r="DT201">
        <v>0.00168219247251159</v>
      </c>
      <c r="DU201">
        <v>1</v>
      </c>
      <c r="DV201">
        <v>1</v>
      </c>
      <c r="DW201">
        <v>2</v>
      </c>
      <c r="DX201" t="s">
        <v>367</v>
      </c>
      <c r="DY201">
        <v>2.85227</v>
      </c>
      <c r="DZ201">
        <v>2.63988</v>
      </c>
      <c r="EA201">
        <v>0.136252</v>
      </c>
      <c r="EB201">
        <v>0.138586</v>
      </c>
      <c r="EC201">
        <v>0.0588381</v>
      </c>
      <c r="ED201">
        <v>0.0569383</v>
      </c>
      <c r="EE201">
        <v>24234.9</v>
      </c>
      <c r="EF201">
        <v>21061.2</v>
      </c>
      <c r="EG201">
        <v>25126.4</v>
      </c>
      <c r="EH201">
        <v>23818.3</v>
      </c>
      <c r="EI201">
        <v>40380.8</v>
      </c>
      <c r="EJ201">
        <v>37193.5</v>
      </c>
      <c r="EK201">
        <v>45426.3</v>
      </c>
      <c r="EL201">
        <v>42501</v>
      </c>
      <c r="EM201">
        <v>1.7834</v>
      </c>
      <c r="EN201">
        <v>2.08627</v>
      </c>
      <c r="EO201">
        <v>0.0505075</v>
      </c>
      <c r="EP201">
        <v>0</v>
      </c>
      <c r="EQ201">
        <v>19.1372</v>
      </c>
      <c r="ER201">
        <v>999.9</v>
      </c>
      <c r="ES201">
        <v>30.82</v>
      </c>
      <c r="ET201">
        <v>29.275</v>
      </c>
      <c r="EU201">
        <v>18.5204</v>
      </c>
      <c r="EV201">
        <v>51.3237</v>
      </c>
      <c r="EW201">
        <v>31.1418</v>
      </c>
      <c r="EX201">
        <v>2</v>
      </c>
      <c r="EY201">
        <v>0.104492</v>
      </c>
      <c r="EZ201">
        <v>6.71391</v>
      </c>
      <c r="FA201">
        <v>20.1189</v>
      </c>
      <c r="FB201">
        <v>5.23586</v>
      </c>
      <c r="FC201">
        <v>11.992</v>
      </c>
      <c r="FD201">
        <v>4.95715</v>
      </c>
      <c r="FE201">
        <v>3.304</v>
      </c>
      <c r="FF201">
        <v>9999</v>
      </c>
      <c r="FG201">
        <v>9999</v>
      </c>
      <c r="FH201">
        <v>6549</v>
      </c>
      <c r="FI201">
        <v>352.9</v>
      </c>
      <c r="FJ201">
        <v>1.86813</v>
      </c>
      <c r="FK201">
        <v>1.86385</v>
      </c>
      <c r="FL201">
        <v>1.87148</v>
      </c>
      <c r="FM201">
        <v>1.86219</v>
      </c>
      <c r="FN201">
        <v>1.86172</v>
      </c>
      <c r="FO201">
        <v>1.86813</v>
      </c>
      <c r="FP201">
        <v>1.85825</v>
      </c>
      <c r="FQ201">
        <v>1.86474</v>
      </c>
      <c r="FR201">
        <v>5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6.18</v>
      </c>
      <c r="GF201">
        <v>0.0219</v>
      </c>
      <c r="GG201">
        <v>2.14445261950712</v>
      </c>
      <c r="GH201">
        <v>0.00524579190152856</v>
      </c>
      <c r="GI201">
        <v>-2.61795653493914e-06</v>
      </c>
      <c r="GJ201">
        <v>1.03317073579164e-09</v>
      </c>
      <c r="GK201">
        <v>0.00834576242792743</v>
      </c>
      <c r="GL201">
        <v>-0.0463878632499735</v>
      </c>
      <c r="GM201">
        <v>0.00360881594666716</v>
      </c>
      <c r="GN201">
        <v>-4.25062852161115e-05</v>
      </c>
      <c r="GO201">
        <v>14</v>
      </c>
      <c r="GP201">
        <v>2225</v>
      </c>
      <c r="GQ201">
        <v>2</v>
      </c>
      <c r="GR201">
        <v>27</v>
      </c>
      <c r="GS201">
        <v>4289.7</v>
      </c>
      <c r="GT201">
        <v>4289.7</v>
      </c>
      <c r="GU201">
        <v>2.93213</v>
      </c>
      <c r="GV201">
        <v>2.33521</v>
      </c>
      <c r="GW201">
        <v>1.99829</v>
      </c>
      <c r="GX201">
        <v>2.75391</v>
      </c>
      <c r="GY201">
        <v>2.09351</v>
      </c>
      <c r="GZ201">
        <v>2.37183</v>
      </c>
      <c r="HA201">
        <v>33.9413</v>
      </c>
      <c r="HB201">
        <v>15.2003</v>
      </c>
      <c r="HC201">
        <v>18</v>
      </c>
      <c r="HD201">
        <v>430.907</v>
      </c>
      <c r="HE201">
        <v>626.477</v>
      </c>
      <c r="HF201">
        <v>13.4711</v>
      </c>
      <c r="HG201">
        <v>28.4351</v>
      </c>
      <c r="HH201">
        <v>29.9998</v>
      </c>
      <c r="HI201">
        <v>28.3698</v>
      </c>
      <c r="HJ201">
        <v>28.3511</v>
      </c>
      <c r="HK201">
        <v>58.7304</v>
      </c>
      <c r="HL201">
        <v>10.9173</v>
      </c>
      <c r="HM201">
        <v>9.10384</v>
      </c>
      <c r="HN201">
        <v>13.4924</v>
      </c>
      <c r="HO201">
        <v>1173.44</v>
      </c>
      <c r="HP201">
        <v>15.4988</v>
      </c>
      <c r="HQ201">
        <v>96.141</v>
      </c>
      <c r="HR201">
        <v>99.9118</v>
      </c>
    </row>
    <row r="202" spans="1:226">
      <c r="A202">
        <v>186</v>
      </c>
      <c r="B202">
        <v>1657555508.1</v>
      </c>
      <c r="C202">
        <v>2716.09999990463</v>
      </c>
      <c r="D202" t="s">
        <v>732</v>
      </c>
      <c r="E202" t="s">
        <v>733</v>
      </c>
      <c r="F202">
        <v>5</v>
      </c>
      <c r="G202" t="s">
        <v>597</v>
      </c>
      <c r="H202" t="s">
        <v>354</v>
      </c>
      <c r="I202">
        <v>1657555500.6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1179.09709963412</v>
      </c>
      <c r="AK202">
        <v>1158.51854545455</v>
      </c>
      <c r="AL202">
        <v>3.45171705670183</v>
      </c>
      <c r="AM202">
        <v>66.1499359219509</v>
      </c>
      <c r="AN202">
        <f>(AP202 - AO202 + BO202*1E3/(8.314*(BQ202+273.15)) * AR202/BN202 * AQ202) * BN202/(100*BB202) * 1000/(1000 - AP202)</f>
        <v>0</v>
      </c>
      <c r="AO202">
        <v>15.5329524891167</v>
      </c>
      <c r="AP202">
        <v>16.1837418181818</v>
      </c>
      <c r="AQ202">
        <v>1.40887000076736e-06</v>
      </c>
      <c r="AR202">
        <v>78.6078207059552</v>
      </c>
      <c r="AS202">
        <v>14</v>
      </c>
      <c r="AT202">
        <v>3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3.93</v>
      </c>
      <c r="BC202">
        <v>0.5</v>
      </c>
      <c r="BD202" t="s">
        <v>355</v>
      </c>
      <c r="BE202">
        <v>2</v>
      </c>
      <c r="BF202" t="b">
        <v>1</v>
      </c>
      <c r="BG202">
        <v>1657555500.6</v>
      </c>
      <c r="BH202">
        <v>1116.1037037037</v>
      </c>
      <c r="BI202">
        <v>1143.66296296296</v>
      </c>
      <c r="BJ202">
        <v>16.1821296296296</v>
      </c>
      <c r="BK202">
        <v>15.5333333333333</v>
      </c>
      <c r="BL202">
        <v>1109.94925925926</v>
      </c>
      <c r="BM202">
        <v>16.160337037037</v>
      </c>
      <c r="BN202">
        <v>499.990259259259</v>
      </c>
      <c r="BO202">
        <v>67.9998296296296</v>
      </c>
      <c r="BP202">
        <v>0.0232183222222222</v>
      </c>
      <c r="BQ202">
        <v>18.924837037037</v>
      </c>
      <c r="BR202">
        <v>19.9813444444444</v>
      </c>
      <c r="BS202">
        <v>999.9</v>
      </c>
      <c r="BT202">
        <v>0</v>
      </c>
      <c r="BU202">
        <v>0</v>
      </c>
      <c r="BV202">
        <v>10005.9922222222</v>
      </c>
      <c r="BW202">
        <v>0</v>
      </c>
      <c r="BX202">
        <v>1876.11740740741</v>
      </c>
      <c r="BY202">
        <v>-27.5589592592593</v>
      </c>
      <c r="BZ202">
        <v>1134.46111111111</v>
      </c>
      <c r="CA202">
        <v>1161.70740740741</v>
      </c>
      <c r="CB202">
        <v>0.648793703703704</v>
      </c>
      <c r="CC202">
        <v>1143.66296296296</v>
      </c>
      <c r="CD202">
        <v>15.5333333333333</v>
      </c>
      <c r="CE202">
        <v>1.10038185185185</v>
      </c>
      <c r="CF202">
        <v>1.0562637037037</v>
      </c>
      <c r="CG202">
        <v>8.31796925925926</v>
      </c>
      <c r="CH202">
        <v>7.71647851851852</v>
      </c>
      <c r="CI202">
        <v>2000.02296296296</v>
      </c>
      <c r="CJ202">
        <v>0.979997888888889</v>
      </c>
      <c r="CK202">
        <v>0.0200017148148148</v>
      </c>
      <c r="CL202">
        <v>0</v>
      </c>
      <c r="CM202">
        <v>2.45448888888889</v>
      </c>
      <c r="CN202">
        <v>0</v>
      </c>
      <c r="CO202">
        <v>5049.55222222222</v>
      </c>
      <c r="CP202">
        <v>16705.5925925926</v>
      </c>
      <c r="CQ202">
        <v>45</v>
      </c>
      <c r="CR202">
        <v>49.1824074074074</v>
      </c>
      <c r="CS202">
        <v>47.187</v>
      </c>
      <c r="CT202">
        <v>45.187</v>
      </c>
      <c r="CU202">
        <v>43.75</v>
      </c>
      <c r="CV202">
        <v>1960.02296296296</v>
      </c>
      <c r="CW202">
        <v>40</v>
      </c>
      <c r="CX202">
        <v>0</v>
      </c>
      <c r="CY202">
        <v>1651534403</v>
      </c>
      <c r="CZ202">
        <v>0</v>
      </c>
      <c r="DA202">
        <v>0</v>
      </c>
      <c r="DB202" t="s">
        <v>356</v>
      </c>
      <c r="DC202">
        <v>1657298120.5</v>
      </c>
      <c r="DD202">
        <v>1657298120.5</v>
      </c>
      <c r="DE202">
        <v>0</v>
      </c>
      <c r="DF202">
        <v>1.391</v>
      </c>
      <c r="DG202">
        <v>0.035</v>
      </c>
      <c r="DH202">
        <v>2.39</v>
      </c>
      <c r="DI202">
        <v>0.104</v>
      </c>
      <c r="DJ202">
        <v>419</v>
      </c>
      <c r="DK202">
        <v>18</v>
      </c>
      <c r="DL202">
        <v>0.11</v>
      </c>
      <c r="DM202">
        <v>0.02</v>
      </c>
      <c r="DN202">
        <v>-27.4602804878049</v>
      </c>
      <c r="DO202">
        <v>-1.96574425087105</v>
      </c>
      <c r="DP202">
        <v>0.268144037757933</v>
      </c>
      <c r="DQ202">
        <v>0</v>
      </c>
      <c r="DR202">
        <v>0.647945634146342</v>
      </c>
      <c r="DS202">
        <v>0.0216100766550524</v>
      </c>
      <c r="DT202">
        <v>0.00238793387329387</v>
      </c>
      <c r="DU202">
        <v>1</v>
      </c>
      <c r="DV202">
        <v>1</v>
      </c>
      <c r="DW202">
        <v>2</v>
      </c>
      <c r="DX202" t="s">
        <v>367</v>
      </c>
      <c r="DY202">
        <v>2.8523</v>
      </c>
      <c r="DZ202">
        <v>2.64002</v>
      </c>
      <c r="EA202">
        <v>0.137551</v>
      </c>
      <c r="EB202">
        <v>0.139846</v>
      </c>
      <c r="EC202">
        <v>0.0588334</v>
      </c>
      <c r="ED202">
        <v>0.0569346</v>
      </c>
      <c r="EE202">
        <v>24198.5</v>
      </c>
      <c r="EF202">
        <v>21030.4</v>
      </c>
      <c r="EG202">
        <v>25126.5</v>
      </c>
      <c r="EH202">
        <v>23818.3</v>
      </c>
      <c r="EI202">
        <v>40381.1</v>
      </c>
      <c r="EJ202">
        <v>37193.7</v>
      </c>
      <c r="EK202">
        <v>45426.4</v>
      </c>
      <c r="EL202">
        <v>42501</v>
      </c>
      <c r="EM202">
        <v>1.78353</v>
      </c>
      <c r="EN202">
        <v>2.08625</v>
      </c>
      <c r="EO202">
        <v>0.0509992</v>
      </c>
      <c r="EP202">
        <v>0</v>
      </c>
      <c r="EQ202">
        <v>19.1333</v>
      </c>
      <c r="ER202">
        <v>999.9</v>
      </c>
      <c r="ES202">
        <v>30.82</v>
      </c>
      <c r="ET202">
        <v>29.275</v>
      </c>
      <c r="EU202">
        <v>18.5205</v>
      </c>
      <c r="EV202">
        <v>51.3937</v>
      </c>
      <c r="EW202">
        <v>31.1218</v>
      </c>
      <c r="EX202">
        <v>2</v>
      </c>
      <c r="EY202">
        <v>0.104581</v>
      </c>
      <c r="EZ202">
        <v>6.73565</v>
      </c>
      <c r="FA202">
        <v>20.1178</v>
      </c>
      <c r="FB202">
        <v>5.23571</v>
      </c>
      <c r="FC202">
        <v>11.992</v>
      </c>
      <c r="FD202">
        <v>4.9572</v>
      </c>
      <c r="FE202">
        <v>3.304</v>
      </c>
      <c r="FF202">
        <v>9999</v>
      </c>
      <c r="FG202">
        <v>9999</v>
      </c>
      <c r="FH202">
        <v>6549</v>
      </c>
      <c r="FI202">
        <v>352.9</v>
      </c>
      <c r="FJ202">
        <v>1.86813</v>
      </c>
      <c r="FK202">
        <v>1.86385</v>
      </c>
      <c r="FL202">
        <v>1.87148</v>
      </c>
      <c r="FM202">
        <v>1.86219</v>
      </c>
      <c r="FN202">
        <v>1.86172</v>
      </c>
      <c r="FO202">
        <v>1.86813</v>
      </c>
      <c r="FP202">
        <v>1.85824</v>
      </c>
      <c r="FQ202">
        <v>1.86477</v>
      </c>
      <c r="FR202">
        <v>5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6.24</v>
      </c>
      <c r="GF202">
        <v>0.0218</v>
      </c>
      <c r="GG202">
        <v>2.14445261950712</v>
      </c>
      <c r="GH202">
        <v>0.00524579190152856</v>
      </c>
      <c r="GI202">
        <v>-2.61795653493914e-06</v>
      </c>
      <c r="GJ202">
        <v>1.03317073579164e-09</v>
      </c>
      <c r="GK202">
        <v>0.00834576242792743</v>
      </c>
      <c r="GL202">
        <v>-0.0463878632499735</v>
      </c>
      <c r="GM202">
        <v>0.00360881594666716</v>
      </c>
      <c r="GN202">
        <v>-4.25062852161115e-05</v>
      </c>
      <c r="GO202">
        <v>14</v>
      </c>
      <c r="GP202">
        <v>2225</v>
      </c>
      <c r="GQ202">
        <v>2</v>
      </c>
      <c r="GR202">
        <v>27</v>
      </c>
      <c r="GS202">
        <v>4289.8</v>
      </c>
      <c r="GT202">
        <v>4289.8</v>
      </c>
      <c r="GU202">
        <v>2.96265</v>
      </c>
      <c r="GV202">
        <v>2.32544</v>
      </c>
      <c r="GW202">
        <v>1.99829</v>
      </c>
      <c r="GX202">
        <v>2.75513</v>
      </c>
      <c r="GY202">
        <v>2.09351</v>
      </c>
      <c r="GZ202">
        <v>2.40356</v>
      </c>
      <c r="HA202">
        <v>33.9413</v>
      </c>
      <c r="HB202">
        <v>15.209</v>
      </c>
      <c r="HC202">
        <v>18</v>
      </c>
      <c r="HD202">
        <v>430.999</v>
      </c>
      <c r="HE202">
        <v>626.486</v>
      </c>
      <c r="HF202">
        <v>13.495</v>
      </c>
      <c r="HG202">
        <v>28.4387</v>
      </c>
      <c r="HH202">
        <v>30.0002</v>
      </c>
      <c r="HI202">
        <v>28.3727</v>
      </c>
      <c r="HJ202">
        <v>28.3537</v>
      </c>
      <c r="HK202">
        <v>59.3955</v>
      </c>
      <c r="HL202">
        <v>10.9173</v>
      </c>
      <c r="HM202">
        <v>9.10384</v>
      </c>
      <c r="HN202">
        <v>13.507</v>
      </c>
      <c r="HO202">
        <v>1193.63</v>
      </c>
      <c r="HP202">
        <v>15.4988</v>
      </c>
      <c r="HQ202">
        <v>96.1413</v>
      </c>
      <c r="HR202">
        <v>99.9119</v>
      </c>
    </row>
    <row r="203" spans="1:226">
      <c r="A203">
        <v>187</v>
      </c>
      <c r="B203">
        <v>1657555513</v>
      </c>
      <c r="C203">
        <v>2721</v>
      </c>
      <c r="D203" t="s">
        <v>734</v>
      </c>
      <c r="E203" t="s">
        <v>735</v>
      </c>
      <c r="F203">
        <v>5</v>
      </c>
      <c r="G203" t="s">
        <v>597</v>
      </c>
      <c r="H203" t="s">
        <v>354</v>
      </c>
      <c r="I203">
        <v>1657555505.5963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1195.78318836411</v>
      </c>
      <c r="AK203">
        <v>1175.45368583641</v>
      </c>
      <c r="AL203">
        <v>3.41679303614795</v>
      </c>
      <c r="AM203">
        <v>66.1499359219509</v>
      </c>
      <c r="AN203">
        <f>(AP203 - AO203 + BO203*1E3/(8.314*(BQ203+273.15)) * AR203/BN203 * AQ203) * BN203/(100*BB203) * 1000/(1000 - AP203)</f>
        <v>0</v>
      </c>
      <c r="AO203">
        <v>15.5320066262358</v>
      </c>
      <c r="AP203">
        <v>16.1855998182824</v>
      </c>
      <c r="AQ203">
        <v>5.79179866451185e-06</v>
      </c>
      <c r="AR203">
        <v>78.6078207059552</v>
      </c>
      <c r="AS203">
        <v>15</v>
      </c>
      <c r="AT203">
        <v>3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3.93</v>
      </c>
      <c r="BC203">
        <v>0.5</v>
      </c>
      <c r="BD203" t="s">
        <v>355</v>
      </c>
      <c r="BE203">
        <v>2</v>
      </c>
      <c r="BF203" t="b">
        <v>1</v>
      </c>
      <c r="BG203">
        <v>1657555505.5963</v>
      </c>
      <c r="BH203">
        <v>1132.92888888889</v>
      </c>
      <c r="BI203">
        <v>1160.52703703704</v>
      </c>
      <c r="BJ203">
        <v>16.1838888888889</v>
      </c>
      <c r="BK203">
        <v>15.5323888888889</v>
      </c>
      <c r="BL203">
        <v>1126.72074074074</v>
      </c>
      <c r="BM203">
        <v>16.1620407407407</v>
      </c>
      <c r="BN203">
        <v>499.993148148148</v>
      </c>
      <c r="BO203">
        <v>67.9993666666667</v>
      </c>
      <c r="BP203">
        <v>0.0233675740740741</v>
      </c>
      <c r="BQ203">
        <v>18.9257296296296</v>
      </c>
      <c r="BR203">
        <v>19.9801888888889</v>
      </c>
      <c r="BS203">
        <v>999.9</v>
      </c>
      <c r="BT203">
        <v>0</v>
      </c>
      <c r="BU203">
        <v>0</v>
      </c>
      <c r="BV203">
        <v>10014.1481481481</v>
      </c>
      <c r="BW203">
        <v>0</v>
      </c>
      <c r="BX203">
        <v>1876.61111111111</v>
      </c>
      <c r="BY203">
        <v>-27.5974111111111</v>
      </c>
      <c r="BZ203">
        <v>1151.5662962963</v>
      </c>
      <c r="CA203">
        <v>1178.83592592593</v>
      </c>
      <c r="CB203">
        <v>0.651491925925926</v>
      </c>
      <c r="CC203">
        <v>1160.52703703704</v>
      </c>
      <c r="CD203">
        <v>15.5323888888889</v>
      </c>
      <c r="CE203">
        <v>1.1004937037037</v>
      </c>
      <c r="CF203">
        <v>1.05619222222222</v>
      </c>
      <c r="CG203">
        <v>8.31947111111111</v>
      </c>
      <c r="CH203">
        <v>7.7154937037037</v>
      </c>
      <c r="CI203">
        <v>2000.01962962963</v>
      </c>
      <c r="CJ203">
        <v>0.979997777777778</v>
      </c>
      <c r="CK203">
        <v>0.0200018296296296</v>
      </c>
      <c r="CL203">
        <v>0</v>
      </c>
      <c r="CM203">
        <v>2.41943703703704</v>
      </c>
      <c r="CN203">
        <v>0</v>
      </c>
      <c r="CO203">
        <v>5041.17851851852</v>
      </c>
      <c r="CP203">
        <v>16705.5555555556</v>
      </c>
      <c r="CQ203">
        <v>45</v>
      </c>
      <c r="CR203">
        <v>49.187</v>
      </c>
      <c r="CS203">
        <v>47.187</v>
      </c>
      <c r="CT203">
        <v>45.187</v>
      </c>
      <c r="CU203">
        <v>43.75</v>
      </c>
      <c r="CV203">
        <v>1960.01925925926</v>
      </c>
      <c r="CW203">
        <v>40.0003703703704</v>
      </c>
      <c r="CX203">
        <v>0</v>
      </c>
      <c r="CY203">
        <v>1651534407.8</v>
      </c>
      <c r="CZ203">
        <v>0</v>
      </c>
      <c r="DA203">
        <v>0</v>
      </c>
      <c r="DB203" t="s">
        <v>356</v>
      </c>
      <c r="DC203">
        <v>1657298120.5</v>
      </c>
      <c r="DD203">
        <v>1657298120.5</v>
      </c>
      <c r="DE203">
        <v>0</v>
      </c>
      <c r="DF203">
        <v>1.391</v>
      </c>
      <c r="DG203">
        <v>0.035</v>
      </c>
      <c r="DH203">
        <v>2.39</v>
      </c>
      <c r="DI203">
        <v>0.104</v>
      </c>
      <c r="DJ203">
        <v>419</v>
      </c>
      <c r="DK203">
        <v>18</v>
      </c>
      <c r="DL203">
        <v>0.11</v>
      </c>
      <c r="DM203">
        <v>0.02</v>
      </c>
      <c r="DN203">
        <v>-27.5478268292683</v>
      </c>
      <c r="DO203">
        <v>-0.447137979094095</v>
      </c>
      <c r="DP203">
        <v>0.160689617532152</v>
      </c>
      <c r="DQ203">
        <v>0</v>
      </c>
      <c r="DR203">
        <v>0.649387951219512</v>
      </c>
      <c r="DS203">
        <v>0.0296662996515688</v>
      </c>
      <c r="DT203">
        <v>0.00301467482331071</v>
      </c>
      <c r="DU203">
        <v>1</v>
      </c>
      <c r="DV203">
        <v>1</v>
      </c>
      <c r="DW203">
        <v>2</v>
      </c>
      <c r="DX203" t="s">
        <v>367</v>
      </c>
      <c r="DY203">
        <v>2.85229</v>
      </c>
      <c r="DZ203">
        <v>2.64005</v>
      </c>
      <c r="EA203">
        <v>0.138811</v>
      </c>
      <c r="EB203">
        <v>0.141126</v>
      </c>
      <c r="EC203">
        <v>0.0588384</v>
      </c>
      <c r="ED203">
        <v>0.0569273</v>
      </c>
      <c r="EE203">
        <v>24162.8</v>
      </c>
      <c r="EF203">
        <v>20999</v>
      </c>
      <c r="EG203">
        <v>25126.1</v>
      </c>
      <c r="EH203">
        <v>23818.3</v>
      </c>
      <c r="EI203">
        <v>40380.6</v>
      </c>
      <c r="EJ203">
        <v>37194.1</v>
      </c>
      <c r="EK203">
        <v>45426.1</v>
      </c>
      <c r="EL203">
        <v>42501.2</v>
      </c>
      <c r="EM203">
        <v>1.78335</v>
      </c>
      <c r="EN203">
        <v>2.08612</v>
      </c>
      <c r="EO203">
        <v>0.0520833</v>
      </c>
      <c r="EP203">
        <v>0</v>
      </c>
      <c r="EQ203">
        <v>19.1305</v>
      </c>
      <c r="ER203">
        <v>999.9</v>
      </c>
      <c r="ES203">
        <v>30.79</v>
      </c>
      <c r="ET203">
        <v>29.275</v>
      </c>
      <c r="EU203">
        <v>18.502</v>
      </c>
      <c r="EV203">
        <v>51.1337</v>
      </c>
      <c r="EW203">
        <v>31.1739</v>
      </c>
      <c r="EX203">
        <v>2</v>
      </c>
      <c r="EY203">
        <v>0.105094</v>
      </c>
      <c r="EZ203">
        <v>6.74708</v>
      </c>
      <c r="FA203">
        <v>20.1174</v>
      </c>
      <c r="FB203">
        <v>5.23481</v>
      </c>
      <c r="FC203">
        <v>11.992</v>
      </c>
      <c r="FD203">
        <v>4.9569</v>
      </c>
      <c r="FE203">
        <v>3.30395</v>
      </c>
      <c r="FF203">
        <v>9999</v>
      </c>
      <c r="FG203">
        <v>9999</v>
      </c>
      <c r="FH203">
        <v>6549.2</v>
      </c>
      <c r="FI203">
        <v>352.9</v>
      </c>
      <c r="FJ203">
        <v>1.86813</v>
      </c>
      <c r="FK203">
        <v>1.86385</v>
      </c>
      <c r="FL203">
        <v>1.87148</v>
      </c>
      <c r="FM203">
        <v>1.8622</v>
      </c>
      <c r="FN203">
        <v>1.86172</v>
      </c>
      <c r="FO203">
        <v>1.86813</v>
      </c>
      <c r="FP203">
        <v>1.85825</v>
      </c>
      <c r="FQ203">
        <v>1.86477</v>
      </c>
      <c r="FR203">
        <v>5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6.29</v>
      </c>
      <c r="GF203">
        <v>0.0218</v>
      </c>
      <c r="GG203">
        <v>2.14445261950712</v>
      </c>
      <c r="GH203">
        <v>0.00524579190152856</v>
      </c>
      <c r="GI203">
        <v>-2.61795653493914e-06</v>
      </c>
      <c r="GJ203">
        <v>1.03317073579164e-09</v>
      </c>
      <c r="GK203">
        <v>0.00834576242792743</v>
      </c>
      <c r="GL203">
        <v>-0.0463878632499735</v>
      </c>
      <c r="GM203">
        <v>0.00360881594666716</v>
      </c>
      <c r="GN203">
        <v>-4.25062852161115e-05</v>
      </c>
      <c r="GO203">
        <v>14</v>
      </c>
      <c r="GP203">
        <v>2225</v>
      </c>
      <c r="GQ203">
        <v>2</v>
      </c>
      <c r="GR203">
        <v>27</v>
      </c>
      <c r="GS203">
        <v>4289.9</v>
      </c>
      <c r="GT203">
        <v>4289.9</v>
      </c>
      <c r="GU203">
        <v>2.99805</v>
      </c>
      <c r="GV203">
        <v>2.33643</v>
      </c>
      <c r="GW203">
        <v>1.99829</v>
      </c>
      <c r="GX203">
        <v>2.75391</v>
      </c>
      <c r="GY203">
        <v>2.09351</v>
      </c>
      <c r="GZ203">
        <v>2.32788</v>
      </c>
      <c r="HA203">
        <v>33.9413</v>
      </c>
      <c r="HB203">
        <v>15.1915</v>
      </c>
      <c r="HC203">
        <v>18</v>
      </c>
      <c r="HD203">
        <v>430.925</v>
      </c>
      <c r="HE203">
        <v>626.428</v>
      </c>
      <c r="HF203">
        <v>13.5117</v>
      </c>
      <c r="HG203">
        <v>28.4418</v>
      </c>
      <c r="HH203">
        <v>30.0002</v>
      </c>
      <c r="HI203">
        <v>28.3764</v>
      </c>
      <c r="HJ203">
        <v>28.3574</v>
      </c>
      <c r="HK203">
        <v>60.0261</v>
      </c>
      <c r="HL203">
        <v>10.9173</v>
      </c>
      <c r="HM203">
        <v>9.10384</v>
      </c>
      <c r="HN203">
        <v>13.5208</v>
      </c>
      <c r="HO203">
        <v>1207.1</v>
      </c>
      <c r="HP203">
        <v>15.4988</v>
      </c>
      <c r="HQ203">
        <v>96.1403</v>
      </c>
      <c r="HR203">
        <v>99.9121</v>
      </c>
    </row>
    <row r="204" spans="1:226">
      <c r="A204">
        <v>188</v>
      </c>
      <c r="B204">
        <v>1657555518</v>
      </c>
      <c r="C204">
        <v>2726</v>
      </c>
      <c r="D204" t="s">
        <v>736</v>
      </c>
      <c r="E204" t="s">
        <v>737</v>
      </c>
      <c r="F204">
        <v>5</v>
      </c>
      <c r="G204" t="s">
        <v>597</v>
      </c>
      <c r="H204" t="s">
        <v>354</v>
      </c>
      <c r="I204">
        <v>1657555510.27857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1213.43954827252</v>
      </c>
      <c r="AK204">
        <v>1192.51793939394</v>
      </c>
      <c r="AL204">
        <v>3.4777418393695</v>
      </c>
      <c r="AM204">
        <v>66.1499359219509</v>
      </c>
      <c r="AN204">
        <f>(AP204 - AO204 + BO204*1E3/(8.314*(BQ204+273.15)) * AR204/BN204 * AQ204) * BN204/(100*BB204) * 1000/(1000 - AP204)</f>
        <v>0</v>
      </c>
      <c r="AO204">
        <v>15.5292356204472</v>
      </c>
      <c r="AP204">
        <v>16.1800921212121</v>
      </c>
      <c r="AQ204">
        <v>-6.45272354989224e-06</v>
      </c>
      <c r="AR204">
        <v>78.6078207059552</v>
      </c>
      <c r="AS204">
        <v>15</v>
      </c>
      <c r="AT204">
        <v>3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3.93</v>
      </c>
      <c r="BC204">
        <v>0.5</v>
      </c>
      <c r="BD204" t="s">
        <v>355</v>
      </c>
      <c r="BE204">
        <v>2</v>
      </c>
      <c r="BF204" t="b">
        <v>1</v>
      </c>
      <c r="BG204">
        <v>1657555510.27857</v>
      </c>
      <c r="BH204">
        <v>1148.71464285714</v>
      </c>
      <c r="BI204">
        <v>1176.53214285714</v>
      </c>
      <c r="BJ204">
        <v>16.1835857142857</v>
      </c>
      <c r="BK204">
        <v>15.53095</v>
      </c>
      <c r="BL204">
        <v>1142.45321428571</v>
      </c>
      <c r="BM204">
        <v>16.1617464285714</v>
      </c>
      <c r="BN204">
        <v>500.019785714286</v>
      </c>
      <c r="BO204">
        <v>67.9994821428571</v>
      </c>
      <c r="BP204">
        <v>0.0233414821428571</v>
      </c>
      <c r="BQ204">
        <v>18.9265892857143</v>
      </c>
      <c r="BR204">
        <v>19.9853857142857</v>
      </c>
      <c r="BS204">
        <v>999.9</v>
      </c>
      <c r="BT204">
        <v>0</v>
      </c>
      <c r="BU204">
        <v>0</v>
      </c>
      <c r="BV204">
        <v>10013.6696428571</v>
      </c>
      <c r="BW204">
        <v>0</v>
      </c>
      <c r="BX204">
        <v>1877.14035714286</v>
      </c>
      <c r="BY204">
        <v>-27.8174464285714</v>
      </c>
      <c r="BZ204">
        <v>1167.61142857143</v>
      </c>
      <c r="CA204">
        <v>1195.09214285714</v>
      </c>
      <c r="CB204">
        <v>0.6526265</v>
      </c>
      <c r="CC204">
        <v>1176.53214285714</v>
      </c>
      <c r="CD204">
        <v>15.53095</v>
      </c>
      <c r="CE204">
        <v>1.10047428571429</v>
      </c>
      <c r="CF204">
        <v>1.05609642857143</v>
      </c>
      <c r="CG204">
        <v>8.31921285714286</v>
      </c>
      <c r="CH204">
        <v>7.71415321428571</v>
      </c>
      <c r="CI204">
        <v>2000.02714285714</v>
      </c>
      <c r="CJ204">
        <v>0.979997892857143</v>
      </c>
      <c r="CK204">
        <v>0.0200017107142857</v>
      </c>
      <c r="CL204">
        <v>0</v>
      </c>
      <c r="CM204">
        <v>2.41488571428571</v>
      </c>
      <c r="CN204">
        <v>0</v>
      </c>
      <c r="CO204">
        <v>5034.31678571429</v>
      </c>
      <c r="CP204">
        <v>16705.6107142857</v>
      </c>
      <c r="CQ204">
        <v>45</v>
      </c>
      <c r="CR204">
        <v>49.187</v>
      </c>
      <c r="CS204">
        <v>47.187</v>
      </c>
      <c r="CT204">
        <v>45.187</v>
      </c>
      <c r="CU204">
        <v>43.75</v>
      </c>
      <c r="CV204">
        <v>1960.02678571429</v>
      </c>
      <c r="CW204">
        <v>40.0003571428571</v>
      </c>
      <c r="CX204">
        <v>0</v>
      </c>
      <c r="CY204">
        <v>1651534413.2</v>
      </c>
      <c r="CZ204">
        <v>0</v>
      </c>
      <c r="DA204">
        <v>0</v>
      </c>
      <c r="DB204" t="s">
        <v>356</v>
      </c>
      <c r="DC204">
        <v>1657298120.5</v>
      </c>
      <c r="DD204">
        <v>1657298120.5</v>
      </c>
      <c r="DE204">
        <v>0</v>
      </c>
      <c r="DF204">
        <v>1.391</v>
      </c>
      <c r="DG204">
        <v>0.035</v>
      </c>
      <c r="DH204">
        <v>2.39</v>
      </c>
      <c r="DI204">
        <v>0.104</v>
      </c>
      <c r="DJ204">
        <v>419</v>
      </c>
      <c r="DK204">
        <v>18</v>
      </c>
      <c r="DL204">
        <v>0.11</v>
      </c>
      <c r="DM204">
        <v>0.02</v>
      </c>
      <c r="DN204">
        <v>-27.7180170731707</v>
      </c>
      <c r="DO204">
        <v>-2.12909921844098</v>
      </c>
      <c r="DP204">
        <v>0.291896050577347</v>
      </c>
      <c r="DQ204">
        <v>0</v>
      </c>
      <c r="DR204">
        <v>0.65156956097561</v>
      </c>
      <c r="DS204">
        <v>0.0185007075607049</v>
      </c>
      <c r="DT204">
        <v>0.00239915402822746</v>
      </c>
      <c r="DU204">
        <v>1</v>
      </c>
      <c r="DV204">
        <v>1</v>
      </c>
      <c r="DW204">
        <v>2</v>
      </c>
      <c r="DX204" t="s">
        <v>367</v>
      </c>
      <c r="DY204">
        <v>2.85235</v>
      </c>
      <c r="DZ204">
        <v>2.63959</v>
      </c>
      <c r="EA204">
        <v>0.140094</v>
      </c>
      <c r="EB204">
        <v>0.142379</v>
      </c>
      <c r="EC204">
        <v>0.0588253</v>
      </c>
      <c r="ED204">
        <v>0.0569238</v>
      </c>
      <c r="EE204">
        <v>24126.6</v>
      </c>
      <c r="EF204">
        <v>20968.2</v>
      </c>
      <c r="EG204">
        <v>25125.9</v>
      </c>
      <c r="EH204">
        <v>23818.1</v>
      </c>
      <c r="EI204">
        <v>40380.8</v>
      </c>
      <c r="EJ204">
        <v>37194.2</v>
      </c>
      <c r="EK204">
        <v>45425.6</v>
      </c>
      <c r="EL204">
        <v>42501</v>
      </c>
      <c r="EM204">
        <v>1.7835</v>
      </c>
      <c r="EN204">
        <v>2.086</v>
      </c>
      <c r="EO204">
        <v>0.0524148</v>
      </c>
      <c r="EP204">
        <v>0</v>
      </c>
      <c r="EQ204">
        <v>19.1294</v>
      </c>
      <c r="ER204">
        <v>999.9</v>
      </c>
      <c r="ES204">
        <v>30.79</v>
      </c>
      <c r="ET204">
        <v>29.275</v>
      </c>
      <c r="EU204">
        <v>18.5022</v>
      </c>
      <c r="EV204">
        <v>51.2337</v>
      </c>
      <c r="EW204">
        <v>31.1218</v>
      </c>
      <c r="EX204">
        <v>2</v>
      </c>
      <c r="EY204">
        <v>0.105168</v>
      </c>
      <c r="EZ204">
        <v>6.7584</v>
      </c>
      <c r="FA204">
        <v>20.1168</v>
      </c>
      <c r="FB204">
        <v>5.23481</v>
      </c>
      <c r="FC204">
        <v>11.992</v>
      </c>
      <c r="FD204">
        <v>4.957</v>
      </c>
      <c r="FE204">
        <v>3.30398</v>
      </c>
      <c r="FF204">
        <v>9999</v>
      </c>
      <c r="FG204">
        <v>9999</v>
      </c>
      <c r="FH204">
        <v>6549.2</v>
      </c>
      <c r="FI204">
        <v>352.9</v>
      </c>
      <c r="FJ204">
        <v>1.86813</v>
      </c>
      <c r="FK204">
        <v>1.86386</v>
      </c>
      <c r="FL204">
        <v>1.87148</v>
      </c>
      <c r="FM204">
        <v>1.8622</v>
      </c>
      <c r="FN204">
        <v>1.86172</v>
      </c>
      <c r="FO204">
        <v>1.86813</v>
      </c>
      <c r="FP204">
        <v>1.85826</v>
      </c>
      <c r="FQ204">
        <v>1.86475</v>
      </c>
      <c r="FR204">
        <v>5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6.35</v>
      </c>
      <c r="GF204">
        <v>0.0217</v>
      </c>
      <c r="GG204">
        <v>2.14445261950712</v>
      </c>
      <c r="GH204">
        <v>0.00524579190152856</v>
      </c>
      <c r="GI204">
        <v>-2.61795653493914e-06</v>
      </c>
      <c r="GJ204">
        <v>1.03317073579164e-09</v>
      </c>
      <c r="GK204">
        <v>0.00834576242792743</v>
      </c>
      <c r="GL204">
        <v>-0.0463878632499735</v>
      </c>
      <c r="GM204">
        <v>0.00360881594666716</v>
      </c>
      <c r="GN204">
        <v>-4.25062852161115e-05</v>
      </c>
      <c r="GO204">
        <v>14</v>
      </c>
      <c r="GP204">
        <v>2225</v>
      </c>
      <c r="GQ204">
        <v>2</v>
      </c>
      <c r="GR204">
        <v>27</v>
      </c>
      <c r="GS204">
        <v>4290</v>
      </c>
      <c r="GT204">
        <v>4290</v>
      </c>
      <c r="GU204">
        <v>3.02734</v>
      </c>
      <c r="GV204">
        <v>2.33521</v>
      </c>
      <c r="GW204">
        <v>1.99829</v>
      </c>
      <c r="GX204">
        <v>2.75391</v>
      </c>
      <c r="GY204">
        <v>2.09351</v>
      </c>
      <c r="GZ204">
        <v>2.4231</v>
      </c>
      <c r="HA204">
        <v>33.9413</v>
      </c>
      <c r="HB204">
        <v>15.2003</v>
      </c>
      <c r="HC204">
        <v>18</v>
      </c>
      <c r="HD204">
        <v>431.036</v>
      </c>
      <c r="HE204">
        <v>626.359</v>
      </c>
      <c r="HF204">
        <v>13.525</v>
      </c>
      <c r="HG204">
        <v>28.4447</v>
      </c>
      <c r="HH204">
        <v>30.0002</v>
      </c>
      <c r="HI204">
        <v>28.3799</v>
      </c>
      <c r="HJ204">
        <v>28.3603</v>
      </c>
      <c r="HK204">
        <v>60.6901</v>
      </c>
      <c r="HL204">
        <v>10.9173</v>
      </c>
      <c r="HM204">
        <v>9.10384</v>
      </c>
      <c r="HN204">
        <v>13.5248</v>
      </c>
      <c r="HO204">
        <v>1227.24</v>
      </c>
      <c r="HP204">
        <v>15.4988</v>
      </c>
      <c r="HQ204">
        <v>96.1394</v>
      </c>
      <c r="HR204">
        <v>99.9116</v>
      </c>
    </row>
    <row r="205" spans="1:226">
      <c r="A205">
        <v>189</v>
      </c>
      <c r="B205">
        <v>1657555523</v>
      </c>
      <c r="C205">
        <v>2731</v>
      </c>
      <c r="D205" t="s">
        <v>738</v>
      </c>
      <c r="E205" t="s">
        <v>739</v>
      </c>
      <c r="F205">
        <v>5</v>
      </c>
      <c r="G205" t="s">
        <v>597</v>
      </c>
      <c r="H205" t="s">
        <v>354</v>
      </c>
      <c r="I205">
        <v>1657555515.24643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1230.25075268374</v>
      </c>
      <c r="AK205">
        <v>1209.53818181818</v>
      </c>
      <c r="AL205">
        <v>3.42720580193474</v>
      </c>
      <c r="AM205">
        <v>66.1499359219509</v>
      </c>
      <c r="AN205">
        <f>(AP205 - AO205 + BO205*1E3/(8.314*(BQ205+273.15)) * AR205/BN205 * AQ205) * BN205/(100*BB205) * 1000/(1000 - AP205)</f>
        <v>0</v>
      </c>
      <c r="AO205">
        <v>15.5281815169295</v>
      </c>
      <c r="AP205">
        <v>16.1788181818182</v>
      </c>
      <c r="AQ205">
        <v>5.93003511020641e-07</v>
      </c>
      <c r="AR205">
        <v>78.6078207059552</v>
      </c>
      <c r="AS205">
        <v>15</v>
      </c>
      <c r="AT205">
        <v>3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3.93</v>
      </c>
      <c r="BC205">
        <v>0.5</v>
      </c>
      <c r="BD205" t="s">
        <v>355</v>
      </c>
      <c r="BE205">
        <v>2</v>
      </c>
      <c r="BF205" t="b">
        <v>1</v>
      </c>
      <c r="BG205">
        <v>1657555515.24643</v>
      </c>
      <c r="BH205">
        <v>1165.46857142857</v>
      </c>
      <c r="BI205">
        <v>1193.35535714286</v>
      </c>
      <c r="BJ205">
        <v>16.1824321428571</v>
      </c>
      <c r="BK205">
        <v>15.5296464285714</v>
      </c>
      <c r="BL205">
        <v>1159.15178571429</v>
      </c>
      <c r="BM205">
        <v>16.1606321428571</v>
      </c>
      <c r="BN205">
        <v>500.00825</v>
      </c>
      <c r="BO205">
        <v>67.9995714285714</v>
      </c>
      <c r="BP205">
        <v>0.0233087071428571</v>
      </c>
      <c r="BQ205">
        <v>18.9293321428571</v>
      </c>
      <c r="BR205">
        <v>19.9907821428571</v>
      </c>
      <c r="BS205">
        <v>999.9</v>
      </c>
      <c r="BT205">
        <v>0</v>
      </c>
      <c r="BU205">
        <v>0</v>
      </c>
      <c r="BV205">
        <v>10008.1521428571</v>
      </c>
      <c r="BW205">
        <v>0</v>
      </c>
      <c r="BX205">
        <v>1877.70392857143</v>
      </c>
      <c r="BY205">
        <v>-27.8865071428571</v>
      </c>
      <c r="BZ205">
        <v>1184.63964285714</v>
      </c>
      <c r="CA205">
        <v>1212.17928571429</v>
      </c>
      <c r="CB205">
        <v>0.652768071428571</v>
      </c>
      <c r="CC205">
        <v>1193.35535714286</v>
      </c>
      <c r="CD205">
        <v>15.5296464285714</v>
      </c>
      <c r="CE205">
        <v>1.1003975</v>
      </c>
      <c r="CF205">
        <v>1.05600892857143</v>
      </c>
      <c r="CG205">
        <v>8.31818107142857</v>
      </c>
      <c r="CH205">
        <v>7.71294821428572</v>
      </c>
      <c r="CI205">
        <v>2000.00035714286</v>
      </c>
      <c r="CJ205">
        <v>0.979997678571428</v>
      </c>
      <c r="CK205">
        <v>0.0200019321428571</v>
      </c>
      <c r="CL205">
        <v>0</v>
      </c>
      <c r="CM205">
        <v>2.43595357142857</v>
      </c>
      <c r="CN205">
        <v>0</v>
      </c>
      <c r="CO205">
        <v>5028.57071428571</v>
      </c>
      <c r="CP205">
        <v>16705.3964285714</v>
      </c>
      <c r="CQ205">
        <v>45</v>
      </c>
      <c r="CR205">
        <v>49.187</v>
      </c>
      <c r="CS205">
        <v>47.187</v>
      </c>
      <c r="CT205">
        <v>45.187</v>
      </c>
      <c r="CU205">
        <v>43.75</v>
      </c>
      <c r="CV205">
        <v>1960</v>
      </c>
      <c r="CW205">
        <v>40.0003571428571</v>
      </c>
      <c r="CX205">
        <v>0</v>
      </c>
      <c r="CY205">
        <v>1651534418</v>
      </c>
      <c r="CZ205">
        <v>0</v>
      </c>
      <c r="DA205">
        <v>0</v>
      </c>
      <c r="DB205" t="s">
        <v>356</v>
      </c>
      <c r="DC205">
        <v>1657298120.5</v>
      </c>
      <c r="DD205">
        <v>1657298120.5</v>
      </c>
      <c r="DE205">
        <v>0</v>
      </c>
      <c r="DF205">
        <v>1.391</v>
      </c>
      <c r="DG205">
        <v>0.035</v>
      </c>
      <c r="DH205">
        <v>2.39</v>
      </c>
      <c r="DI205">
        <v>0.104</v>
      </c>
      <c r="DJ205">
        <v>419</v>
      </c>
      <c r="DK205">
        <v>18</v>
      </c>
      <c r="DL205">
        <v>0.11</v>
      </c>
      <c r="DM205">
        <v>0.02</v>
      </c>
      <c r="DN205">
        <v>-27.8228146341463</v>
      </c>
      <c r="DO205">
        <v>-1.3920679820289</v>
      </c>
      <c r="DP205">
        <v>0.250461701040859</v>
      </c>
      <c r="DQ205">
        <v>0</v>
      </c>
      <c r="DR205">
        <v>0.652344487804878</v>
      </c>
      <c r="DS205">
        <v>0.00530151112892715</v>
      </c>
      <c r="DT205">
        <v>0.00169986527618172</v>
      </c>
      <c r="DU205">
        <v>1</v>
      </c>
      <c r="DV205">
        <v>1</v>
      </c>
      <c r="DW205">
        <v>2</v>
      </c>
      <c r="DX205" t="s">
        <v>367</v>
      </c>
      <c r="DY205">
        <v>2.85205</v>
      </c>
      <c r="DZ205">
        <v>2.63993</v>
      </c>
      <c r="EA205">
        <v>0.141358</v>
      </c>
      <c r="EB205">
        <v>0.143645</v>
      </c>
      <c r="EC205">
        <v>0.0588174</v>
      </c>
      <c r="ED205">
        <v>0.0569261</v>
      </c>
      <c r="EE205">
        <v>24091</v>
      </c>
      <c r="EF205">
        <v>20937.1</v>
      </c>
      <c r="EG205">
        <v>25125.9</v>
      </c>
      <c r="EH205">
        <v>23817.9</v>
      </c>
      <c r="EI205">
        <v>40380.9</v>
      </c>
      <c r="EJ205">
        <v>37194.3</v>
      </c>
      <c r="EK205">
        <v>45425.3</v>
      </c>
      <c r="EL205">
        <v>42501.3</v>
      </c>
      <c r="EM205">
        <v>1.7832</v>
      </c>
      <c r="EN205">
        <v>2.0862</v>
      </c>
      <c r="EO205">
        <v>0.0521466</v>
      </c>
      <c r="EP205">
        <v>0</v>
      </c>
      <c r="EQ205">
        <v>19.128</v>
      </c>
      <c r="ER205">
        <v>999.9</v>
      </c>
      <c r="ES205">
        <v>30.765</v>
      </c>
      <c r="ET205">
        <v>29.275</v>
      </c>
      <c r="EU205">
        <v>18.4868</v>
      </c>
      <c r="EV205">
        <v>51.1537</v>
      </c>
      <c r="EW205">
        <v>31.1378</v>
      </c>
      <c r="EX205">
        <v>2</v>
      </c>
      <c r="EY205">
        <v>0.105658</v>
      </c>
      <c r="EZ205">
        <v>6.79729</v>
      </c>
      <c r="FA205">
        <v>20.1152</v>
      </c>
      <c r="FB205">
        <v>5.23481</v>
      </c>
      <c r="FC205">
        <v>11.992</v>
      </c>
      <c r="FD205">
        <v>4.9571</v>
      </c>
      <c r="FE205">
        <v>3.30393</v>
      </c>
      <c r="FF205">
        <v>9999</v>
      </c>
      <c r="FG205">
        <v>9999</v>
      </c>
      <c r="FH205">
        <v>6549.5</v>
      </c>
      <c r="FI205">
        <v>352.9</v>
      </c>
      <c r="FJ205">
        <v>1.86813</v>
      </c>
      <c r="FK205">
        <v>1.86386</v>
      </c>
      <c r="FL205">
        <v>1.87148</v>
      </c>
      <c r="FM205">
        <v>1.86218</v>
      </c>
      <c r="FN205">
        <v>1.86172</v>
      </c>
      <c r="FO205">
        <v>1.86813</v>
      </c>
      <c r="FP205">
        <v>1.85824</v>
      </c>
      <c r="FQ205">
        <v>1.86476</v>
      </c>
      <c r="FR205">
        <v>5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6.4</v>
      </c>
      <c r="GF205">
        <v>0.0216</v>
      </c>
      <c r="GG205">
        <v>2.14445261950712</v>
      </c>
      <c r="GH205">
        <v>0.00524579190152856</v>
      </c>
      <c r="GI205">
        <v>-2.61795653493914e-06</v>
      </c>
      <c r="GJ205">
        <v>1.03317073579164e-09</v>
      </c>
      <c r="GK205">
        <v>0.00834576242792743</v>
      </c>
      <c r="GL205">
        <v>-0.0463878632499735</v>
      </c>
      <c r="GM205">
        <v>0.00360881594666716</v>
      </c>
      <c r="GN205">
        <v>-4.25062852161115e-05</v>
      </c>
      <c r="GO205">
        <v>14</v>
      </c>
      <c r="GP205">
        <v>2225</v>
      </c>
      <c r="GQ205">
        <v>2</v>
      </c>
      <c r="GR205">
        <v>27</v>
      </c>
      <c r="GS205">
        <v>4290</v>
      </c>
      <c r="GT205">
        <v>4290</v>
      </c>
      <c r="GU205">
        <v>3.0603</v>
      </c>
      <c r="GV205">
        <v>2.32666</v>
      </c>
      <c r="GW205">
        <v>1.99829</v>
      </c>
      <c r="GX205">
        <v>2.75391</v>
      </c>
      <c r="GY205">
        <v>2.09351</v>
      </c>
      <c r="GZ205">
        <v>2.34619</v>
      </c>
      <c r="HA205">
        <v>33.9413</v>
      </c>
      <c r="HB205">
        <v>15.1915</v>
      </c>
      <c r="HC205">
        <v>18</v>
      </c>
      <c r="HD205">
        <v>430.888</v>
      </c>
      <c r="HE205">
        <v>626.562</v>
      </c>
      <c r="HF205">
        <v>13.5315</v>
      </c>
      <c r="HG205">
        <v>28.4479</v>
      </c>
      <c r="HH205">
        <v>30.0005</v>
      </c>
      <c r="HI205">
        <v>28.3835</v>
      </c>
      <c r="HJ205">
        <v>28.3641</v>
      </c>
      <c r="HK205">
        <v>61.2738</v>
      </c>
      <c r="HL205">
        <v>10.9173</v>
      </c>
      <c r="HM205">
        <v>9.10384</v>
      </c>
      <c r="HN205">
        <v>13.5269</v>
      </c>
      <c r="HO205">
        <v>1240.69</v>
      </c>
      <c r="HP205">
        <v>15.4988</v>
      </c>
      <c r="HQ205">
        <v>96.1389</v>
      </c>
      <c r="HR205">
        <v>99.9117</v>
      </c>
    </row>
    <row r="206" spans="1:226">
      <c r="A206">
        <v>190</v>
      </c>
      <c r="B206">
        <v>1657555528</v>
      </c>
      <c r="C206">
        <v>2736</v>
      </c>
      <c r="D206" t="s">
        <v>740</v>
      </c>
      <c r="E206" t="s">
        <v>741</v>
      </c>
      <c r="F206">
        <v>5</v>
      </c>
      <c r="G206" t="s">
        <v>597</v>
      </c>
      <c r="H206" t="s">
        <v>354</v>
      </c>
      <c r="I206">
        <v>1657555520.21786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1247.43564066969</v>
      </c>
      <c r="AK206">
        <v>1226.32939393939</v>
      </c>
      <c r="AL206">
        <v>3.35505067972185</v>
      </c>
      <c r="AM206">
        <v>66.1499359219509</v>
      </c>
      <c r="AN206">
        <f>(AP206 - AO206 + BO206*1E3/(8.314*(BQ206+273.15)) * AR206/BN206 * AQ206) * BN206/(100*BB206) * 1000/(1000 - AP206)</f>
        <v>0</v>
      </c>
      <c r="AO206">
        <v>15.5285680960087</v>
      </c>
      <c r="AP206">
        <v>16.1745993939394</v>
      </c>
      <c r="AQ206">
        <v>-1.15931822153821e-06</v>
      </c>
      <c r="AR206">
        <v>78.6078207059552</v>
      </c>
      <c r="AS206">
        <v>15</v>
      </c>
      <c r="AT206">
        <v>3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3.93</v>
      </c>
      <c r="BC206">
        <v>0.5</v>
      </c>
      <c r="BD206" t="s">
        <v>355</v>
      </c>
      <c r="BE206">
        <v>2</v>
      </c>
      <c r="BF206" t="b">
        <v>1</v>
      </c>
      <c r="BG206">
        <v>1657555520.21786</v>
      </c>
      <c r="BH206">
        <v>1182.20178571429</v>
      </c>
      <c r="BI206">
        <v>1210.28071428571</v>
      </c>
      <c r="BJ206">
        <v>16.1795107142857</v>
      </c>
      <c r="BK206">
        <v>15.5285642857143</v>
      </c>
      <c r="BL206">
        <v>1175.82821428571</v>
      </c>
      <c r="BM206">
        <v>16.1578107142857</v>
      </c>
      <c r="BN206">
        <v>500.012857142857</v>
      </c>
      <c r="BO206">
        <v>67.9998392857143</v>
      </c>
      <c r="BP206">
        <v>0.0232632285714286</v>
      </c>
      <c r="BQ206">
        <v>18.9303428571429</v>
      </c>
      <c r="BR206">
        <v>19.9917928571429</v>
      </c>
      <c r="BS206">
        <v>999.9</v>
      </c>
      <c r="BT206">
        <v>0</v>
      </c>
      <c r="BU206">
        <v>0</v>
      </c>
      <c r="BV206">
        <v>10000.8917857143</v>
      </c>
      <c r="BW206">
        <v>0</v>
      </c>
      <c r="BX206">
        <v>1878.47035714286</v>
      </c>
      <c r="BY206">
        <v>-28.0797214285714</v>
      </c>
      <c r="BZ206">
        <v>1201.64464285714</v>
      </c>
      <c r="CA206">
        <v>1229.37142857143</v>
      </c>
      <c r="CB206">
        <v>0.650937821428571</v>
      </c>
      <c r="CC206">
        <v>1210.28071428571</v>
      </c>
      <c r="CD206">
        <v>15.5285642857143</v>
      </c>
      <c r="CE206">
        <v>1.10020392857143</v>
      </c>
      <c r="CF206">
        <v>1.05593892857143</v>
      </c>
      <c r="CG206">
        <v>8.31557928571429</v>
      </c>
      <c r="CH206">
        <v>7.711975</v>
      </c>
      <c r="CI206">
        <v>1999.99857142857</v>
      </c>
      <c r="CJ206">
        <v>0.979997785714285</v>
      </c>
      <c r="CK206">
        <v>0.0200018214285714</v>
      </c>
      <c r="CL206">
        <v>0</v>
      </c>
      <c r="CM206">
        <v>2.477575</v>
      </c>
      <c r="CN206">
        <v>0</v>
      </c>
      <c r="CO206">
        <v>5025.10428571429</v>
      </c>
      <c r="CP206">
        <v>16705.3928571429</v>
      </c>
      <c r="CQ206">
        <v>45</v>
      </c>
      <c r="CR206">
        <v>49.187</v>
      </c>
      <c r="CS206">
        <v>47.187</v>
      </c>
      <c r="CT206">
        <v>45.187</v>
      </c>
      <c r="CU206">
        <v>43.75</v>
      </c>
      <c r="CV206">
        <v>1959.99857142857</v>
      </c>
      <c r="CW206">
        <v>40</v>
      </c>
      <c r="CX206">
        <v>0</v>
      </c>
      <c r="CY206">
        <v>1651534423.4</v>
      </c>
      <c r="CZ206">
        <v>0</v>
      </c>
      <c r="DA206">
        <v>0</v>
      </c>
      <c r="DB206" t="s">
        <v>356</v>
      </c>
      <c r="DC206">
        <v>1657298120.5</v>
      </c>
      <c r="DD206">
        <v>1657298120.5</v>
      </c>
      <c r="DE206">
        <v>0</v>
      </c>
      <c r="DF206">
        <v>1.391</v>
      </c>
      <c r="DG206">
        <v>0.035</v>
      </c>
      <c r="DH206">
        <v>2.39</v>
      </c>
      <c r="DI206">
        <v>0.104</v>
      </c>
      <c r="DJ206">
        <v>419</v>
      </c>
      <c r="DK206">
        <v>18</v>
      </c>
      <c r="DL206">
        <v>0.11</v>
      </c>
      <c r="DM206">
        <v>0.02</v>
      </c>
      <c r="DN206">
        <v>-27.9412146341463</v>
      </c>
      <c r="DO206">
        <v>-1.9153369251885</v>
      </c>
      <c r="DP206">
        <v>0.272914395191816</v>
      </c>
      <c r="DQ206">
        <v>0</v>
      </c>
      <c r="DR206">
        <v>0.65160856097561</v>
      </c>
      <c r="DS206">
        <v>-0.0202295885627056</v>
      </c>
      <c r="DT206">
        <v>0.00251292654235208</v>
      </c>
      <c r="DU206">
        <v>1</v>
      </c>
      <c r="DV206">
        <v>1</v>
      </c>
      <c r="DW206">
        <v>2</v>
      </c>
      <c r="DX206" t="s">
        <v>367</v>
      </c>
      <c r="DY206">
        <v>2.85217</v>
      </c>
      <c r="DZ206">
        <v>2.63965</v>
      </c>
      <c r="EA206">
        <v>0.142584</v>
      </c>
      <c r="EB206">
        <v>0.144832</v>
      </c>
      <c r="EC206">
        <v>0.0588079</v>
      </c>
      <c r="ED206">
        <v>0.0569206</v>
      </c>
      <c r="EE206">
        <v>24056.1</v>
      </c>
      <c r="EF206">
        <v>20907.8</v>
      </c>
      <c r="EG206">
        <v>25125.3</v>
      </c>
      <c r="EH206">
        <v>23817.7</v>
      </c>
      <c r="EI206">
        <v>40380.9</v>
      </c>
      <c r="EJ206">
        <v>37194</v>
      </c>
      <c r="EK206">
        <v>45424.8</v>
      </c>
      <c r="EL206">
        <v>42500.6</v>
      </c>
      <c r="EM206">
        <v>1.7831</v>
      </c>
      <c r="EN206">
        <v>2.08608</v>
      </c>
      <c r="EO206">
        <v>0.0518784</v>
      </c>
      <c r="EP206">
        <v>0</v>
      </c>
      <c r="EQ206">
        <v>19.1277</v>
      </c>
      <c r="ER206">
        <v>999.9</v>
      </c>
      <c r="ES206">
        <v>30.765</v>
      </c>
      <c r="ET206">
        <v>29.275</v>
      </c>
      <c r="EU206">
        <v>18.4885</v>
      </c>
      <c r="EV206">
        <v>51.3737</v>
      </c>
      <c r="EW206">
        <v>31.1619</v>
      </c>
      <c r="EX206">
        <v>2</v>
      </c>
      <c r="EY206">
        <v>0.10592</v>
      </c>
      <c r="EZ206">
        <v>6.81078</v>
      </c>
      <c r="FA206">
        <v>20.1148</v>
      </c>
      <c r="FB206">
        <v>5.23421</v>
      </c>
      <c r="FC206">
        <v>11.992</v>
      </c>
      <c r="FD206">
        <v>4.95715</v>
      </c>
      <c r="FE206">
        <v>3.30393</v>
      </c>
      <c r="FF206">
        <v>9999</v>
      </c>
      <c r="FG206">
        <v>9999</v>
      </c>
      <c r="FH206">
        <v>6549.5</v>
      </c>
      <c r="FI206">
        <v>352.9</v>
      </c>
      <c r="FJ206">
        <v>1.86813</v>
      </c>
      <c r="FK206">
        <v>1.86386</v>
      </c>
      <c r="FL206">
        <v>1.87149</v>
      </c>
      <c r="FM206">
        <v>1.8622</v>
      </c>
      <c r="FN206">
        <v>1.86171</v>
      </c>
      <c r="FO206">
        <v>1.86813</v>
      </c>
      <c r="FP206">
        <v>1.85825</v>
      </c>
      <c r="FQ206">
        <v>1.86476</v>
      </c>
      <c r="FR206">
        <v>5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6.46</v>
      </c>
      <c r="GF206">
        <v>0.0215</v>
      </c>
      <c r="GG206">
        <v>2.14445261950712</v>
      </c>
      <c r="GH206">
        <v>0.00524579190152856</v>
      </c>
      <c r="GI206">
        <v>-2.61795653493914e-06</v>
      </c>
      <c r="GJ206">
        <v>1.03317073579164e-09</v>
      </c>
      <c r="GK206">
        <v>0.00834576242792743</v>
      </c>
      <c r="GL206">
        <v>-0.0463878632499735</v>
      </c>
      <c r="GM206">
        <v>0.00360881594666716</v>
      </c>
      <c r="GN206">
        <v>-4.25062852161115e-05</v>
      </c>
      <c r="GO206">
        <v>14</v>
      </c>
      <c r="GP206">
        <v>2225</v>
      </c>
      <c r="GQ206">
        <v>2</v>
      </c>
      <c r="GR206">
        <v>27</v>
      </c>
      <c r="GS206">
        <v>4290.1</v>
      </c>
      <c r="GT206">
        <v>4290.1</v>
      </c>
      <c r="GU206">
        <v>3.09082</v>
      </c>
      <c r="GV206">
        <v>2.32788</v>
      </c>
      <c r="GW206">
        <v>1.99829</v>
      </c>
      <c r="GX206">
        <v>2.75391</v>
      </c>
      <c r="GY206">
        <v>2.09351</v>
      </c>
      <c r="GZ206">
        <v>2.35962</v>
      </c>
      <c r="HA206">
        <v>33.9413</v>
      </c>
      <c r="HB206">
        <v>15.1915</v>
      </c>
      <c r="HC206">
        <v>18</v>
      </c>
      <c r="HD206">
        <v>430.854</v>
      </c>
      <c r="HE206">
        <v>626.495</v>
      </c>
      <c r="HF206">
        <v>13.5327</v>
      </c>
      <c r="HG206">
        <v>28.4512</v>
      </c>
      <c r="HH206">
        <v>30.0004</v>
      </c>
      <c r="HI206">
        <v>28.3866</v>
      </c>
      <c r="HJ206">
        <v>28.367</v>
      </c>
      <c r="HK206">
        <v>61.8454</v>
      </c>
      <c r="HL206">
        <v>10.9173</v>
      </c>
      <c r="HM206">
        <v>9.10384</v>
      </c>
      <c r="HN206">
        <v>13.5372</v>
      </c>
      <c r="HO206">
        <v>1260.79</v>
      </c>
      <c r="HP206">
        <v>15.4988</v>
      </c>
      <c r="HQ206">
        <v>96.1375</v>
      </c>
      <c r="HR206">
        <v>99.9104</v>
      </c>
    </row>
    <row r="207" spans="1:226">
      <c r="A207">
        <v>191</v>
      </c>
      <c r="B207">
        <v>1657555533</v>
      </c>
      <c r="C207">
        <v>2741</v>
      </c>
      <c r="D207" t="s">
        <v>742</v>
      </c>
      <c r="E207" t="s">
        <v>743</v>
      </c>
      <c r="F207">
        <v>5</v>
      </c>
      <c r="G207" t="s">
        <v>597</v>
      </c>
      <c r="H207" t="s">
        <v>354</v>
      </c>
      <c r="I207">
        <v>1657555525.5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1263.7633724224</v>
      </c>
      <c r="AK207">
        <v>1243.1303030303</v>
      </c>
      <c r="AL207">
        <v>3.34513935814532</v>
      </c>
      <c r="AM207">
        <v>66.1499359219509</v>
      </c>
      <c r="AN207">
        <f>(AP207 - AO207 + BO207*1E3/(8.314*(BQ207+273.15)) * AR207/BN207 * AQ207) * BN207/(100*BB207) * 1000/(1000 - AP207)</f>
        <v>0</v>
      </c>
      <c r="AO207">
        <v>15.5273813815654</v>
      </c>
      <c r="AP207">
        <v>16.1703860606061</v>
      </c>
      <c r="AQ207">
        <v>-5.06326781935638e-06</v>
      </c>
      <c r="AR207">
        <v>78.6078207059552</v>
      </c>
      <c r="AS207">
        <v>14</v>
      </c>
      <c r="AT207">
        <v>3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3.93</v>
      </c>
      <c r="BC207">
        <v>0.5</v>
      </c>
      <c r="BD207" t="s">
        <v>355</v>
      </c>
      <c r="BE207">
        <v>2</v>
      </c>
      <c r="BF207" t="b">
        <v>1</v>
      </c>
      <c r="BG207">
        <v>1657555525.5</v>
      </c>
      <c r="BH207">
        <v>1199.85074074074</v>
      </c>
      <c r="BI207">
        <v>1227.79666666667</v>
      </c>
      <c r="BJ207">
        <v>16.1759851851852</v>
      </c>
      <c r="BK207">
        <v>15.5279925925926</v>
      </c>
      <c r="BL207">
        <v>1193.41888888889</v>
      </c>
      <c r="BM207">
        <v>16.1544185185185</v>
      </c>
      <c r="BN207">
        <v>499.986296296296</v>
      </c>
      <c r="BO207">
        <v>67.9998148148148</v>
      </c>
      <c r="BP207">
        <v>0.0232596740740741</v>
      </c>
      <c r="BQ207">
        <v>18.9320962962963</v>
      </c>
      <c r="BR207">
        <v>19.991637037037</v>
      </c>
      <c r="BS207">
        <v>999.9</v>
      </c>
      <c r="BT207">
        <v>0</v>
      </c>
      <c r="BU207">
        <v>0</v>
      </c>
      <c r="BV207">
        <v>9995.46</v>
      </c>
      <c r="BW207">
        <v>0</v>
      </c>
      <c r="BX207">
        <v>1879.0162962963</v>
      </c>
      <c r="BY207">
        <v>-27.9462518518518</v>
      </c>
      <c r="BZ207">
        <v>1219.57962962963</v>
      </c>
      <c r="CA207">
        <v>1247.16296296296</v>
      </c>
      <c r="CB207">
        <v>0.64798762962963</v>
      </c>
      <c r="CC207">
        <v>1227.79666666667</v>
      </c>
      <c r="CD207">
        <v>15.5279925925926</v>
      </c>
      <c r="CE207">
        <v>1.0999637037037</v>
      </c>
      <c r="CF207">
        <v>1.0559</v>
      </c>
      <c r="CG207">
        <v>8.31237148148148</v>
      </c>
      <c r="CH207">
        <v>7.71143481481482</v>
      </c>
      <c r="CI207">
        <v>1999.96185185185</v>
      </c>
      <c r="CJ207">
        <v>0.979997444444444</v>
      </c>
      <c r="CK207">
        <v>0.0200021740740741</v>
      </c>
      <c r="CL207">
        <v>0</v>
      </c>
      <c r="CM207">
        <v>2.47205555555556</v>
      </c>
      <c r="CN207">
        <v>0</v>
      </c>
      <c r="CO207">
        <v>5023.83259259259</v>
      </c>
      <c r="CP207">
        <v>16705.0962962963</v>
      </c>
      <c r="CQ207">
        <v>45</v>
      </c>
      <c r="CR207">
        <v>49.187</v>
      </c>
      <c r="CS207">
        <v>47.187</v>
      </c>
      <c r="CT207">
        <v>45.187</v>
      </c>
      <c r="CU207">
        <v>43.75</v>
      </c>
      <c r="CV207">
        <v>1959.96185185185</v>
      </c>
      <c r="CW207">
        <v>40</v>
      </c>
      <c r="CX207">
        <v>0</v>
      </c>
      <c r="CY207">
        <v>1651534428.2</v>
      </c>
      <c r="CZ207">
        <v>0</v>
      </c>
      <c r="DA207">
        <v>0</v>
      </c>
      <c r="DB207" t="s">
        <v>356</v>
      </c>
      <c r="DC207">
        <v>1657298120.5</v>
      </c>
      <c r="DD207">
        <v>1657298120.5</v>
      </c>
      <c r="DE207">
        <v>0</v>
      </c>
      <c r="DF207">
        <v>1.391</v>
      </c>
      <c r="DG207">
        <v>0.035</v>
      </c>
      <c r="DH207">
        <v>2.39</v>
      </c>
      <c r="DI207">
        <v>0.104</v>
      </c>
      <c r="DJ207">
        <v>419</v>
      </c>
      <c r="DK207">
        <v>18</v>
      </c>
      <c r="DL207">
        <v>0.11</v>
      </c>
      <c r="DM207">
        <v>0.02</v>
      </c>
      <c r="DN207">
        <v>-27.990987804878</v>
      </c>
      <c r="DO207">
        <v>0.584687343309308</v>
      </c>
      <c r="DP207">
        <v>0.19657192340411</v>
      </c>
      <c r="DQ207">
        <v>0</v>
      </c>
      <c r="DR207">
        <v>0.649989780487805</v>
      </c>
      <c r="DS207">
        <v>-0.0343207618632049</v>
      </c>
      <c r="DT207">
        <v>0.00351418896386714</v>
      </c>
      <c r="DU207">
        <v>1</v>
      </c>
      <c r="DV207">
        <v>1</v>
      </c>
      <c r="DW207">
        <v>2</v>
      </c>
      <c r="DX207" t="s">
        <v>367</v>
      </c>
      <c r="DY207">
        <v>2.85209</v>
      </c>
      <c r="DZ207">
        <v>2.63964</v>
      </c>
      <c r="EA207">
        <v>0.143809</v>
      </c>
      <c r="EB207">
        <v>0.14603</v>
      </c>
      <c r="EC207">
        <v>0.0587965</v>
      </c>
      <c r="ED207">
        <v>0.056918</v>
      </c>
      <c r="EE207">
        <v>24021.4</v>
      </c>
      <c r="EF207">
        <v>20878.4</v>
      </c>
      <c r="EG207">
        <v>25125</v>
      </c>
      <c r="EH207">
        <v>23817.5</v>
      </c>
      <c r="EI207">
        <v>40380.6</v>
      </c>
      <c r="EJ207">
        <v>37194.2</v>
      </c>
      <c r="EK207">
        <v>45423.9</v>
      </c>
      <c r="EL207">
        <v>42500.7</v>
      </c>
      <c r="EM207">
        <v>1.78328</v>
      </c>
      <c r="EN207">
        <v>2.086</v>
      </c>
      <c r="EO207">
        <v>0.0526644</v>
      </c>
      <c r="EP207">
        <v>0</v>
      </c>
      <c r="EQ207">
        <v>19.1277</v>
      </c>
      <c r="ER207">
        <v>999.9</v>
      </c>
      <c r="ES207">
        <v>30.765</v>
      </c>
      <c r="ET207">
        <v>29.275</v>
      </c>
      <c r="EU207">
        <v>18.487</v>
      </c>
      <c r="EV207">
        <v>51.1737</v>
      </c>
      <c r="EW207">
        <v>31.1659</v>
      </c>
      <c r="EX207">
        <v>2</v>
      </c>
      <c r="EY207">
        <v>0.106192</v>
      </c>
      <c r="EZ207">
        <v>6.79387</v>
      </c>
      <c r="FA207">
        <v>20.1154</v>
      </c>
      <c r="FB207">
        <v>5.23511</v>
      </c>
      <c r="FC207">
        <v>11.992</v>
      </c>
      <c r="FD207">
        <v>4.95715</v>
      </c>
      <c r="FE207">
        <v>3.304</v>
      </c>
      <c r="FF207">
        <v>9999</v>
      </c>
      <c r="FG207">
        <v>9999</v>
      </c>
      <c r="FH207">
        <v>6549.7</v>
      </c>
      <c r="FI207">
        <v>352.9</v>
      </c>
      <c r="FJ207">
        <v>1.86813</v>
      </c>
      <c r="FK207">
        <v>1.86386</v>
      </c>
      <c r="FL207">
        <v>1.87149</v>
      </c>
      <c r="FM207">
        <v>1.86222</v>
      </c>
      <c r="FN207">
        <v>1.86172</v>
      </c>
      <c r="FO207">
        <v>1.86814</v>
      </c>
      <c r="FP207">
        <v>1.85824</v>
      </c>
      <c r="FQ207">
        <v>1.86477</v>
      </c>
      <c r="FR207">
        <v>5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6.51</v>
      </c>
      <c r="GF207">
        <v>0.0213</v>
      </c>
      <c r="GG207">
        <v>2.14445261950712</v>
      </c>
      <c r="GH207">
        <v>0.00524579190152856</v>
      </c>
      <c r="GI207">
        <v>-2.61795653493914e-06</v>
      </c>
      <c r="GJ207">
        <v>1.03317073579164e-09</v>
      </c>
      <c r="GK207">
        <v>0.00834576242792743</v>
      </c>
      <c r="GL207">
        <v>-0.0463878632499735</v>
      </c>
      <c r="GM207">
        <v>0.00360881594666716</v>
      </c>
      <c r="GN207">
        <v>-4.25062852161115e-05</v>
      </c>
      <c r="GO207">
        <v>14</v>
      </c>
      <c r="GP207">
        <v>2225</v>
      </c>
      <c r="GQ207">
        <v>2</v>
      </c>
      <c r="GR207">
        <v>27</v>
      </c>
      <c r="GS207">
        <v>4290.2</v>
      </c>
      <c r="GT207">
        <v>4290.2</v>
      </c>
      <c r="GU207">
        <v>3.12134</v>
      </c>
      <c r="GV207">
        <v>2.32788</v>
      </c>
      <c r="GW207">
        <v>1.99829</v>
      </c>
      <c r="GX207">
        <v>2.75391</v>
      </c>
      <c r="GY207">
        <v>2.09351</v>
      </c>
      <c r="GZ207">
        <v>2.40845</v>
      </c>
      <c r="HA207">
        <v>33.9413</v>
      </c>
      <c r="HB207">
        <v>15.2003</v>
      </c>
      <c r="HC207">
        <v>18</v>
      </c>
      <c r="HD207">
        <v>430.98</v>
      </c>
      <c r="HE207">
        <v>626.476</v>
      </c>
      <c r="HF207">
        <v>13.5381</v>
      </c>
      <c r="HG207">
        <v>28.4546</v>
      </c>
      <c r="HH207">
        <v>30.0003</v>
      </c>
      <c r="HI207">
        <v>28.3903</v>
      </c>
      <c r="HJ207">
        <v>28.3707</v>
      </c>
      <c r="HK207">
        <v>62.5004</v>
      </c>
      <c r="HL207">
        <v>10.9173</v>
      </c>
      <c r="HM207">
        <v>9.10384</v>
      </c>
      <c r="HN207">
        <v>13.5425</v>
      </c>
      <c r="HO207">
        <v>1274.31</v>
      </c>
      <c r="HP207">
        <v>15.4988</v>
      </c>
      <c r="HQ207">
        <v>96.1359</v>
      </c>
      <c r="HR207">
        <v>99.9102</v>
      </c>
    </row>
    <row r="208" spans="1:226">
      <c r="A208">
        <v>192</v>
      </c>
      <c r="B208">
        <v>1657555538</v>
      </c>
      <c r="C208">
        <v>2746</v>
      </c>
      <c r="D208" t="s">
        <v>744</v>
      </c>
      <c r="E208" t="s">
        <v>745</v>
      </c>
      <c r="F208">
        <v>5</v>
      </c>
      <c r="G208" t="s">
        <v>597</v>
      </c>
      <c r="H208" t="s">
        <v>354</v>
      </c>
      <c r="I208">
        <v>1657555530.21429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1280.53907123347</v>
      </c>
      <c r="AK208">
        <v>1259.74363636364</v>
      </c>
      <c r="AL208">
        <v>3.3027421142693</v>
      </c>
      <c r="AM208">
        <v>66.1499359219509</v>
      </c>
      <c r="AN208">
        <f>(AP208 - AO208 + BO208*1E3/(8.314*(BQ208+273.15)) * AR208/BN208 * AQ208) * BN208/(100*BB208) * 1000/(1000 - AP208)</f>
        <v>0</v>
      </c>
      <c r="AO208">
        <v>15.5264191653747</v>
      </c>
      <c r="AP208">
        <v>16.1644345454545</v>
      </c>
      <c r="AQ208">
        <v>-2.53332680783629e-06</v>
      </c>
      <c r="AR208">
        <v>78.6078207059552</v>
      </c>
      <c r="AS208">
        <v>15</v>
      </c>
      <c r="AT208">
        <v>3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3.93</v>
      </c>
      <c r="BC208">
        <v>0.5</v>
      </c>
      <c r="BD208" t="s">
        <v>355</v>
      </c>
      <c r="BE208">
        <v>2</v>
      </c>
      <c r="BF208" t="b">
        <v>1</v>
      </c>
      <c r="BG208">
        <v>1657555530.21429</v>
      </c>
      <c r="BH208">
        <v>1215.45892857143</v>
      </c>
      <c r="BI208">
        <v>1243.36357142857</v>
      </c>
      <c r="BJ208">
        <v>16.17205</v>
      </c>
      <c r="BK208">
        <v>15.5271857142857</v>
      </c>
      <c r="BL208">
        <v>1208.97321428571</v>
      </c>
      <c r="BM208">
        <v>16.1506357142857</v>
      </c>
      <c r="BN208">
        <v>500.014392857143</v>
      </c>
      <c r="BO208">
        <v>68.00005</v>
      </c>
      <c r="BP208">
        <v>0.0231597892857143</v>
      </c>
      <c r="BQ208">
        <v>18.9336642857143</v>
      </c>
      <c r="BR208">
        <v>19.9899535714286</v>
      </c>
      <c r="BS208">
        <v>999.9</v>
      </c>
      <c r="BT208">
        <v>0</v>
      </c>
      <c r="BU208">
        <v>0</v>
      </c>
      <c r="BV208">
        <v>9990.91428571429</v>
      </c>
      <c r="BW208">
        <v>0</v>
      </c>
      <c r="BX208">
        <v>1879.14821428571</v>
      </c>
      <c r="BY208">
        <v>-27.9044928571429</v>
      </c>
      <c r="BZ208">
        <v>1235.43928571429</v>
      </c>
      <c r="CA208">
        <v>1262.97357142857</v>
      </c>
      <c r="CB208">
        <v>0.644863071428571</v>
      </c>
      <c r="CC208">
        <v>1243.36357142857</v>
      </c>
      <c r="CD208">
        <v>15.5271857142857</v>
      </c>
      <c r="CE208">
        <v>1.09970035714286</v>
      </c>
      <c r="CF208">
        <v>1.05584928571429</v>
      </c>
      <c r="CG208">
        <v>8.30884071428572</v>
      </c>
      <c r="CH208">
        <v>7.71072392857143</v>
      </c>
      <c r="CI208">
        <v>1999.98178571429</v>
      </c>
      <c r="CJ208">
        <v>0.979997678571428</v>
      </c>
      <c r="CK208">
        <v>0.0200019321428571</v>
      </c>
      <c r="CL208">
        <v>0</v>
      </c>
      <c r="CM208">
        <v>2.50554285714286</v>
      </c>
      <c r="CN208">
        <v>0</v>
      </c>
      <c r="CO208">
        <v>5024.91642857143</v>
      </c>
      <c r="CP208">
        <v>16705.2571428571</v>
      </c>
      <c r="CQ208">
        <v>45</v>
      </c>
      <c r="CR208">
        <v>49.187</v>
      </c>
      <c r="CS208">
        <v>47.187</v>
      </c>
      <c r="CT208">
        <v>45.187</v>
      </c>
      <c r="CU208">
        <v>43.75</v>
      </c>
      <c r="CV208">
        <v>1959.98178571429</v>
      </c>
      <c r="CW208">
        <v>40</v>
      </c>
      <c r="CX208">
        <v>0</v>
      </c>
      <c r="CY208">
        <v>1651534433</v>
      </c>
      <c r="CZ208">
        <v>0</v>
      </c>
      <c r="DA208">
        <v>0</v>
      </c>
      <c r="DB208" t="s">
        <v>356</v>
      </c>
      <c r="DC208">
        <v>1657298120.5</v>
      </c>
      <c r="DD208">
        <v>1657298120.5</v>
      </c>
      <c r="DE208">
        <v>0</v>
      </c>
      <c r="DF208">
        <v>1.391</v>
      </c>
      <c r="DG208">
        <v>0.035</v>
      </c>
      <c r="DH208">
        <v>2.39</v>
      </c>
      <c r="DI208">
        <v>0.104</v>
      </c>
      <c r="DJ208">
        <v>419</v>
      </c>
      <c r="DK208">
        <v>18</v>
      </c>
      <c r="DL208">
        <v>0.11</v>
      </c>
      <c r="DM208">
        <v>0.02</v>
      </c>
      <c r="DN208">
        <v>-27.9221195121951</v>
      </c>
      <c r="DO208">
        <v>1.00558118466893</v>
      </c>
      <c r="DP208">
        <v>0.182134552540232</v>
      </c>
      <c r="DQ208">
        <v>0</v>
      </c>
      <c r="DR208">
        <v>0.647205048780488</v>
      </c>
      <c r="DS208">
        <v>-0.0360859860627174</v>
      </c>
      <c r="DT208">
        <v>0.0036692368246911</v>
      </c>
      <c r="DU208">
        <v>1</v>
      </c>
      <c r="DV208">
        <v>1</v>
      </c>
      <c r="DW208">
        <v>2</v>
      </c>
      <c r="DX208" t="s">
        <v>367</v>
      </c>
      <c r="DY208">
        <v>2.85213</v>
      </c>
      <c r="DZ208">
        <v>2.63915</v>
      </c>
      <c r="EA208">
        <v>0.145018</v>
      </c>
      <c r="EB208">
        <v>0.147241</v>
      </c>
      <c r="EC208">
        <v>0.0587826</v>
      </c>
      <c r="ED208">
        <v>0.0569149</v>
      </c>
      <c r="EE208">
        <v>23987</v>
      </c>
      <c r="EF208">
        <v>20848.6</v>
      </c>
      <c r="EG208">
        <v>25124.5</v>
      </c>
      <c r="EH208">
        <v>23817.3</v>
      </c>
      <c r="EI208">
        <v>40380.7</v>
      </c>
      <c r="EJ208">
        <v>37193.9</v>
      </c>
      <c r="EK208">
        <v>45423.3</v>
      </c>
      <c r="EL208">
        <v>42500.2</v>
      </c>
      <c r="EM208">
        <v>1.78318</v>
      </c>
      <c r="EN208">
        <v>2.08588</v>
      </c>
      <c r="EO208">
        <v>0.0519902</v>
      </c>
      <c r="EP208">
        <v>0</v>
      </c>
      <c r="EQ208">
        <v>19.1288</v>
      </c>
      <c r="ER208">
        <v>999.9</v>
      </c>
      <c r="ES208">
        <v>30.741</v>
      </c>
      <c r="ET208">
        <v>29.296</v>
      </c>
      <c r="EU208">
        <v>18.4957</v>
      </c>
      <c r="EV208">
        <v>51.6337</v>
      </c>
      <c r="EW208">
        <v>31.1138</v>
      </c>
      <c r="EX208">
        <v>2</v>
      </c>
      <c r="EY208">
        <v>0.106286</v>
      </c>
      <c r="EZ208">
        <v>6.79277</v>
      </c>
      <c r="FA208">
        <v>20.1157</v>
      </c>
      <c r="FB208">
        <v>5.23481</v>
      </c>
      <c r="FC208">
        <v>11.992</v>
      </c>
      <c r="FD208">
        <v>4.95735</v>
      </c>
      <c r="FE208">
        <v>3.30395</v>
      </c>
      <c r="FF208">
        <v>9999</v>
      </c>
      <c r="FG208">
        <v>9999</v>
      </c>
      <c r="FH208">
        <v>6549.7</v>
      </c>
      <c r="FI208">
        <v>352.9</v>
      </c>
      <c r="FJ208">
        <v>1.86813</v>
      </c>
      <c r="FK208">
        <v>1.86385</v>
      </c>
      <c r="FL208">
        <v>1.87148</v>
      </c>
      <c r="FM208">
        <v>1.8622</v>
      </c>
      <c r="FN208">
        <v>1.86172</v>
      </c>
      <c r="FO208">
        <v>1.86813</v>
      </c>
      <c r="FP208">
        <v>1.85825</v>
      </c>
      <c r="FQ208">
        <v>1.86476</v>
      </c>
      <c r="FR208">
        <v>5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6.58</v>
      </c>
      <c r="GF208">
        <v>0.0211</v>
      </c>
      <c r="GG208">
        <v>2.14445261950712</v>
      </c>
      <c r="GH208">
        <v>0.00524579190152856</v>
      </c>
      <c r="GI208">
        <v>-2.61795653493914e-06</v>
      </c>
      <c r="GJ208">
        <v>1.03317073579164e-09</v>
      </c>
      <c r="GK208">
        <v>0.00834576242792743</v>
      </c>
      <c r="GL208">
        <v>-0.0463878632499735</v>
      </c>
      <c r="GM208">
        <v>0.00360881594666716</v>
      </c>
      <c r="GN208">
        <v>-4.25062852161115e-05</v>
      </c>
      <c r="GO208">
        <v>14</v>
      </c>
      <c r="GP208">
        <v>2225</v>
      </c>
      <c r="GQ208">
        <v>2</v>
      </c>
      <c r="GR208">
        <v>27</v>
      </c>
      <c r="GS208">
        <v>4290.3</v>
      </c>
      <c r="GT208">
        <v>4290.3</v>
      </c>
      <c r="GU208">
        <v>3.15063</v>
      </c>
      <c r="GV208">
        <v>2.32788</v>
      </c>
      <c r="GW208">
        <v>1.99829</v>
      </c>
      <c r="GX208">
        <v>2.75391</v>
      </c>
      <c r="GY208">
        <v>2.09473</v>
      </c>
      <c r="GZ208">
        <v>2.36206</v>
      </c>
      <c r="HA208">
        <v>33.9413</v>
      </c>
      <c r="HB208">
        <v>15.1915</v>
      </c>
      <c r="HC208">
        <v>18</v>
      </c>
      <c r="HD208">
        <v>430.944</v>
      </c>
      <c r="HE208">
        <v>626.416</v>
      </c>
      <c r="HF208">
        <v>13.5436</v>
      </c>
      <c r="HG208">
        <v>28.4576</v>
      </c>
      <c r="HH208">
        <v>30.0001</v>
      </c>
      <c r="HI208">
        <v>28.3933</v>
      </c>
      <c r="HJ208">
        <v>28.3743</v>
      </c>
      <c r="HK208">
        <v>63.0859</v>
      </c>
      <c r="HL208">
        <v>10.9173</v>
      </c>
      <c r="HM208">
        <v>9.10384</v>
      </c>
      <c r="HN208">
        <v>13.5472</v>
      </c>
      <c r="HO208">
        <v>1287.7</v>
      </c>
      <c r="HP208">
        <v>15.4988</v>
      </c>
      <c r="HQ208">
        <v>96.1343</v>
      </c>
      <c r="HR208">
        <v>99.9091</v>
      </c>
    </row>
    <row r="209" spans="1:226">
      <c r="A209">
        <v>193</v>
      </c>
      <c r="B209">
        <v>1657555543</v>
      </c>
      <c r="C209">
        <v>2751</v>
      </c>
      <c r="D209" t="s">
        <v>746</v>
      </c>
      <c r="E209" t="s">
        <v>747</v>
      </c>
      <c r="F209">
        <v>5</v>
      </c>
      <c r="G209" t="s">
        <v>597</v>
      </c>
      <c r="H209" t="s">
        <v>354</v>
      </c>
      <c r="I209">
        <v>1657555535.5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1297.6638333612</v>
      </c>
      <c r="AK209">
        <v>1276.72709090909</v>
      </c>
      <c r="AL209">
        <v>3.41302308890748</v>
      </c>
      <c r="AM209">
        <v>66.1499359219509</v>
      </c>
      <c r="AN209">
        <f>(AP209 - AO209 + BO209*1E3/(8.314*(BQ209+273.15)) * AR209/BN209 * AQ209) * BN209/(100*BB209) * 1000/(1000 - AP209)</f>
        <v>0</v>
      </c>
      <c r="AO209">
        <v>15.5261604315524</v>
      </c>
      <c r="AP209">
        <v>16.1639818181818</v>
      </c>
      <c r="AQ209">
        <v>-3.37568826644915e-07</v>
      </c>
      <c r="AR209">
        <v>78.6078207059552</v>
      </c>
      <c r="AS209">
        <v>15</v>
      </c>
      <c r="AT209">
        <v>3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3.93</v>
      </c>
      <c r="BC209">
        <v>0.5</v>
      </c>
      <c r="BD209" t="s">
        <v>355</v>
      </c>
      <c r="BE209">
        <v>2</v>
      </c>
      <c r="BF209" t="b">
        <v>1</v>
      </c>
      <c r="BG209">
        <v>1657555535.5</v>
      </c>
      <c r="BH209">
        <v>1232.89814814815</v>
      </c>
      <c r="BI209">
        <v>1260.79851851852</v>
      </c>
      <c r="BJ209">
        <v>16.1675777777778</v>
      </c>
      <c r="BK209">
        <v>15.5265888888889</v>
      </c>
      <c r="BL209">
        <v>1226.35222222222</v>
      </c>
      <c r="BM209">
        <v>16.1463259259259</v>
      </c>
      <c r="BN209">
        <v>500.000814814815</v>
      </c>
      <c r="BO209">
        <v>68.0000777777778</v>
      </c>
      <c r="BP209">
        <v>0.0230266074074074</v>
      </c>
      <c r="BQ209">
        <v>18.9344</v>
      </c>
      <c r="BR209">
        <v>19.9949259259259</v>
      </c>
      <c r="BS209">
        <v>999.9</v>
      </c>
      <c r="BT209">
        <v>0</v>
      </c>
      <c r="BU209">
        <v>0</v>
      </c>
      <c r="BV209">
        <v>9984.30407407407</v>
      </c>
      <c r="BW209">
        <v>0</v>
      </c>
      <c r="BX209">
        <v>1878.99037037037</v>
      </c>
      <c r="BY209">
        <v>-27.8995</v>
      </c>
      <c r="BZ209">
        <v>1253.15962962963</v>
      </c>
      <c r="CA209">
        <v>1280.6837037037</v>
      </c>
      <c r="CB209">
        <v>0.640976111111111</v>
      </c>
      <c r="CC209">
        <v>1260.79851851852</v>
      </c>
      <c r="CD209">
        <v>15.5265888888889</v>
      </c>
      <c r="CE209">
        <v>1.09939518518519</v>
      </c>
      <c r="CF209">
        <v>1.05581037037037</v>
      </c>
      <c r="CG209">
        <v>8.30476925925926</v>
      </c>
      <c r="CH209">
        <v>7.71017518518519</v>
      </c>
      <c r="CI209">
        <v>1999.9762962963</v>
      </c>
      <c r="CJ209">
        <v>0.979997666666666</v>
      </c>
      <c r="CK209">
        <v>0.0200019444444444</v>
      </c>
      <c r="CL209">
        <v>0</v>
      </c>
      <c r="CM209">
        <v>2.4982037037037</v>
      </c>
      <c r="CN209">
        <v>0</v>
      </c>
      <c r="CO209">
        <v>5027.90555555556</v>
      </c>
      <c r="CP209">
        <v>16705.2074074074</v>
      </c>
      <c r="CQ209">
        <v>45</v>
      </c>
      <c r="CR209">
        <v>49.1916666666666</v>
      </c>
      <c r="CS209">
        <v>47.187</v>
      </c>
      <c r="CT209">
        <v>45.187</v>
      </c>
      <c r="CU209">
        <v>43.75</v>
      </c>
      <c r="CV209">
        <v>1959.9762962963</v>
      </c>
      <c r="CW209">
        <v>40</v>
      </c>
      <c r="CX209">
        <v>0</v>
      </c>
      <c r="CY209">
        <v>1651534437.8</v>
      </c>
      <c r="CZ209">
        <v>0</v>
      </c>
      <c r="DA209">
        <v>0</v>
      </c>
      <c r="DB209" t="s">
        <v>356</v>
      </c>
      <c r="DC209">
        <v>1657298120.5</v>
      </c>
      <c r="DD209">
        <v>1657298120.5</v>
      </c>
      <c r="DE209">
        <v>0</v>
      </c>
      <c r="DF209">
        <v>1.391</v>
      </c>
      <c r="DG209">
        <v>0.035</v>
      </c>
      <c r="DH209">
        <v>2.39</v>
      </c>
      <c r="DI209">
        <v>0.104</v>
      </c>
      <c r="DJ209">
        <v>419</v>
      </c>
      <c r="DK209">
        <v>18</v>
      </c>
      <c r="DL209">
        <v>0.11</v>
      </c>
      <c r="DM209">
        <v>0.02</v>
      </c>
      <c r="DN209">
        <v>-27.962456097561</v>
      </c>
      <c r="DO209">
        <v>0.279505923344846</v>
      </c>
      <c r="DP209">
        <v>0.199832959571519</v>
      </c>
      <c r="DQ209">
        <v>0</v>
      </c>
      <c r="DR209">
        <v>0.643704804878049</v>
      </c>
      <c r="DS209">
        <v>-0.0426438188153312</v>
      </c>
      <c r="DT209">
        <v>0.00429407578982447</v>
      </c>
      <c r="DU209">
        <v>1</v>
      </c>
      <c r="DV209">
        <v>1</v>
      </c>
      <c r="DW209">
        <v>2</v>
      </c>
      <c r="DX209" t="s">
        <v>367</v>
      </c>
      <c r="DY209">
        <v>2.85195</v>
      </c>
      <c r="DZ209">
        <v>2.63937</v>
      </c>
      <c r="EA209">
        <v>0.146234</v>
      </c>
      <c r="EB209">
        <v>0.148446</v>
      </c>
      <c r="EC209">
        <v>0.0587822</v>
      </c>
      <c r="ED209">
        <v>0.0569169</v>
      </c>
      <c r="EE209">
        <v>23952.9</v>
      </c>
      <c r="EF209">
        <v>20818.8</v>
      </c>
      <c r="EG209">
        <v>25124.5</v>
      </c>
      <c r="EH209">
        <v>23817</v>
      </c>
      <c r="EI209">
        <v>40380.8</v>
      </c>
      <c r="EJ209">
        <v>37193.6</v>
      </c>
      <c r="EK209">
        <v>45423.3</v>
      </c>
      <c r="EL209">
        <v>42499.9</v>
      </c>
      <c r="EM209">
        <v>1.78277</v>
      </c>
      <c r="EN209">
        <v>2.08595</v>
      </c>
      <c r="EO209">
        <v>0.0522546</v>
      </c>
      <c r="EP209">
        <v>0</v>
      </c>
      <c r="EQ209">
        <v>19.1305</v>
      </c>
      <c r="ER209">
        <v>999.9</v>
      </c>
      <c r="ES209">
        <v>30.741</v>
      </c>
      <c r="ET209">
        <v>29.275</v>
      </c>
      <c r="EU209">
        <v>18.4726</v>
      </c>
      <c r="EV209">
        <v>51.7637</v>
      </c>
      <c r="EW209">
        <v>31.1298</v>
      </c>
      <c r="EX209">
        <v>2</v>
      </c>
      <c r="EY209">
        <v>0.106601</v>
      </c>
      <c r="EZ209">
        <v>6.79696</v>
      </c>
      <c r="FA209">
        <v>20.115</v>
      </c>
      <c r="FB209">
        <v>5.23511</v>
      </c>
      <c r="FC209">
        <v>11.992</v>
      </c>
      <c r="FD209">
        <v>4.9572</v>
      </c>
      <c r="FE209">
        <v>3.304</v>
      </c>
      <c r="FF209">
        <v>9999</v>
      </c>
      <c r="FG209">
        <v>9999</v>
      </c>
      <c r="FH209">
        <v>6550</v>
      </c>
      <c r="FI209">
        <v>352.9</v>
      </c>
      <c r="FJ209">
        <v>1.86813</v>
      </c>
      <c r="FK209">
        <v>1.86385</v>
      </c>
      <c r="FL209">
        <v>1.87149</v>
      </c>
      <c r="FM209">
        <v>1.8622</v>
      </c>
      <c r="FN209">
        <v>1.86169</v>
      </c>
      <c r="FO209">
        <v>1.86813</v>
      </c>
      <c r="FP209">
        <v>1.85825</v>
      </c>
      <c r="FQ209">
        <v>1.86474</v>
      </c>
      <c r="FR209">
        <v>5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6.63</v>
      </c>
      <c r="GF209">
        <v>0.0212</v>
      </c>
      <c r="GG209">
        <v>2.14445261950712</v>
      </c>
      <c r="GH209">
        <v>0.00524579190152856</v>
      </c>
      <c r="GI209">
        <v>-2.61795653493914e-06</v>
      </c>
      <c r="GJ209">
        <v>1.03317073579164e-09</v>
      </c>
      <c r="GK209">
        <v>0.00834576242792743</v>
      </c>
      <c r="GL209">
        <v>-0.0463878632499735</v>
      </c>
      <c r="GM209">
        <v>0.00360881594666716</v>
      </c>
      <c r="GN209">
        <v>-4.25062852161115e-05</v>
      </c>
      <c r="GO209">
        <v>14</v>
      </c>
      <c r="GP209">
        <v>2225</v>
      </c>
      <c r="GQ209">
        <v>2</v>
      </c>
      <c r="GR209">
        <v>27</v>
      </c>
      <c r="GS209">
        <v>4290.4</v>
      </c>
      <c r="GT209">
        <v>4290.4</v>
      </c>
      <c r="GU209">
        <v>3.18359</v>
      </c>
      <c r="GV209">
        <v>2.32788</v>
      </c>
      <c r="GW209">
        <v>1.99829</v>
      </c>
      <c r="GX209">
        <v>2.75513</v>
      </c>
      <c r="GY209">
        <v>2.09351</v>
      </c>
      <c r="GZ209">
        <v>2.36694</v>
      </c>
      <c r="HA209">
        <v>33.9413</v>
      </c>
      <c r="HB209">
        <v>15.1915</v>
      </c>
      <c r="HC209">
        <v>18</v>
      </c>
      <c r="HD209">
        <v>430.74</v>
      </c>
      <c r="HE209">
        <v>626.51</v>
      </c>
      <c r="HF209">
        <v>13.5486</v>
      </c>
      <c r="HG209">
        <v>28.4612</v>
      </c>
      <c r="HH209">
        <v>30.0004</v>
      </c>
      <c r="HI209">
        <v>28.3969</v>
      </c>
      <c r="HJ209">
        <v>28.3774</v>
      </c>
      <c r="HK209">
        <v>63.7465</v>
      </c>
      <c r="HL209">
        <v>10.9173</v>
      </c>
      <c r="HM209">
        <v>9.10384</v>
      </c>
      <c r="HN209">
        <v>13.5494</v>
      </c>
      <c r="HO209">
        <v>1307.82</v>
      </c>
      <c r="HP209">
        <v>15.4988</v>
      </c>
      <c r="HQ209">
        <v>96.1344</v>
      </c>
      <c r="HR209">
        <v>99.9083</v>
      </c>
    </row>
    <row r="210" spans="1:226">
      <c r="A210">
        <v>194</v>
      </c>
      <c r="B210">
        <v>1657555548</v>
      </c>
      <c r="C210">
        <v>2756</v>
      </c>
      <c r="D210" t="s">
        <v>748</v>
      </c>
      <c r="E210" t="s">
        <v>749</v>
      </c>
      <c r="F210">
        <v>5</v>
      </c>
      <c r="G210" t="s">
        <v>597</v>
      </c>
      <c r="H210" t="s">
        <v>354</v>
      </c>
      <c r="I210">
        <v>1657555540.21429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1314.85704086213</v>
      </c>
      <c r="AK210">
        <v>1293.57521212121</v>
      </c>
      <c r="AL210">
        <v>3.37726605005725</v>
      </c>
      <c r="AM210">
        <v>66.1499359219509</v>
      </c>
      <c r="AN210">
        <f>(AP210 - AO210 + BO210*1E3/(8.314*(BQ210+273.15)) * AR210/BN210 * AQ210) * BN210/(100*BB210) * 1000/(1000 - AP210)</f>
        <v>0</v>
      </c>
      <c r="AO210">
        <v>15.5268293412524</v>
      </c>
      <c r="AP210">
        <v>16.1589890909091</v>
      </c>
      <c r="AQ210">
        <v>-1.84963287788954e-06</v>
      </c>
      <c r="AR210">
        <v>78.6078207059552</v>
      </c>
      <c r="AS210">
        <v>15</v>
      </c>
      <c r="AT210">
        <v>3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3.93</v>
      </c>
      <c r="BC210">
        <v>0.5</v>
      </c>
      <c r="BD210" t="s">
        <v>355</v>
      </c>
      <c r="BE210">
        <v>2</v>
      </c>
      <c r="BF210" t="b">
        <v>1</v>
      </c>
      <c r="BG210">
        <v>1657555540.21429</v>
      </c>
      <c r="BH210">
        <v>1248.48035714286</v>
      </c>
      <c r="BI210">
        <v>1276.59678571429</v>
      </c>
      <c r="BJ210">
        <v>16.1646285714286</v>
      </c>
      <c r="BK210">
        <v>15.526625</v>
      </c>
      <c r="BL210">
        <v>1241.87892857143</v>
      </c>
      <c r="BM210">
        <v>16.1434785714286</v>
      </c>
      <c r="BN210">
        <v>500.002071428572</v>
      </c>
      <c r="BO210">
        <v>68.0000714285714</v>
      </c>
      <c r="BP210">
        <v>0.022959825</v>
      </c>
      <c r="BQ210">
        <v>18.9353214285714</v>
      </c>
      <c r="BR210">
        <v>19.9947428571429</v>
      </c>
      <c r="BS210">
        <v>999.9</v>
      </c>
      <c r="BT210">
        <v>0</v>
      </c>
      <c r="BU210">
        <v>0</v>
      </c>
      <c r="BV210">
        <v>9989.80214285714</v>
      </c>
      <c r="BW210">
        <v>0</v>
      </c>
      <c r="BX210">
        <v>1878.82785714286</v>
      </c>
      <c r="BY210">
        <v>-28.1157357142857</v>
      </c>
      <c r="BZ210">
        <v>1268.99392857143</v>
      </c>
      <c r="CA210">
        <v>1296.73107142857</v>
      </c>
      <c r="CB210">
        <v>0.637995785714286</v>
      </c>
      <c r="CC210">
        <v>1276.59678571429</v>
      </c>
      <c r="CD210">
        <v>15.526625</v>
      </c>
      <c r="CE210">
        <v>1.099195</v>
      </c>
      <c r="CF210">
        <v>1.05581142857143</v>
      </c>
      <c r="CG210">
        <v>8.30207571428572</v>
      </c>
      <c r="CH210">
        <v>7.71019964285714</v>
      </c>
      <c r="CI210">
        <v>2000.0075</v>
      </c>
      <c r="CJ210">
        <v>0.979998</v>
      </c>
      <c r="CK210">
        <v>0.0200016</v>
      </c>
      <c r="CL210">
        <v>0</v>
      </c>
      <c r="CM210">
        <v>2.51696785714286</v>
      </c>
      <c r="CN210">
        <v>0</v>
      </c>
      <c r="CO210">
        <v>5031.95357142857</v>
      </c>
      <c r="CP210">
        <v>16705.4607142857</v>
      </c>
      <c r="CQ210">
        <v>45</v>
      </c>
      <c r="CR210">
        <v>49.1915</v>
      </c>
      <c r="CS210">
        <v>47.187</v>
      </c>
      <c r="CT210">
        <v>45.187</v>
      </c>
      <c r="CU210">
        <v>43.75</v>
      </c>
      <c r="CV210">
        <v>1960.0075</v>
      </c>
      <c r="CW210">
        <v>40</v>
      </c>
      <c r="CX210">
        <v>0</v>
      </c>
      <c r="CY210">
        <v>1651534443.2</v>
      </c>
      <c r="CZ210">
        <v>0</v>
      </c>
      <c r="DA210">
        <v>0</v>
      </c>
      <c r="DB210" t="s">
        <v>356</v>
      </c>
      <c r="DC210">
        <v>1657298120.5</v>
      </c>
      <c r="DD210">
        <v>1657298120.5</v>
      </c>
      <c r="DE210">
        <v>0</v>
      </c>
      <c r="DF210">
        <v>1.391</v>
      </c>
      <c r="DG210">
        <v>0.035</v>
      </c>
      <c r="DH210">
        <v>2.39</v>
      </c>
      <c r="DI210">
        <v>0.104</v>
      </c>
      <c r="DJ210">
        <v>419</v>
      </c>
      <c r="DK210">
        <v>18</v>
      </c>
      <c r="DL210">
        <v>0.11</v>
      </c>
      <c r="DM210">
        <v>0.02</v>
      </c>
      <c r="DN210">
        <v>-27.9929268292683</v>
      </c>
      <c r="DO210">
        <v>-2.09264738675964</v>
      </c>
      <c r="DP210">
        <v>0.245664421145545</v>
      </c>
      <c r="DQ210">
        <v>0</v>
      </c>
      <c r="DR210">
        <v>0.640590268292683</v>
      </c>
      <c r="DS210">
        <v>-0.0392626829268289</v>
      </c>
      <c r="DT210">
        <v>0.00401426136949915</v>
      </c>
      <c r="DU210">
        <v>1</v>
      </c>
      <c r="DV210">
        <v>1</v>
      </c>
      <c r="DW210">
        <v>2</v>
      </c>
      <c r="DX210" t="s">
        <v>367</v>
      </c>
      <c r="DY210">
        <v>2.85214</v>
      </c>
      <c r="DZ210">
        <v>2.63961</v>
      </c>
      <c r="EA210">
        <v>0.147438</v>
      </c>
      <c r="EB210">
        <v>0.149652</v>
      </c>
      <c r="EC210">
        <v>0.0587694</v>
      </c>
      <c r="ED210">
        <v>0.0569211</v>
      </c>
      <c r="EE210">
        <v>23918.9</v>
      </c>
      <c r="EF210">
        <v>20789.7</v>
      </c>
      <c r="EG210">
        <v>25124.4</v>
      </c>
      <c r="EH210">
        <v>23817.4</v>
      </c>
      <c r="EI210">
        <v>40381.1</v>
      </c>
      <c r="EJ210">
        <v>37193.6</v>
      </c>
      <c r="EK210">
        <v>45423</v>
      </c>
      <c r="EL210">
        <v>42500.1</v>
      </c>
      <c r="EM210">
        <v>1.78318</v>
      </c>
      <c r="EN210">
        <v>2.08585</v>
      </c>
      <c r="EO210">
        <v>0.0524297</v>
      </c>
      <c r="EP210">
        <v>0</v>
      </c>
      <c r="EQ210">
        <v>19.1333</v>
      </c>
      <c r="ER210">
        <v>999.9</v>
      </c>
      <c r="ES210">
        <v>30.741</v>
      </c>
      <c r="ET210">
        <v>29.275</v>
      </c>
      <c r="EU210">
        <v>18.4709</v>
      </c>
      <c r="EV210">
        <v>51.5637</v>
      </c>
      <c r="EW210">
        <v>31.1819</v>
      </c>
      <c r="EX210">
        <v>2</v>
      </c>
      <c r="EY210">
        <v>0.106982</v>
      </c>
      <c r="EZ210">
        <v>6.80698</v>
      </c>
      <c r="FA210">
        <v>20.1149</v>
      </c>
      <c r="FB210">
        <v>5.23511</v>
      </c>
      <c r="FC210">
        <v>11.992</v>
      </c>
      <c r="FD210">
        <v>4.95705</v>
      </c>
      <c r="FE210">
        <v>3.304</v>
      </c>
      <c r="FF210">
        <v>9999</v>
      </c>
      <c r="FG210">
        <v>9999</v>
      </c>
      <c r="FH210">
        <v>6550</v>
      </c>
      <c r="FI210">
        <v>352.9</v>
      </c>
      <c r="FJ210">
        <v>1.86813</v>
      </c>
      <c r="FK210">
        <v>1.86386</v>
      </c>
      <c r="FL210">
        <v>1.87149</v>
      </c>
      <c r="FM210">
        <v>1.8622</v>
      </c>
      <c r="FN210">
        <v>1.86172</v>
      </c>
      <c r="FO210">
        <v>1.86813</v>
      </c>
      <c r="FP210">
        <v>1.85825</v>
      </c>
      <c r="FQ210">
        <v>1.86478</v>
      </c>
      <c r="FR210">
        <v>5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6.69</v>
      </c>
      <c r="GF210">
        <v>0.0209</v>
      </c>
      <c r="GG210">
        <v>2.14445261950712</v>
      </c>
      <c r="GH210">
        <v>0.00524579190152856</v>
      </c>
      <c r="GI210">
        <v>-2.61795653493914e-06</v>
      </c>
      <c r="GJ210">
        <v>1.03317073579164e-09</v>
      </c>
      <c r="GK210">
        <v>0.00834576242792743</v>
      </c>
      <c r="GL210">
        <v>-0.0463878632499735</v>
      </c>
      <c r="GM210">
        <v>0.00360881594666716</v>
      </c>
      <c r="GN210">
        <v>-4.25062852161115e-05</v>
      </c>
      <c r="GO210">
        <v>14</v>
      </c>
      <c r="GP210">
        <v>2225</v>
      </c>
      <c r="GQ210">
        <v>2</v>
      </c>
      <c r="GR210">
        <v>27</v>
      </c>
      <c r="GS210">
        <v>4290.5</v>
      </c>
      <c r="GT210">
        <v>4290.5</v>
      </c>
      <c r="GU210">
        <v>3.21289</v>
      </c>
      <c r="GV210">
        <v>2.323</v>
      </c>
      <c r="GW210">
        <v>1.99829</v>
      </c>
      <c r="GX210">
        <v>2.75391</v>
      </c>
      <c r="GY210">
        <v>2.09473</v>
      </c>
      <c r="GZ210">
        <v>2.40234</v>
      </c>
      <c r="HA210">
        <v>33.9413</v>
      </c>
      <c r="HB210">
        <v>15.1915</v>
      </c>
      <c r="HC210">
        <v>18</v>
      </c>
      <c r="HD210">
        <v>430.991</v>
      </c>
      <c r="HE210">
        <v>626.47</v>
      </c>
      <c r="HF210">
        <v>13.552</v>
      </c>
      <c r="HG210">
        <v>28.4643</v>
      </c>
      <c r="HH210">
        <v>30.0004</v>
      </c>
      <c r="HI210">
        <v>28.3999</v>
      </c>
      <c r="HJ210">
        <v>28.381</v>
      </c>
      <c r="HK210">
        <v>64.3371</v>
      </c>
      <c r="HL210">
        <v>10.9173</v>
      </c>
      <c r="HM210">
        <v>9.10384</v>
      </c>
      <c r="HN210">
        <v>13.5539</v>
      </c>
      <c r="HO210">
        <v>1321.45</v>
      </c>
      <c r="HP210">
        <v>15.4988</v>
      </c>
      <c r="HQ210">
        <v>96.1338</v>
      </c>
      <c r="HR210">
        <v>99.9091</v>
      </c>
    </row>
    <row r="211" spans="1:226">
      <c r="A211">
        <v>195</v>
      </c>
      <c r="B211">
        <v>1657555553</v>
      </c>
      <c r="C211">
        <v>2761</v>
      </c>
      <c r="D211" t="s">
        <v>750</v>
      </c>
      <c r="E211" t="s">
        <v>751</v>
      </c>
      <c r="F211">
        <v>5</v>
      </c>
      <c r="G211" t="s">
        <v>597</v>
      </c>
      <c r="H211" t="s">
        <v>354</v>
      </c>
      <c r="I211">
        <v>1657555545.5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1331.46174420051</v>
      </c>
      <c r="AK211">
        <v>1310.49575757576</v>
      </c>
      <c r="AL211">
        <v>3.35801097247339</v>
      </c>
      <c r="AM211">
        <v>66.1499359219509</v>
      </c>
      <c r="AN211">
        <f>(AP211 - AO211 + BO211*1E3/(8.314*(BQ211+273.15)) * AR211/BN211 * AQ211) * BN211/(100*BB211) * 1000/(1000 - AP211)</f>
        <v>0</v>
      </c>
      <c r="AO211">
        <v>15.5287381597079</v>
      </c>
      <c r="AP211">
        <v>16.1520042424242</v>
      </c>
      <c r="AQ211">
        <v>-3.58231688491492e-06</v>
      </c>
      <c r="AR211">
        <v>78.6078207059552</v>
      </c>
      <c r="AS211">
        <v>15</v>
      </c>
      <c r="AT211">
        <v>3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3.93</v>
      </c>
      <c r="BC211">
        <v>0.5</v>
      </c>
      <c r="BD211" t="s">
        <v>355</v>
      </c>
      <c r="BE211">
        <v>2</v>
      </c>
      <c r="BF211" t="b">
        <v>1</v>
      </c>
      <c r="BG211">
        <v>1657555545.5</v>
      </c>
      <c r="BH211">
        <v>1266.03703703704</v>
      </c>
      <c r="BI211">
        <v>1294.23851851852</v>
      </c>
      <c r="BJ211">
        <v>16.1607222222222</v>
      </c>
      <c r="BK211">
        <v>15.527737037037</v>
      </c>
      <c r="BL211">
        <v>1259.3737037037</v>
      </c>
      <c r="BM211">
        <v>16.1397037037037</v>
      </c>
      <c r="BN211">
        <v>499.985148148148</v>
      </c>
      <c r="BO211">
        <v>67.9999777777778</v>
      </c>
      <c r="BP211">
        <v>0.0230748740740741</v>
      </c>
      <c r="BQ211">
        <v>18.9356703703704</v>
      </c>
      <c r="BR211">
        <v>19.9985703703704</v>
      </c>
      <c r="BS211">
        <v>999.9</v>
      </c>
      <c r="BT211">
        <v>0</v>
      </c>
      <c r="BU211">
        <v>0</v>
      </c>
      <c r="BV211">
        <v>9994.23592592593</v>
      </c>
      <c r="BW211">
        <v>0</v>
      </c>
      <c r="BX211">
        <v>1879.02962962963</v>
      </c>
      <c r="BY211">
        <v>-28.2016962962963</v>
      </c>
      <c r="BZ211">
        <v>1286.83407407407</v>
      </c>
      <c r="CA211">
        <v>1314.65407407407</v>
      </c>
      <c r="CB211">
        <v>0.632978407407407</v>
      </c>
      <c r="CC211">
        <v>1294.23851851852</v>
      </c>
      <c r="CD211">
        <v>15.527737037037</v>
      </c>
      <c r="CE211">
        <v>1.09892777777778</v>
      </c>
      <c r="CF211">
        <v>1.05588592592593</v>
      </c>
      <c r="CG211">
        <v>8.29849777777778</v>
      </c>
      <c r="CH211">
        <v>7.71123185185185</v>
      </c>
      <c r="CI211">
        <v>2000.0062962963</v>
      </c>
      <c r="CJ211">
        <v>0.979998</v>
      </c>
      <c r="CK211">
        <v>0.0200016</v>
      </c>
      <c r="CL211">
        <v>0</v>
      </c>
      <c r="CM211">
        <v>2.52135555555556</v>
      </c>
      <c r="CN211">
        <v>0</v>
      </c>
      <c r="CO211">
        <v>5037.47703703704</v>
      </c>
      <c r="CP211">
        <v>16705.4407407407</v>
      </c>
      <c r="CQ211">
        <v>45</v>
      </c>
      <c r="CR211">
        <v>49.2103333333333</v>
      </c>
      <c r="CS211">
        <v>47.187</v>
      </c>
      <c r="CT211">
        <v>45.187</v>
      </c>
      <c r="CU211">
        <v>43.75</v>
      </c>
      <c r="CV211">
        <v>1960.0062962963</v>
      </c>
      <c r="CW211">
        <v>40</v>
      </c>
      <c r="CX211">
        <v>0</v>
      </c>
      <c r="CY211">
        <v>1651534448</v>
      </c>
      <c r="CZ211">
        <v>0</v>
      </c>
      <c r="DA211">
        <v>0</v>
      </c>
      <c r="DB211" t="s">
        <v>356</v>
      </c>
      <c r="DC211">
        <v>1657298120.5</v>
      </c>
      <c r="DD211">
        <v>1657298120.5</v>
      </c>
      <c r="DE211">
        <v>0</v>
      </c>
      <c r="DF211">
        <v>1.391</v>
      </c>
      <c r="DG211">
        <v>0.035</v>
      </c>
      <c r="DH211">
        <v>2.39</v>
      </c>
      <c r="DI211">
        <v>0.104</v>
      </c>
      <c r="DJ211">
        <v>419</v>
      </c>
      <c r="DK211">
        <v>18</v>
      </c>
      <c r="DL211">
        <v>0.11</v>
      </c>
      <c r="DM211">
        <v>0.02</v>
      </c>
      <c r="DN211">
        <v>-28.0986853658537</v>
      </c>
      <c r="DO211">
        <v>-1.82301114982577</v>
      </c>
      <c r="DP211">
        <v>0.259481694040137</v>
      </c>
      <c r="DQ211">
        <v>0</v>
      </c>
      <c r="DR211">
        <v>0.636628975609756</v>
      </c>
      <c r="DS211">
        <v>-0.049145644599303</v>
      </c>
      <c r="DT211">
        <v>0.00506496616649093</v>
      </c>
      <c r="DU211">
        <v>1</v>
      </c>
      <c r="DV211">
        <v>1</v>
      </c>
      <c r="DW211">
        <v>2</v>
      </c>
      <c r="DX211" t="s">
        <v>367</v>
      </c>
      <c r="DY211">
        <v>2.85209</v>
      </c>
      <c r="DZ211">
        <v>2.63963</v>
      </c>
      <c r="EA211">
        <v>0.148627</v>
      </c>
      <c r="EB211">
        <v>0.150779</v>
      </c>
      <c r="EC211">
        <v>0.0587497</v>
      </c>
      <c r="ED211">
        <v>0.0569237</v>
      </c>
      <c r="EE211">
        <v>23885.6</v>
      </c>
      <c r="EF211">
        <v>20761.8</v>
      </c>
      <c r="EG211">
        <v>25124.5</v>
      </c>
      <c r="EH211">
        <v>23817.1</v>
      </c>
      <c r="EI211">
        <v>40381.8</v>
      </c>
      <c r="EJ211">
        <v>37192.9</v>
      </c>
      <c r="EK211">
        <v>45422.9</v>
      </c>
      <c r="EL211">
        <v>42499.4</v>
      </c>
      <c r="EM211">
        <v>1.78297</v>
      </c>
      <c r="EN211">
        <v>2.08597</v>
      </c>
      <c r="EO211">
        <v>0.0523031</v>
      </c>
      <c r="EP211">
        <v>0</v>
      </c>
      <c r="EQ211">
        <v>19.1364</v>
      </c>
      <c r="ER211">
        <v>999.9</v>
      </c>
      <c r="ES211">
        <v>30.741</v>
      </c>
      <c r="ET211">
        <v>29.306</v>
      </c>
      <c r="EU211">
        <v>18.5053</v>
      </c>
      <c r="EV211">
        <v>51.6037</v>
      </c>
      <c r="EW211">
        <v>31.1018</v>
      </c>
      <c r="EX211">
        <v>2</v>
      </c>
      <c r="EY211">
        <v>0.107114</v>
      </c>
      <c r="EZ211">
        <v>6.86659</v>
      </c>
      <c r="FA211">
        <v>20.1124</v>
      </c>
      <c r="FB211">
        <v>5.23496</v>
      </c>
      <c r="FC211">
        <v>11.992</v>
      </c>
      <c r="FD211">
        <v>4.9571</v>
      </c>
      <c r="FE211">
        <v>3.30395</v>
      </c>
      <c r="FF211">
        <v>9999</v>
      </c>
      <c r="FG211">
        <v>9999</v>
      </c>
      <c r="FH211">
        <v>6550.3</v>
      </c>
      <c r="FI211">
        <v>352.9</v>
      </c>
      <c r="FJ211">
        <v>1.86813</v>
      </c>
      <c r="FK211">
        <v>1.86386</v>
      </c>
      <c r="FL211">
        <v>1.87149</v>
      </c>
      <c r="FM211">
        <v>1.86219</v>
      </c>
      <c r="FN211">
        <v>1.86171</v>
      </c>
      <c r="FO211">
        <v>1.86813</v>
      </c>
      <c r="FP211">
        <v>1.85826</v>
      </c>
      <c r="FQ211">
        <v>1.86477</v>
      </c>
      <c r="FR211">
        <v>5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6.75</v>
      </c>
      <c r="GF211">
        <v>0.0208</v>
      </c>
      <c r="GG211">
        <v>2.14445261950712</v>
      </c>
      <c r="GH211">
        <v>0.00524579190152856</v>
      </c>
      <c r="GI211">
        <v>-2.61795653493914e-06</v>
      </c>
      <c r="GJ211">
        <v>1.03317073579164e-09</v>
      </c>
      <c r="GK211">
        <v>0.00834576242792743</v>
      </c>
      <c r="GL211">
        <v>-0.0463878632499735</v>
      </c>
      <c r="GM211">
        <v>0.00360881594666716</v>
      </c>
      <c r="GN211">
        <v>-4.25062852161115e-05</v>
      </c>
      <c r="GO211">
        <v>14</v>
      </c>
      <c r="GP211">
        <v>2225</v>
      </c>
      <c r="GQ211">
        <v>2</v>
      </c>
      <c r="GR211">
        <v>27</v>
      </c>
      <c r="GS211">
        <v>4290.5</v>
      </c>
      <c r="GT211">
        <v>4290.5</v>
      </c>
      <c r="GU211">
        <v>3.24463</v>
      </c>
      <c r="GV211">
        <v>2.32666</v>
      </c>
      <c r="GW211">
        <v>1.99829</v>
      </c>
      <c r="GX211">
        <v>2.75391</v>
      </c>
      <c r="GY211">
        <v>2.09351</v>
      </c>
      <c r="GZ211">
        <v>2.34253</v>
      </c>
      <c r="HA211">
        <v>33.9413</v>
      </c>
      <c r="HB211">
        <v>15.174</v>
      </c>
      <c r="HC211">
        <v>18</v>
      </c>
      <c r="HD211">
        <v>430.902</v>
      </c>
      <c r="HE211">
        <v>626.604</v>
      </c>
      <c r="HF211">
        <v>13.5559</v>
      </c>
      <c r="HG211">
        <v>28.4679</v>
      </c>
      <c r="HH211">
        <v>30.0003</v>
      </c>
      <c r="HI211">
        <v>28.4035</v>
      </c>
      <c r="HJ211">
        <v>28.384</v>
      </c>
      <c r="HK211">
        <v>64.9792</v>
      </c>
      <c r="HL211">
        <v>10.9173</v>
      </c>
      <c r="HM211">
        <v>9.10384</v>
      </c>
      <c r="HN211">
        <v>13.5128</v>
      </c>
      <c r="HO211">
        <v>1341.7</v>
      </c>
      <c r="HP211">
        <v>15.4988</v>
      </c>
      <c r="HQ211">
        <v>96.1337</v>
      </c>
      <c r="HR211">
        <v>99.9076</v>
      </c>
    </row>
    <row r="212" spans="1:226">
      <c r="A212">
        <v>196</v>
      </c>
      <c r="B212">
        <v>1657555558</v>
      </c>
      <c r="C212">
        <v>2766</v>
      </c>
      <c r="D212" t="s">
        <v>752</v>
      </c>
      <c r="E212" t="s">
        <v>753</v>
      </c>
      <c r="F212">
        <v>5</v>
      </c>
      <c r="G212" t="s">
        <v>597</v>
      </c>
      <c r="H212" t="s">
        <v>354</v>
      </c>
      <c r="I212">
        <v>1657555550.21429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1348.5300422649</v>
      </c>
      <c r="AK212">
        <v>1327.36678787879</v>
      </c>
      <c r="AL212">
        <v>3.45685192772755</v>
      </c>
      <c r="AM212">
        <v>66.1499359219509</v>
      </c>
      <c r="AN212">
        <f>(AP212 - AO212 + BO212*1E3/(8.314*(BQ212+273.15)) * AR212/BN212 * AQ212) * BN212/(100*BB212) * 1000/(1000 - AP212)</f>
        <v>0</v>
      </c>
      <c r="AO212">
        <v>15.5299264252889</v>
      </c>
      <c r="AP212">
        <v>16.1520333333333</v>
      </c>
      <c r="AQ212">
        <v>2.49679887943052e-06</v>
      </c>
      <c r="AR212">
        <v>78.6078207059552</v>
      </c>
      <c r="AS212">
        <v>15</v>
      </c>
      <c r="AT212">
        <v>3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3.93</v>
      </c>
      <c r="BC212">
        <v>0.5</v>
      </c>
      <c r="BD212" t="s">
        <v>355</v>
      </c>
      <c r="BE212">
        <v>2</v>
      </c>
      <c r="BF212" t="b">
        <v>1</v>
      </c>
      <c r="BG212">
        <v>1657555550.21429</v>
      </c>
      <c r="BH212">
        <v>1281.66857142857</v>
      </c>
      <c r="BI212">
        <v>1309.96428571429</v>
      </c>
      <c r="BJ212">
        <v>16.1575035714286</v>
      </c>
      <c r="BK212">
        <v>15.5289357142857</v>
      </c>
      <c r="BL212">
        <v>1274.94964285714</v>
      </c>
      <c r="BM212">
        <v>16.1365964285714</v>
      </c>
      <c r="BN212">
        <v>499.999892857143</v>
      </c>
      <c r="BO212">
        <v>68.0001857142857</v>
      </c>
      <c r="BP212">
        <v>0.0231740607142857</v>
      </c>
      <c r="BQ212">
        <v>18.9398964285714</v>
      </c>
      <c r="BR212">
        <v>20.0020392857143</v>
      </c>
      <c r="BS212">
        <v>999.9</v>
      </c>
      <c r="BT212">
        <v>0</v>
      </c>
      <c r="BU212">
        <v>0</v>
      </c>
      <c r="BV212">
        <v>10002.4767857143</v>
      </c>
      <c r="BW212">
        <v>0</v>
      </c>
      <c r="BX212">
        <v>1879.10678571429</v>
      </c>
      <c r="BY212">
        <v>-28.2964107142857</v>
      </c>
      <c r="BZ212">
        <v>1302.71821428571</v>
      </c>
      <c r="CA212">
        <v>1330.62892857143</v>
      </c>
      <c r="CB212">
        <v>0.628563928571429</v>
      </c>
      <c r="CC212">
        <v>1309.96428571429</v>
      </c>
      <c r="CD212">
        <v>15.5289357142857</v>
      </c>
      <c r="CE212">
        <v>1.09871321428571</v>
      </c>
      <c r="CF212">
        <v>1.05597107142857</v>
      </c>
      <c r="CG212">
        <v>8.29561214285714</v>
      </c>
      <c r="CH212">
        <v>7.71240928571429</v>
      </c>
      <c r="CI212">
        <v>2000.00035714286</v>
      </c>
      <c r="CJ212">
        <v>0.979998</v>
      </c>
      <c r="CK212">
        <v>0.0200016</v>
      </c>
      <c r="CL212">
        <v>0</v>
      </c>
      <c r="CM212">
        <v>2.53985714285714</v>
      </c>
      <c r="CN212">
        <v>0</v>
      </c>
      <c r="CO212">
        <v>5042.88535714286</v>
      </c>
      <c r="CP212">
        <v>16705.3892857143</v>
      </c>
      <c r="CQ212">
        <v>45</v>
      </c>
      <c r="CR212">
        <v>49.22525</v>
      </c>
      <c r="CS212">
        <v>47.187</v>
      </c>
      <c r="CT212">
        <v>45.187</v>
      </c>
      <c r="CU212">
        <v>43.75</v>
      </c>
      <c r="CV212">
        <v>1960.00035714286</v>
      </c>
      <c r="CW212">
        <v>40</v>
      </c>
      <c r="CX212">
        <v>0</v>
      </c>
      <c r="CY212">
        <v>1651534452.8</v>
      </c>
      <c r="CZ212">
        <v>0</v>
      </c>
      <c r="DA212">
        <v>0</v>
      </c>
      <c r="DB212" t="s">
        <v>356</v>
      </c>
      <c r="DC212">
        <v>1657298120.5</v>
      </c>
      <c r="DD212">
        <v>1657298120.5</v>
      </c>
      <c r="DE212">
        <v>0</v>
      </c>
      <c r="DF212">
        <v>1.391</v>
      </c>
      <c r="DG212">
        <v>0.035</v>
      </c>
      <c r="DH212">
        <v>2.39</v>
      </c>
      <c r="DI212">
        <v>0.104</v>
      </c>
      <c r="DJ212">
        <v>419</v>
      </c>
      <c r="DK212">
        <v>18</v>
      </c>
      <c r="DL212">
        <v>0.11</v>
      </c>
      <c r="DM212">
        <v>0.02</v>
      </c>
      <c r="DN212">
        <v>-28.1976268292683</v>
      </c>
      <c r="DO212">
        <v>-0.467314285714278</v>
      </c>
      <c r="DP212">
        <v>0.26562046738688</v>
      </c>
      <c r="DQ212">
        <v>0</v>
      </c>
      <c r="DR212">
        <v>0.631782756097561</v>
      </c>
      <c r="DS212">
        <v>-0.059813059233448</v>
      </c>
      <c r="DT212">
        <v>0.00616591744120299</v>
      </c>
      <c r="DU212">
        <v>1</v>
      </c>
      <c r="DV212">
        <v>1</v>
      </c>
      <c r="DW212">
        <v>2</v>
      </c>
      <c r="DX212" t="s">
        <v>367</v>
      </c>
      <c r="DY212">
        <v>2.85207</v>
      </c>
      <c r="DZ212">
        <v>2.6399</v>
      </c>
      <c r="EA212">
        <v>0.149827</v>
      </c>
      <c r="EB212">
        <v>0.152032</v>
      </c>
      <c r="EC212">
        <v>0.0587495</v>
      </c>
      <c r="ED212">
        <v>0.0569284</v>
      </c>
      <c r="EE212">
        <v>23851.7</v>
      </c>
      <c r="EF212">
        <v>20731.6</v>
      </c>
      <c r="EG212">
        <v>25124.2</v>
      </c>
      <c r="EH212">
        <v>23817.5</v>
      </c>
      <c r="EI212">
        <v>40381.7</v>
      </c>
      <c r="EJ212">
        <v>37193.3</v>
      </c>
      <c r="EK212">
        <v>45422.8</v>
      </c>
      <c r="EL212">
        <v>42500</v>
      </c>
      <c r="EM212">
        <v>1.7829</v>
      </c>
      <c r="EN212">
        <v>2.08595</v>
      </c>
      <c r="EO212">
        <v>0.0527576</v>
      </c>
      <c r="EP212">
        <v>0</v>
      </c>
      <c r="EQ212">
        <v>19.1406</v>
      </c>
      <c r="ER212">
        <v>999.9</v>
      </c>
      <c r="ES212">
        <v>30.741</v>
      </c>
      <c r="ET212">
        <v>29.296</v>
      </c>
      <c r="EU212">
        <v>18.4942</v>
      </c>
      <c r="EV212">
        <v>51.4338</v>
      </c>
      <c r="EW212">
        <v>31.1258</v>
      </c>
      <c r="EX212">
        <v>2</v>
      </c>
      <c r="EY212">
        <v>0.108138</v>
      </c>
      <c r="EZ212">
        <v>7.016</v>
      </c>
      <c r="FA212">
        <v>20.1065</v>
      </c>
      <c r="FB212">
        <v>5.23496</v>
      </c>
      <c r="FC212">
        <v>11.992</v>
      </c>
      <c r="FD212">
        <v>4.95695</v>
      </c>
      <c r="FE212">
        <v>3.3039</v>
      </c>
      <c r="FF212">
        <v>9999</v>
      </c>
      <c r="FG212">
        <v>9999</v>
      </c>
      <c r="FH212">
        <v>6550.3</v>
      </c>
      <c r="FI212">
        <v>352.9</v>
      </c>
      <c r="FJ212">
        <v>1.86813</v>
      </c>
      <c r="FK212">
        <v>1.86384</v>
      </c>
      <c r="FL212">
        <v>1.87149</v>
      </c>
      <c r="FM212">
        <v>1.86219</v>
      </c>
      <c r="FN212">
        <v>1.86171</v>
      </c>
      <c r="FO212">
        <v>1.86813</v>
      </c>
      <c r="FP212">
        <v>1.85824</v>
      </c>
      <c r="FQ212">
        <v>1.86477</v>
      </c>
      <c r="FR212">
        <v>5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6.81</v>
      </c>
      <c r="GF212">
        <v>0.0207</v>
      </c>
      <c r="GG212">
        <v>2.14445261950712</v>
      </c>
      <c r="GH212">
        <v>0.00524579190152856</v>
      </c>
      <c r="GI212">
        <v>-2.61795653493914e-06</v>
      </c>
      <c r="GJ212">
        <v>1.03317073579164e-09</v>
      </c>
      <c r="GK212">
        <v>0.00834576242792743</v>
      </c>
      <c r="GL212">
        <v>-0.0463878632499735</v>
      </c>
      <c r="GM212">
        <v>0.00360881594666716</v>
      </c>
      <c r="GN212">
        <v>-4.25062852161115e-05</v>
      </c>
      <c r="GO212">
        <v>14</v>
      </c>
      <c r="GP212">
        <v>2225</v>
      </c>
      <c r="GQ212">
        <v>2</v>
      </c>
      <c r="GR212">
        <v>27</v>
      </c>
      <c r="GS212">
        <v>4290.6</v>
      </c>
      <c r="GT212">
        <v>4290.6</v>
      </c>
      <c r="GU212">
        <v>3.27515</v>
      </c>
      <c r="GV212">
        <v>2.32422</v>
      </c>
      <c r="GW212">
        <v>1.99829</v>
      </c>
      <c r="GX212">
        <v>2.75391</v>
      </c>
      <c r="GY212">
        <v>2.09351</v>
      </c>
      <c r="GZ212">
        <v>2.42676</v>
      </c>
      <c r="HA212">
        <v>33.9413</v>
      </c>
      <c r="HB212">
        <v>15.1827</v>
      </c>
      <c r="HC212">
        <v>18</v>
      </c>
      <c r="HD212">
        <v>430.88</v>
      </c>
      <c r="HE212">
        <v>626.621</v>
      </c>
      <c r="HF212">
        <v>13.5304</v>
      </c>
      <c r="HG212">
        <v>28.471</v>
      </c>
      <c r="HH212">
        <v>30.0008</v>
      </c>
      <c r="HI212">
        <v>28.4066</v>
      </c>
      <c r="HJ212">
        <v>28.3873</v>
      </c>
      <c r="HK212">
        <v>65.5674</v>
      </c>
      <c r="HL212">
        <v>10.9173</v>
      </c>
      <c r="HM212">
        <v>9.10384</v>
      </c>
      <c r="HN212">
        <v>13.5049</v>
      </c>
      <c r="HO212">
        <v>1355.08</v>
      </c>
      <c r="HP212">
        <v>15.4988</v>
      </c>
      <c r="HQ212">
        <v>96.1332</v>
      </c>
      <c r="HR212">
        <v>99.9091</v>
      </c>
    </row>
    <row r="213" spans="1:226">
      <c r="A213">
        <v>197</v>
      </c>
      <c r="B213">
        <v>1657555563</v>
      </c>
      <c r="C213">
        <v>2771</v>
      </c>
      <c r="D213" t="s">
        <v>754</v>
      </c>
      <c r="E213" t="s">
        <v>755</v>
      </c>
      <c r="F213">
        <v>5</v>
      </c>
      <c r="G213" t="s">
        <v>597</v>
      </c>
      <c r="H213" t="s">
        <v>354</v>
      </c>
      <c r="I213">
        <v>1657555555.5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1365.89721391249</v>
      </c>
      <c r="AK213">
        <v>1344.83181818182</v>
      </c>
      <c r="AL213">
        <v>3.48435106606046</v>
      </c>
      <c r="AM213">
        <v>66.1499359219509</v>
      </c>
      <c r="AN213">
        <f>(AP213 - AO213 + BO213*1E3/(8.314*(BQ213+273.15)) * AR213/BN213 * AQ213) * BN213/(100*BB213) * 1000/(1000 - AP213)</f>
        <v>0</v>
      </c>
      <c r="AO213">
        <v>15.5310488022027</v>
      </c>
      <c r="AP213">
        <v>16.1447533333333</v>
      </c>
      <c r="AQ213">
        <v>-3.49128354178382e-06</v>
      </c>
      <c r="AR213">
        <v>78.6078207059552</v>
      </c>
      <c r="AS213">
        <v>15</v>
      </c>
      <c r="AT213">
        <v>3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3.93</v>
      </c>
      <c r="BC213">
        <v>0.5</v>
      </c>
      <c r="BD213" t="s">
        <v>355</v>
      </c>
      <c r="BE213">
        <v>2</v>
      </c>
      <c r="BF213" t="b">
        <v>1</v>
      </c>
      <c r="BG213">
        <v>1657555555.5</v>
      </c>
      <c r="BH213">
        <v>1299.36407407407</v>
      </c>
      <c r="BI213">
        <v>1327.64259259259</v>
      </c>
      <c r="BJ213">
        <v>16.152737037037</v>
      </c>
      <c r="BK213">
        <v>15.5305555555556</v>
      </c>
      <c r="BL213">
        <v>1292.58185185185</v>
      </c>
      <c r="BM213">
        <v>16.1320037037037</v>
      </c>
      <c r="BN213">
        <v>500.015259259259</v>
      </c>
      <c r="BO213">
        <v>68.0006814814815</v>
      </c>
      <c r="BP213">
        <v>0.0232724185185185</v>
      </c>
      <c r="BQ213">
        <v>18.9442740740741</v>
      </c>
      <c r="BR213">
        <v>20.0106222222222</v>
      </c>
      <c r="BS213">
        <v>999.9</v>
      </c>
      <c r="BT213">
        <v>0</v>
      </c>
      <c r="BU213">
        <v>0</v>
      </c>
      <c r="BV213">
        <v>10000.042962963</v>
      </c>
      <c r="BW213">
        <v>0</v>
      </c>
      <c r="BX213">
        <v>1879.30925925926</v>
      </c>
      <c r="BY213">
        <v>-28.2785518518519</v>
      </c>
      <c r="BZ213">
        <v>1320.69814814815</v>
      </c>
      <c r="CA213">
        <v>1348.58740740741</v>
      </c>
      <c r="CB213">
        <v>0.622172666666667</v>
      </c>
      <c r="CC213">
        <v>1327.64259259259</v>
      </c>
      <c r="CD213">
        <v>15.5305555555556</v>
      </c>
      <c r="CE213">
        <v>1.09839777777778</v>
      </c>
      <c r="CF213">
        <v>1.05608962962963</v>
      </c>
      <c r="CG213">
        <v>8.29137518518519</v>
      </c>
      <c r="CH213">
        <v>7.71405185185185</v>
      </c>
      <c r="CI213">
        <v>1999.99222222222</v>
      </c>
      <c r="CJ213">
        <v>0.979998</v>
      </c>
      <c r="CK213">
        <v>0.0200016</v>
      </c>
      <c r="CL213">
        <v>0</v>
      </c>
      <c r="CM213">
        <v>2.54971851851852</v>
      </c>
      <c r="CN213">
        <v>0</v>
      </c>
      <c r="CO213">
        <v>5048.95333333333</v>
      </c>
      <c r="CP213">
        <v>16705.3296296296</v>
      </c>
      <c r="CQ213">
        <v>45</v>
      </c>
      <c r="CR213">
        <v>49.2476666666667</v>
      </c>
      <c r="CS213">
        <v>47.187</v>
      </c>
      <c r="CT213">
        <v>45.187</v>
      </c>
      <c r="CU213">
        <v>43.75</v>
      </c>
      <c r="CV213">
        <v>1959.99222222222</v>
      </c>
      <c r="CW213">
        <v>40</v>
      </c>
      <c r="CX213">
        <v>0</v>
      </c>
      <c r="CY213">
        <v>1651534458.2</v>
      </c>
      <c r="CZ213">
        <v>0</v>
      </c>
      <c r="DA213">
        <v>0</v>
      </c>
      <c r="DB213" t="s">
        <v>356</v>
      </c>
      <c r="DC213">
        <v>1657298120.5</v>
      </c>
      <c r="DD213">
        <v>1657298120.5</v>
      </c>
      <c r="DE213">
        <v>0</v>
      </c>
      <c r="DF213">
        <v>1.391</v>
      </c>
      <c r="DG213">
        <v>0.035</v>
      </c>
      <c r="DH213">
        <v>2.39</v>
      </c>
      <c r="DI213">
        <v>0.104</v>
      </c>
      <c r="DJ213">
        <v>419</v>
      </c>
      <c r="DK213">
        <v>18</v>
      </c>
      <c r="DL213">
        <v>0.11</v>
      </c>
      <c r="DM213">
        <v>0.02</v>
      </c>
      <c r="DN213">
        <v>-28.3053341463415</v>
      </c>
      <c r="DO213">
        <v>-0.30369616724738</v>
      </c>
      <c r="DP213">
        <v>0.349221617112139</v>
      </c>
      <c r="DQ213">
        <v>0</v>
      </c>
      <c r="DR213">
        <v>0.625914073170732</v>
      </c>
      <c r="DS213">
        <v>-0.0723270940766548</v>
      </c>
      <c r="DT213">
        <v>0.00728875565140343</v>
      </c>
      <c r="DU213">
        <v>1</v>
      </c>
      <c r="DV213">
        <v>1</v>
      </c>
      <c r="DW213">
        <v>2</v>
      </c>
      <c r="DX213" t="s">
        <v>367</v>
      </c>
      <c r="DY213">
        <v>2.852</v>
      </c>
      <c r="DZ213">
        <v>2.63967</v>
      </c>
      <c r="EA213">
        <v>0.151044</v>
      </c>
      <c r="EB213">
        <v>0.153151</v>
      </c>
      <c r="EC213">
        <v>0.0587264</v>
      </c>
      <c r="ED213">
        <v>0.056935</v>
      </c>
      <c r="EE213">
        <v>23817.1</v>
      </c>
      <c r="EF213">
        <v>20703.8</v>
      </c>
      <c r="EG213">
        <v>25123.8</v>
      </c>
      <c r="EH213">
        <v>23817.1</v>
      </c>
      <c r="EI213">
        <v>40381.9</v>
      </c>
      <c r="EJ213">
        <v>37192.3</v>
      </c>
      <c r="EK213">
        <v>45421.7</v>
      </c>
      <c r="EL213">
        <v>42499.1</v>
      </c>
      <c r="EM213">
        <v>1.78305</v>
      </c>
      <c r="EN213">
        <v>2.08602</v>
      </c>
      <c r="EO213">
        <v>0.053525</v>
      </c>
      <c r="EP213">
        <v>0</v>
      </c>
      <c r="EQ213">
        <v>19.1453</v>
      </c>
      <c r="ER213">
        <v>999.9</v>
      </c>
      <c r="ES213">
        <v>30.717</v>
      </c>
      <c r="ET213">
        <v>29.306</v>
      </c>
      <c r="EU213">
        <v>18.488</v>
      </c>
      <c r="EV213">
        <v>51.3838</v>
      </c>
      <c r="EW213">
        <v>31.0817</v>
      </c>
      <c r="EX213">
        <v>2</v>
      </c>
      <c r="EY213">
        <v>0.108448</v>
      </c>
      <c r="EZ213">
        <v>7.03167</v>
      </c>
      <c r="FA213">
        <v>20.1058</v>
      </c>
      <c r="FB213">
        <v>5.23526</v>
      </c>
      <c r="FC213">
        <v>11.992</v>
      </c>
      <c r="FD213">
        <v>4.9568</v>
      </c>
      <c r="FE213">
        <v>3.304</v>
      </c>
      <c r="FF213">
        <v>9999</v>
      </c>
      <c r="FG213">
        <v>9999</v>
      </c>
      <c r="FH213">
        <v>6550.5</v>
      </c>
      <c r="FI213">
        <v>352.9</v>
      </c>
      <c r="FJ213">
        <v>1.86813</v>
      </c>
      <c r="FK213">
        <v>1.86383</v>
      </c>
      <c r="FL213">
        <v>1.87149</v>
      </c>
      <c r="FM213">
        <v>1.86218</v>
      </c>
      <c r="FN213">
        <v>1.86171</v>
      </c>
      <c r="FO213">
        <v>1.86813</v>
      </c>
      <c r="FP213">
        <v>1.85823</v>
      </c>
      <c r="FQ213">
        <v>1.86476</v>
      </c>
      <c r="FR213">
        <v>5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6.87</v>
      </c>
      <c r="GF213">
        <v>0.0204</v>
      </c>
      <c r="GG213">
        <v>2.14445261950712</v>
      </c>
      <c r="GH213">
        <v>0.00524579190152856</v>
      </c>
      <c r="GI213">
        <v>-2.61795653493914e-06</v>
      </c>
      <c r="GJ213">
        <v>1.03317073579164e-09</v>
      </c>
      <c r="GK213">
        <v>0.00834576242792743</v>
      </c>
      <c r="GL213">
        <v>-0.0463878632499735</v>
      </c>
      <c r="GM213">
        <v>0.00360881594666716</v>
      </c>
      <c r="GN213">
        <v>-4.25062852161115e-05</v>
      </c>
      <c r="GO213">
        <v>14</v>
      </c>
      <c r="GP213">
        <v>2225</v>
      </c>
      <c r="GQ213">
        <v>2</v>
      </c>
      <c r="GR213">
        <v>27</v>
      </c>
      <c r="GS213">
        <v>4290.7</v>
      </c>
      <c r="GT213">
        <v>4290.7</v>
      </c>
      <c r="GU213">
        <v>3.30566</v>
      </c>
      <c r="GV213">
        <v>2.30835</v>
      </c>
      <c r="GW213">
        <v>1.99829</v>
      </c>
      <c r="GX213">
        <v>2.75391</v>
      </c>
      <c r="GY213">
        <v>2.09351</v>
      </c>
      <c r="GZ213">
        <v>2.38159</v>
      </c>
      <c r="HA213">
        <v>33.9639</v>
      </c>
      <c r="HB213">
        <v>15.174</v>
      </c>
      <c r="HC213">
        <v>18</v>
      </c>
      <c r="HD213">
        <v>430.992</v>
      </c>
      <c r="HE213">
        <v>626.719</v>
      </c>
      <c r="HF213">
        <v>13.5107</v>
      </c>
      <c r="HG213">
        <v>28.4746</v>
      </c>
      <c r="HH213">
        <v>30.0005</v>
      </c>
      <c r="HI213">
        <v>28.4101</v>
      </c>
      <c r="HJ213">
        <v>28.3907</v>
      </c>
      <c r="HK213">
        <v>66.1996</v>
      </c>
      <c r="HL213">
        <v>10.9173</v>
      </c>
      <c r="HM213">
        <v>9.10384</v>
      </c>
      <c r="HN213">
        <v>13.488</v>
      </c>
      <c r="HO213">
        <v>1375.26</v>
      </c>
      <c r="HP213">
        <v>15.5023</v>
      </c>
      <c r="HQ213">
        <v>96.1312</v>
      </c>
      <c r="HR213">
        <v>99.9072</v>
      </c>
    </row>
    <row r="214" spans="1:226">
      <c r="A214">
        <v>198</v>
      </c>
      <c r="B214">
        <v>1657555568</v>
      </c>
      <c r="C214">
        <v>2776</v>
      </c>
      <c r="D214" t="s">
        <v>756</v>
      </c>
      <c r="E214" t="s">
        <v>757</v>
      </c>
      <c r="F214">
        <v>5</v>
      </c>
      <c r="G214" t="s">
        <v>597</v>
      </c>
      <c r="H214" t="s">
        <v>354</v>
      </c>
      <c r="I214">
        <v>1657555560.21429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1382.72181945866</v>
      </c>
      <c r="AK214">
        <v>1361.43709090909</v>
      </c>
      <c r="AL214">
        <v>3.34399719185313</v>
      </c>
      <c r="AM214">
        <v>66.1499359219509</v>
      </c>
      <c r="AN214">
        <f>(AP214 - AO214 + BO214*1E3/(8.314*(BQ214+273.15)) * AR214/BN214 * AQ214) * BN214/(100*BB214) * 1000/(1000 - AP214)</f>
        <v>0</v>
      </c>
      <c r="AO214">
        <v>15.5344978769081</v>
      </c>
      <c r="AP214">
        <v>16.1446454545455</v>
      </c>
      <c r="AQ214">
        <v>-2.12700031073832e-06</v>
      </c>
      <c r="AR214">
        <v>78.6078207059552</v>
      </c>
      <c r="AS214">
        <v>15</v>
      </c>
      <c r="AT214">
        <v>3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3.93</v>
      </c>
      <c r="BC214">
        <v>0.5</v>
      </c>
      <c r="BD214" t="s">
        <v>355</v>
      </c>
      <c r="BE214">
        <v>2</v>
      </c>
      <c r="BF214" t="b">
        <v>1</v>
      </c>
      <c r="BG214">
        <v>1657555560.21429</v>
      </c>
      <c r="BH214">
        <v>1315.12607142857</v>
      </c>
      <c r="BI214">
        <v>1343.48071428571</v>
      </c>
      <c r="BJ214">
        <v>16.1485321428571</v>
      </c>
      <c r="BK214">
        <v>15.5322321428571</v>
      </c>
      <c r="BL214">
        <v>1308.28642857143</v>
      </c>
      <c r="BM214">
        <v>16.1279464285714</v>
      </c>
      <c r="BN214">
        <v>499.999964285714</v>
      </c>
      <c r="BO214">
        <v>68.0009892857143</v>
      </c>
      <c r="BP214">
        <v>0.0232756535714286</v>
      </c>
      <c r="BQ214">
        <v>18.9488392857143</v>
      </c>
      <c r="BR214">
        <v>20.0175964285714</v>
      </c>
      <c r="BS214">
        <v>999.9</v>
      </c>
      <c r="BT214">
        <v>0</v>
      </c>
      <c r="BU214">
        <v>0</v>
      </c>
      <c r="BV214">
        <v>10001.345</v>
      </c>
      <c r="BW214">
        <v>0</v>
      </c>
      <c r="BX214">
        <v>1879.19892857143</v>
      </c>
      <c r="BY214">
        <v>-28.3543321428571</v>
      </c>
      <c r="BZ214">
        <v>1336.71285714286</v>
      </c>
      <c r="CA214">
        <v>1364.6775</v>
      </c>
      <c r="CB214">
        <v>0.616290214285714</v>
      </c>
      <c r="CC214">
        <v>1343.48071428571</v>
      </c>
      <c r="CD214">
        <v>15.5322321428571</v>
      </c>
      <c r="CE214">
        <v>1.09811678571429</v>
      </c>
      <c r="CF214">
        <v>1.0562075</v>
      </c>
      <c r="CG214">
        <v>8.2876025</v>
      </c>
      <c r="CH214">
        <v>7.71569821428571</v>
      </c>
      <c r="CI214">
        <v>1999.9875</v>
      </c>
      <c r="CJ214">
        <v>0.979998</v>
      </c>
      <c r="CK214">
        <v>0.0200016</v>
      </c>
      <c r="CL214">
        <v>0</v>
      </c>
      <c r="CM214">
        <v>2.552825</v>
      </c>
      <c r="CN214">
        <v>0</v>
      </c>
      <c r="CO214">
        <v>5053.93535714286</v>
      </c>
      <c r="CP214">
        <v>16705.3</v>
      </c>
      <c r="CQ214">
        <v>45</v>
      </c>
      <c r="CR214">
        <v>49.25</v>
      </c>
      <c r="CS214">
        <v>47.187</v>
      </c>
      <c r="CT214">
        <v>45.187</v>
      </c>
      <c r="CU214">
        <v>43.75</v>
      </c>
      <c r="CV214">
        <v>1959.9875</v>
      </c>
      <c r="CW214">
        <v>40</v>
      </c>
      <c r="CX214">
        <v>0</v>
      </c>
      <c r="CY214">
        <v>1651534463</v>
      </c>
      <c r="CZ214">
        <v>0</v>
      </c>
      <c r="DA214">
        <v>0</v>
      </c>
      <c r="DB214" t="s">
        <v>356</v>
      </c>
      <c r="DC214">
        <v>1657298120.5</v>
      </c>
      <c r="DD214">
        <v>1657298120.5</v>
      </c>
      <c r="DE214">
        <v>0</v>
      </c>
      <c r="DF214">
        <v>1.391</v>
      </c>
      <c r="DG214">
        <v>0.035</v>
      </c>
      <c r="DH214">
        <v>2.39</v>
      </c>
      <c r="DI214">
        <v>0.104</v>
      </c>
      <c r="DJ214">
        <v>419</v>
      </c>
      <c r="DK214">
        <v>18</v>
      </c>
      <c r="DL214">
        <v>0.11</v>
      </c>
      <c r="DM214">
        <v>0.02</v>
      </c>
      <c r="DN214">
        <v>-28.2719048780488</v>
      </c>
      <c r="DO214">
        <v>0.0690292682926792</v>
      </c>
      <c r="DP214">
        <v>0.394448172088564</v>
      </c>
      <c r="DQ214">
        <v>1</v>
      </c>
      <c r="DR214">
        <v>0.620486634146341</v>
      </c>
      <c r="DS214">
        <v>-0.0751434146341469</v>
      </c>
      <c r="DT214">
        <v>0.00760227354875194</v>
      </c>
      <c r="DU214">
        <v>1</v>
      </c>
      <c r="DV214">
        <v>2</v>
      </c>
      <c r="DW214">
        <v>2</v>
      </c>
      <c r="DX214" t="s">
        <v>446</v>
      </c>
      <c r="DY214">
        <v>2.85188</v>
      </c>
      <c r="DZ214">
        <v>2.63979</v>
      </c>
      <c r="EA214">
        <v>0.152206</v>
      </c>
      <c r="EB214">
        <v>0.154376</v>
      </c>
      <c r="EC214">
        <v>0.0587233</v>
      </c>
      <c r="ED214">
        <v>0.0569369</v>
      </c>
      <c r="EE214">
        <v>23784.2</v>
      </c>
      <c r="EF214">
        <v>20673.7</v>
      </c>
      <c r="EG214">
        <v>25123.5</v>
      </c>
      <c r="EH214">
        <v>23816.9</v>
      </c>
      <c r="EI214">
        <v>40382.2</v>
      </c>
      <c r="EJ214">
        <v>37191.9</v>
      </c>
      <c r="EK214">
        <v>45422</v>
      </c>
      <c r="EL214">
        <v>42498.8</v>
      </c>
      <c r="EM214">
        <v>1.78277</v>
      </c>
      <c r="EN214">
        <v>2.08595</v>
      </c>
      <c r="EO214">
        <v>0.052508</v>
      </c>
      <c r="EP214">
        <v>0</v>
      </c>
      <c r="EQ214">
        <v>19.1505</v>
      </c>
      <c r="ER214">
        <v>999.9</v>
      </c>
      <c r="ES214">
        <v>30.717</v>
      </c>
      <c r="ET214">
        <v>29.316</v>
      </c>
      <c r="EU214">
        <v>18.5007</v>
      </c>
      <c r="EV214">
        <v>51.3038</v>
      </c>
      <c r="EW214">
        <v>31.1138</v>
      </c>
      <c r="EX214">
        <v>2</v>
      </c>
      <c r="EY214">
        <v>0.108887</v>
      </c>
      <c r="EZ214">
        <v>7.07908</v>
      </c>
      <c r="FA214">
        <v>20.1041</v>
      </c>
      <c r="FB214">
        <v>5.23526</v>
      </c>
      <c r="FC214">
        <v>11.992</v>
      </c>
      <c r="FD214">
        <v>4.9565</v>
      </c>
      <c r="FE214">
        <v>3.30395</v>
      </c>
      <c r="FF214">
        <v>9999</v>
      </c>
      <c r="FG214">
        <v>9999</v>
      </c>
      <c r="FH214">
        <v>6550.5</v>
      </c>
      <c r="FI214">
        <v>352.9</v>
      </c>
      <c r="FJ214">
        <v>1.86813</v>
      </c>
      <c r="FK214">
        <v>1.86385</v>
      </c>
      <c r="FL214">
        <v>1.87149</v>
      </c>
      <c r="FM214">
        <v>1.86218</v>
      </c>
      <c r="FN214">
        <v>1.86172</v>
      </c>
      <c r="FO214">
        <v>1.86813</v>
      </c>
      <c r="FP214">
        <v>1.85823</v>
      </c>
      <c r="FQ214">
        <v>1.86476</v>
      </c>
      <c r="FR214">
        <v>5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6.94</v>
      </c>
      <c r="GF214">
        <v>0.0203</v>
      </c>
      <c r="GG214">
        <v>2.14445261950712</v>
      </c>
      <c r="GH214">
        <v>0.00524579190152856</v>
      </c>
      <c r="GI214">
        <v>-2.61795653493914e-06</v>
      </c>
      <c r="GJ214">
        <v>1.03317073579164e-09</v>
      </c>
      <c r="GK214">
        <v>0.00834576242792743</v>
      </c>
      <c r="GL214">
        <v>-0.0463878632499735</v>
      </c>
      <c r="GM214">
        <v>0.00360881594666716</v>
      </c>
      <c r="GN214">
        <v>-4.25062852161115e-05</v>
      </c>
      <c r="GO214">
        <v>14</v>
      </c>
      <c r="GP214">
        <v>2225</v>
      </c>
      <c r="GQ214">
        <v>2</v>
      </c>
      <c r="GR214">
        <v>27</v>
      </c>
      <c r="GS214">
        <v>4290.8</v>
      </c>
      <c r="GT214">
        <v>4290.8</v>
      </c>
      <c r="GU214">
        <v>3.33618</v>
      </c>
      <c r="GV214">
        <v>2.32544</v>
      </c>
      <c r="GW214">
        <v>1.99829</v>
      </c>
      <c r="GX214">
        <v>2.75391</v>
      </c>
      <c r="GY214">
        <v>2.09351</v>
      </c>
      <c r="GZ214">
        <v>2.30713</v>
      </c>
      <c r="HA214">
        <v>33.9639</v>
      </c>
      <c r="HB214">
        <v>15.1652</v>
      </c>
      <c r="HC214">
        <v>18</v>
      </c>
      <c r="HD214">
        <v>430.859</v>
      </c>
      <c r="HE214">
        <v>626.7</v>
      </c>
      <c r="HF214">
        <v>13.491</v>
      </c>
      <c r="HG214">
        <v>28.4781</v>
      </c>
      <c r="HH214">
        <v>30.0005</v>
      </c>
      <c r="HI214">
        <v>28.4137</v>
      </c>
      <c r="HJ214">
        <v>28.3943</v>
      </c>
      <c r="HK214">
        <v>66.787</v>
      </c>
      <c r="HL214">
        <v>10.9173</v>
      </c>
      <c r="HM214">
        <v>9.10384</v>
      </c>
      <c r="HN214">
        <v>13.4605</v>
      </c>
      <c r="HO214">
        <v>1388.69</v>
      </c>
      <c r="HP214">
        <v>15.5106</v>
      </c>
      <c r="HQ214">
        <v>96.1311</v>
      </c>
      <c r="HR214">
        <v>99.9063</v>
      </c>
    </row>
    <row r="215" spans="1:226">
      <c r="A215">
        <v>199</v>
      </c>
      <c r="B215">
        <v>1657555573</v>
      </c>
      <c r="C215">
        <v>2781</v>
      </c>
      <c r="D215" t="s">
        <v>758</v>
      </c>
      <c r="E215" t="s">
        <v>759</v>
      </c>
      <c r="F215">
        <v>5</v>
      </c>
      <c r="G215" t="s">
        <v>597</v>
      </c>
      <c r="H215" t="s">
        <v>354</v>
      </c>
      <c r="I215">
        <v>1657555565.5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1400.17677583496</v>
      </c>
      <c r="AK215">
        <v>1379.08436363636</v>
      </c>
      <c r="AL215">
        <v>3.50460106236348</v>
      </c>
      <c r="AM215">
        <v>66.1499359219509</v>
      </c>
      <c r="AN215">
        <f>(AP215 - AO215 + BO215*1E3/(8.314*(BQ215+273.15)) * AR215/BN215 * AQ215) * BN215/(100*BB215) * 1000/(1000 - AP215)</f>
        <v>0</v>
      </c>
      <c r="AO215">
        <v>15.5347401486382</v>
      </c>
      <c r="AP215">
        <v>16.1332466666667</v>
      </c>
      <c r="AQ215">
        <v>-9.21497452862622e-06</v>
      </c>
      <c r="AR215">
        <v>78.6078207059552</v>
      </c>
      <c r="AS215">
        <v>15</v>
      </c>
      <c r="AT215">
        <v>3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3.93</v>
      </c>
      <c r="BC215">
        <v>0.5</v>
      </c>
      <c r="BD215" t="s">
        <v>355</v>
      </c>
      <c r="BE215">
        <v>2</v>
      </c>
      <c r="BF215" t="b">
        <v>1</v>
      </c>
      <c r="BG215">
        <v>1657555565.5</v>
      </c>
      <c r="BH215">
        <v>1333.02444444444</v>
      </c>
      <c r="BI215">
        <v>1361.37333333333</v>
      </c>
      <c r="BJ215">
        <v>16.142737037037</v>
      </c>
      <c r="BK215">
        <v>15.5339407407407</v>
      </c>
      <c r="BL215">
        <v>1326.11851851852</v>
      </c>
      <c r="BM215">
        <v>16.1223592592593</v>
      </c>
      <c r="BN215">
        <v>500.009777777778</v>
      </c>
      <c r="BO215">
        <v>68.0014259259259</v>
      </c>
      <c r="BP215">
        <v>0.0232216222222222</v>
      </c>
      <c r="BQ215">
        <v>18.9507037037037</v>
      </c>
      <c r="BR215">
        <v>20.0231814814815</v>
      </c>
      <c r="BS215">
        <v>999.9</v>
      </c>
      <c r="BT215">
        <v>0</v>
      </c>
      <c r="BU215">
        <v>0</v>
      </c>
      <c r="BV215">
        <v>10005.267037037</v>
      </c>
      <c r="BW215">
        <v>0</v>
      </c>
      <c r="BX215">
        <v>1879.28111111111</v>
      </c>
      <c r="BY215">
        <v>-28.3491333333333</v>
      </c>
      <c r="BZ215">
        <v>1354.89666666667</v>
      </c>
      <c r="CA215">
        <v>1382.85444444444</v>
      </c>
      <c r="CB215">
        <v>0.608792148148148</v>
      </c>
      <c r="CC215">
        <v>1361.37333333333</v>
      </c>
      <c r="CD215">
        <v>15.5339407407407</v>
      </c>
      <c r="CE215">
        <v>1.09772888888889</v>
      </c>
      <c r="CF215">
        <v>1.05632962962963</v>
      </c>
      <c r="CG215">
        <v>8.28240888888889</v>
      </c>
      <c r="CH215">
        <v>7.71740111111111</v>
      </c>
      <c r="CI215">
        <v>1999.9862962963</v>
      </c>
      <c r="CJ215">
        <v>0.979998</v>
      </c>
      <c r="CK215">
        <v>0.0200016</v>
      </c>
      <c r="CL215">
        <v>0</v>
      </c>
      <c r="CM215">
        <v>2.55051481481481</v>
      </c>
      <c r="CN215">
        <v>0</v>
      </c>
      <c r="CO215">
        <v>5059.16407407407</v>
      </c>
      <c r="CP215">
        <v>16705.2888888889</v>
      </c>
      <c r="CQ215">
        <v>45</v>
      </c>
      <c r="CR215">
        <v>49.25</v>
      </c>
      <c r="CS215">
        <v>47.187</v>
      </c>
      <c r="CT215">
        <v>45.187</v>
      </c>
      <c r="CU215">
        <v>43.75</v>
      </c>
      <c r="CV215">
        <v>1959.9862962963</v>
      </c>
      <c r="CW215">
        <v>40</v>
      </c>
      <c r="CX215">
        <v>0</v>
      </c>
      <c r="CY215">
        <v>1651534467.8</v>
      </c>
      <c r="CZ215">
        <v>0</v>
      </c>
      <c r="DA215">
        <v>0</v>
      </c>
      <c r="DB215" t="s">
        <v>356</v>
      </c>
      <c r="DC215">
        <v>1657298120.5</v>
      </c>
      <c r="DD215">
        <v>1657298120.5</v>
      </c>
      <c r="DE215">
        <v>0</v>
      </c>
      <c r="DF215">
        <v>1.391</v>
      </c>
      <c r="DG215">
        <v>0.035</v>
      </c>
      <c r="DH215">
        <v>2.39</v>
      </c>
      <c r="DI215">
        <v>0.104</v>
      </c>
      <c r="DJ215">
        <v>419</v>
      </c>
      <c r="DK215">
        <v>18</v>
      </c>
      <c r="DL215">
        <v>0.11</v>
      </c>
      <c r="DM215">
        <v>0.02</v>
      </c>
      <c r="DN215">
        <v>-28.3481926829268</v>
      </c>
      <c r="DO215">
        <v>-0.250390243902488</v>
      </c>
      <c r="DP215">
        <v>0.434274805315512</v>
      </c>
      <c r="DQ215">
        <v>0</v>
      </c>
      <c r="DR215">
        <v>0.612811634146341</v>
      </c>
      <c r="DS215">
        <v>-0.083039456445993</v>
      </c>
      <c r="DT215">
        <v>0.00842037478383815</v>
      </c>
      <c r="DU215">
        <v>1</v>
      </c>
      <c r="DV215">
        <v>1</v>
      </c>
      <c r="DW215">
        <v>2</v>
      </c>
      <c r="DX215" t="s">
        <v>367</v>
      </c>
      <c r="DY215">
        <v>2.8519</v>
      </c>
      <c r="DZ215">
        <v>2.63953</v>
      </c>
      <c r="EA215">
        <v>0.153411</v>
      </c>
      <c r="EB215">
        <v>0.155482</v>
      </c>
      <c r="EC215">
        <v>0.0586976</v>
      </c>
      <c r="ED215">
        <v>0.0569386</v>
      </c>
      <c r="EE215">
        <v>23750.3</v>
      </c>
      <c r="EF215">
        <v>20646.7</v>
      </c>
      <c r="EG215">
        <v>25123.3</v>
      </c>
      <c r="EH215">
        <v>23817</v>
      </c>
      <c r="EI215">
        <v>40382.9</v>
      </c>
      <c r="EJ215">
        <v>37192.1</v>
      </c>
      <c r="EK215">
        <v>45421.5</v>
      </c>
      <c r="EL215">
        <v>42499</v>
      </c>
      <c r="EM215">
        <v>1.78265</v>
      </c>
      <c r="EN215">
        <v>2.08608</v>
      </c>
      <c r="EO215">
        <v>0.0527427</v>
      </c>
      <c r="EP215">
        <v>0</v>
      </c>
      <c r="EQ215">
        <v>19.1536</v>
      </c>
      <c r="ER215">
        <v>999.9</v>
      </c>
      <c r="ES215">
        <v>30.692</v>
      </c>
      <c r="ET215">
        <v>29.306</v>
      </c>
      <c r="EU215">
        <v>18.4734</v>
      </c>
      <c r="EV215">
        <v>51.1338</v>
      </c>
      <c r="EW215">
        <v>31.0857</v>
      </c>
      <c r="EX215">
        <v>2</v>
      </c>
      <c r="EY215">
        <v>0.10939</v>
      </c>
      <c r="EZ215">
        <v>7.14645</v>
      </c>
      <c r="FA215">
        <v>20.1008</v>
      </c>
      <c r="FB215">
        <v>5.23511</v>
      </c>
      <c r="FC215">
        <v>11.992</v>
      </c>
      <c r="FD215">
        <v>4.9563</v>
      </c>
      <c r="FE215">
        <v>3.3039</v>
      </c>
      <c r="FF215">
        <v>9999</v>
      </c>
      <c r="FG215">
        <v>9999</v>
      </c>
      <c r="FH215">
        <v>6550.8</v>
      </c>
      <c r="FI215">
        <v>352.9</v>
      </c>
      <c r="FJ215">
        <v>1.86813</v>
      </c>
      <c r="FK215">
        <v>1.86384</v>
      </c>
      <c r="FL215">
        <v>1.87148</v>
      </c>
      <c r="FM215">
        <v>1.86218</v>
      </c>
      <c r="FN215">
        <v>1.86172</v>
      </c>
      <c r="FO215">
        <v>1.86813</v>
      </c>
      <c r="FP215">
        <v>1.85823</v>
      </c>
      <c r="FQ215">
        <v>1.86474</v>
      </c>
      <c r="FR215">
        <v>5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7</v>
      </c>
      <c r="GF215">
        <v>0.0201</v>
      </c>
      <c r="GG215">
        <v>2.14445261950712</v>
      </c>
      <c r="GH215">
        <v>0.00524579190152856</v>
      </c>
      <c r="GI215">
        <v>-2.61795653493914e-06</v>
      </c>
      <c r="GJ215">
        <v>1.03317073579164e-09</v>
      </c>
      <c r="GK215">
        <v>0.00834576242792743</v>
      </c>
      <c r="GL215">
        <v>-0.0463878632499735</v>
      </c>
      <c r="GM215">
        <v>0.00360881594666716</v>
      </c>
      <c r="GN215">
        <v>-4.25062852161115e-05</v>
      </c>
      <c r="GO215">
        <v>14</v>
      </c>
      <c r="GP215">
        <v>2225</v>
      </c>
      <c r="GQ215">
        <v>2</v>
      </c>
      <c r="GR215">
        <v>27</v>
      </c>
      <c r="GS215">
        <v>4290.9</v>
      </c>
      <c r="GT215">
        <v>4290.9</v>
      </c>
      <c r="GU215">
        <v>3.3667</v>
      </c>
      <c r="GV215">
        <v>2.25586</v>
      </c>
      <c r="GW215">
        <v>1.99829</v>
      </c>
      <c r="GX215">
        <v>2.75391</v>
      </c>
      <c r="GY215">
        <v>2.09351</v>
      </c>
      <c r="GZ215">
        <v>2.38281</v>
      </c>
      <c r="HA215">
        <v>33.9639</v>
      </c>
      <c r="HB215">
        <v>15.174</v>
      </c>
      <c r="HC215">
        <v>18</v>
      </c>
      <c r="HD215">
        <v>430.812</v>
      </c>
      <c r="HE215">
        <v>626.84</v>
      </c>
      <c r="HF215">
        <v>13.466</v>
      </c>
      <c r="HG215">
        <v>28.4813</v>
      </c>
      <c r="HH215">
        <v>30.0006</v>
      </c>
      <c r="HI215">
        <v>28.4172</v>
      </c>
      <c r="HJ215">
        <v>28.3979</v>
      </c>
      <c r="HK215">
        <v>67.4227</v>
      </c>
      <c r="HL215">
        <v>10.9173</v>
      </c>
      <c r="HM215">
        <v>9.10384</v>
      </c>
      <c r="HN215">
        <v>13.4368</v>
      </c>
      <c r="HO215">
        <v>1408.77</v>
      </c>
      <c r="HP215">
        <v>15.513</v>
      </c>
      <c r="HQ215">
        <v>96.1303</v>
      </c>
      <c r="HR215">
        <v>99.9069</v>
      </c>
    </row>
    <row r="216" spans="1:226">
      <c r="A216">
        <v>200</v>
      </c>
      <c r="B216">
        <v>1657555578</v>
      </c>
      <c r="C216">
        <v>2786</v>
      </c>
      <c r="D216" t="s">
        <v>760</v>
      </c>
      <c r="E216" t="s">
        <v>761</v>
      </c>
      <c r="F216">
        <v>5</v>
      </c>
      <c r="G216" t="s">
        <v>597</v>
      </c>
      <c r="H216" t="s">
        <v>354</v>
      </c>
      <c r="I216">
        <v>1657555570.21429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1416.91397484208</v>
      </c>
      <c r="AK216">
        <v>1396.00054545455</v>
      </c>
      <c r="AL216">
        <v>3.44916836782024</v>
      </c>
      <c r="AM216">
        <v>66.1499359219509</v>
      </c>
      <c r="AN216">
        <f>(AP216 - AO216 + BO216*1E3/(8.314*(BQ216+273.15)) * AR216/BN216 * AQ216) * BN216/(100*BB216) * 1000/(1000 - AP216)</f>
        <v>0</v>
      </c>
      <c r="AO216">
        <v>15.5351730719677</v>
      </c>
      <c r="AP216">
        <v>16.1305296969697</v>
      </c>
      <c r="AQ216">
        <v>-2.0771099322179e-06</v>
      </c>
      <c r="AR216">
        <v>78.6078207059552</v>
      </c>
      <c r="AS216">
        <v>15</v>
      </c>
      <c r="AT216">
        <v>3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3.93</v>
      </c>
      <c r="BC216">
        <v>0.5</v>
      </c>
      <c r="BD216" t="s">
        <v>355</v>
      </c>
      <c r="BE216">
        <v>2</v>
      </c>
      <c r="BF216" t="b">
        <v>1</v>
      </c>
      <c r="BG216">
        <v>1657555570.21429</v>
      </c>
      <c r="BH216">
        <v>1348.87785714286</v>
      </c>
      <c r="BI216">
        <v>1377.16857142857</v>
      </c>
      <c r="BJ216">
        <v>16.1374392857143</v>
      </c>
      <c r="BK216">
        <v>15.5350428571429</v>
      </c>
      <c r="BL216">
        <v>1341.91214285714</v>
      </c>
      <c r="BM216">
        <v>16.1172428571429</v>
      </c>
      <c r="BN216">
        <v>500.010357142857</v>
      </c>
      <c r="BO216">
        <v>68.0014607142857</v>
      </c>
      <c r="BP216">
        <v>0.0232074</v>
      </c>
      <c r="BQ216">
        <v>18.9511571428571</v>
      </c>
      <c r="BR216">
        <v>20.0266035714286</v>
      </c>
      <c r="BS216">
        <v>999.9</v>
      </c>
      <c r="BT216">
        <v>0</v>
      </c>
      <c r="BU216">
        <v>0</v>
      </c>
      <c r="BV216">
        <v>10005.1435714286</v>
      </c>
      <c r="BW216">
        <v>0</v>
      </c>
      <c r="BX216">
        <v>1879.62821428571</v>
      </c>
      <c r="BY216">
        <v>-28.2910178571429</v>
      </c>
      <c r="BZ216">
        <v>1371.0025</v>
      </c>
      <c r="CA216">
        <v>1398.90071428571</v>
      </c>
      <c r="CB216">
        <v>0.6023925</v>
      </c>
      <c r="CC216">
        <v>1377.16857142857</v>
      </c>
      <c r="CD216">
        <v>15.5350428571429</v>
      </c>
      <c r="CE216">
        <v>1.09736785714286</v>
      </c>
      <c r="CF216">
        <v>1.05640571428571</v>
      </c>
      <c r="CG216">
        <v>8.27757892857143</v>
      </c>
      <c r="CH216">
        <v>7.71844642857143</v>
      </c>
      <c r="CI216">
        <v>1999.98571428571</v>
      </c>
      <c r="CJ216">
        <v>0.979998</v>
      </c>
      <c r="CK216">
        <v>0.0200016</v>
      </c>
      <c r="CL216">
        <v>0</v>
      </c>
      <c r="CM216">
        <v>2.564575</v>
      </c>
      <c r="CN216">
        <v>0</v>
      </c>
      <c r="CO216">
        <v>5062.93321428571</v>
      </c>
      <c r="CP216">
        <v>16705.2857142857</v>
      </c>
      <c r="CQ216">
        <v>45</v>
      </c>
      <c r="CR216">
        <v>49.25</v>
      </c>
      <c r="CS216">
        <v>47.187</v>
      </c>
      <c r="CT216">
        <v>45.187</v>
      </c>
      <c r="CU216">
        <v>43.75</v>
      </c>
      <c r="CV216">
        <v>1959.98571428571</v>
      </c>
      <c r="CW216">
        <v>40</v>
      </c>
      <c r="CX216">
        <v>0</v>
      </c>
      <c r="CY216">
        <v>1651534473.2</v>
      </c>
      <c r="CZ216">
        <v>0</v>
      </c>
      <c r="DA216">
        <v>0</v>
      </c>
      <c r="DB216" t="s">
        <v>356</v>
      </c>
      <c r="DC216">
        <v>1657298120.5</v>
      </c>
      <c r="DD216">
        <v>1657298120.5</v>
      </c>
      <c r="DE216">
        <v>0</v>
      </c>
      <c r="DF216">
        <v>1.391</v>
      </c>
      <c r="DG216">
        <v>0.035</v>
      </c>
      <c r="DH216">
        <v>2.39</v>
      </c>
      <c r="DI216">
        <v>0.104</v>
      </c>
      <c r="DJ216">
        <v>419</v>
      </c>
      <c r="DK216">
        <v>18</v>
      </c>
      <c r="DL216">
        <v>0.11</v>
      </c>
      <c r="DM216">
        <v>0.02</v>
      </c>
      <c r="DN216">
        <v>-28.3282487804878</v>
      </c>
      <c r="DO216">
        <v>1.38888710801386</v>
      </c>
      <c r="DP216">
        <v>0.44309250045778</v>
      </c>
      <c r="DQ216">
        <v>0</v>
      </c>
      <c r="DR216">
        <v>0.607752048780488</v>
      </c>
      <c r="DS216">
        <v>-0.0855066062717768</v>
      </c>
      <c r="DT216">
        <v>0.00860929199080774</v>
      </c>
      <c r="DU216">
        <v>1</v>
      </c>
      <c r="DV216">
        <v>1</v>
      </c>
      <c r="DW216">
        <v>2</v>
      </c>
      <c r="DX216" t="s">
        <v>367</v>
      </c>
      <c r="DY216">
        <v>2.85191</v>
      </c>
      <c r="DZ216">
        <v>2.63974</v>
      </c>
      <c r="EA216">
        <v>0.154573</v>
      </c>
      <c r="EB216">
        <v>0.156694</v>
      </c>
      <c r="EC216">
        <v>0.058686</v>
      </c>
      <c r="ED216">
        <v>0.0569406</v>
      </c>
      <c r="EE216">
        <v>23717.3</v>
      </c>
      <c r="EF216">
        <v>20616.6</v>
      </c>
      <c r="EG216">
        <v>25123</v>
      </c>
      <c r="EH216">
        <v>23816.5</v>
      </c>
      <c r="EI216">
        <v>40383.1</v>
      </c>
      <c r="EJ216">
        <v>37191.4</v>
      </c>
      <c r="EK216">
        <v>45421</v>
      </c>
      <c r="EL216">
        <v>42498.3</v>
      </c>
      <c r="EM216">
        <v>1.7826</v>
      </c>
      <c r="EN216">
        <v>2.08585</v>
      </c>
      <c r="EO216">
        <v>0.0530258</v>
      </c>
      <c r="EP216">
        <v>0</v>
      </c>
      <c r="EQ216">
        <v>19.1558</v>
      </c>
      <c r="ER216">
        <v>999.9</v>
      </c>
      <c r="ES216">
        <v>30.692</v>
      </c>
      <c r="ET216">
        <v>29.336</v>
      </c>
      <c r="EU216">
        <v>18.5078</v>
      </c>
      <c r="EV216">
        <v>51.1738</v>
      </c>
      <c r="EW216">
        <v>31.0817</v>
      </c>
      <c r="EX216">
        <v>2</v>
      </c>
      <c r="EY216">
        <v>0.109794</v>
      </c>
      <c r="EZ216">
        <v>7.19477</v>
      </c>
      <c r="FA216">
        <v>20.0993</v>
      </c>
      <c r="FB216">
        <v>5.23586</v>
      </c>
      <c r="FC216">
        <v>11.992</v>
      </c>
      <c r="FD216">
        <v>4.95665</v>
      </c>
      <c r="FE216">
        <v>3.304</v>
      </c>
      <c r="FF216">
        <v>9999</v>
      </c>
      <c r="FG216">
        <v>9999</v>
      </c>
      <c r="FH216">
        <v>6550.8</v>
      </c>
      <c r="FI216">
        <v>352.9</v>
      </c>
      <c r="FJ216">
        <v>1.86813</v>
      </c>
      <c r="FK216">
        <v>1.86383</v>
      </c>
      <c r="FL216">
        <v>1.87148</v>
      </c>
      <c r="FM216">
        <v>1.86219</v>
      </c>
      <c r="FN216">
        <v>1.86171</v>
      </c>
      <c r="FO216">
        <v>1.86813</v>
      </c>
      <c r="FP216">
        <v>1.85823</v>
      </c>
      <c r="FQ216">
        <v>1.86476</v>
      </c>
      <c r="FR216">
        <v>5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7.07</v>
      </c>
      <c r="GF216">
        <v>0.0199</v>
      </c>
      <c r="GG216">
        <v>2.14445261950712</v>
      </c>
      <c r="GH216">
        <v>0.00524579190152856</v>
      </c>
      <c r="GI216">
        <v>-2.61795653493914e-06</v>
      </c>
      <c r="GJ216">
        <v>1.03317073579164e-09</v>
      </c>
      <c r="GK216">
        <v>0.00834576242792743</v>
      </c>
      <c r="GL216">
        <v>-0.0463878632499735</v>
      </c>
      <c r="GM216">
        <v>0.00360881594666716</v>
      </c>
      <c r="GN216">
        <v>-4.25062852161115e-05</v>
      </c>
      <c r="GO216">
        <v>14</v>
      </c>
      <c r="GP216">
        <v>2225</v>
      </c>
      <c r="GQ216">
        <v>2</v>
      </c>
      <c r="GR216">
        <v>27</v>
      </c>
      <c r="GS216">
        <v>4291</v>
      </c>
      <c r="GT216">
        <v>4291</v>
      </c>
      <c r="GU216">
        <v>3.396</v>
      </c>
      <c r="GV216">
        <v>2.32178</v>
      </c>
      <c r="GW216">
        <v>1.99829</v>
      </c>
      <c r="GX216">
        <v>2.75391</v>
      </c>
      <c r="GY216">
        <v>2.09351</v>
      </c>
      <c r="GZ216">
        <v>2.38037</v>
      </c>
      <c r="HA216">
        <v>33.9413</v>
      </c>
      <c r="HB216">
        <v>15.1652</v>
      </c>
      <c r="HC216">
        <v>18</v>
      </c>
      <c r="HD216">
        <v>430.806</v>
      </c>
      <c r="HE216">
        <v>626.693</v>
      </c>
      <c r="HF216">
        <v>13.4398</v>
      </c>
      <c r="HG216">
        <v>28.4852</v>
      </c>
      <c r="HH216">
        <v>30.0005</v>
      </c>
      <c r="HI216">
        <v>28.4203</v>
      </c>
      <c r="HJ216">
        <v>28.4009</v>
      </c>
      <c r="HK216">
        <v>68.0007</v>
      </c>
      <c r="HL216">
        <v>10.9173</v>
      </c>
      <c r="HM216">
        <v>9.10384</v>
      </c>
      <c r="HN216">
        <v>13.4087</v>
      </c>
      <c r="HO216">
        <v>1422.19</v>
      </c>
      <c r="HP216">
        <v>15.5242</v>
      </c>
      <c r="HQ216">
        <v>96.1292</v>
      </c>
      <c r="HR216">
        <v>99.9051</v>
      </c>
    </row>
    <row r="217" spans="1:226">
      <c r="A217">
        <v>201</v>
      </c>
      <c r="B217">
        <v>1657555582.5</v>
      </c>
      <c r="C217">
        <v>2790.5</v>
      </c>
      <c r="D217" t="s">
        <v>762</v>
      </c>
      <c r="E217" t="s">
        <v>763</v>
      </c>
      <c r="F217">
        <v>5</v>
      </c>
      <c r="G217" t="s">
        <v>597</v>
      </c>
      <c r="H217" t="s">
        <v>354</v>
      </c>
      <c r="I217">
        <v>1657555574.66071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1432.6531995568</v>
      </c>
      <c r="AK217">
        <v>1411.69090909091</v>
      </c>
      <c r="AL217">
        <v>3.48044200283057</v>
      </c>
      <c r="AM217">
        <v>66.1499359219509</v>
      </c>
      <c r="AN217">
        <f>(AP217 - AO217 + BO217*1E3/(8.314*(BQ217+273.15)) * AR217/BN217 * AQ217) * BN217/(100*BB217) * 1000/(1000 - AP217)</f>
        <v>0</v>
      </c>
      <c r="AO217">
        <v>15.5366898264767</v>
      </c>
      <c r="AP217">
        <v>16.1231296969697</v>
      </c>
      <c r="AQ217">
        <v>-4.10434613208233e-06</v>
      </c>
      <c r="AR217">
        <v>78.6078207059552</v>
      </c>
      <c r="AS217">
        <v>15</v>
      </c>
      <c r="AT217">
        <v>3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3.93</v>
      </c>
      <c r="BC217">
        <v>0.5</v>
      </c>
      <c r="BD217" t="s">
        <v>355</v>
      </c>
      <c r="BE217">
        <v>2</v>
      </c>
      <c r="BF217" t="b">
        <v>1</v>
      </c>
      <c r="BG217">
        <v>1657555574.66071</v>
      </c>
      <c r="BH217">
        <v>1363.94071428571</v>
      </c>
      <c r="BI217">
        <v>1392.23714285714</v>
      </c>
      <c r="BJ217">
        <v>16.132275</v>
      </c>
      <c r="BK217">
        <v>15.5358071428571</v>
      </c>
      <c r="BL217">
        <v>1356.91785714286</v>
      </c>
      <c r="BM217">
        <v>16.112275</v>
      </c>
      <c r="BN217">
        <v>500.023035714286</v>
      </c>
      <c r="BO217">
        <v>68.0017464285714</v>
      </c>
      <c r="BP217">
        <v>0.0231862035714286</v>
      </c>
      <c r="BQ217">
        <v>18.9507964285714</v>
      </c>
      <c r="BR217">
        <v>20.0297428571429</v>
      </c>
      <c r="BS217">
        <v>999.9</v>
      </c>
      <c r="BT217">
        <v>0</v>
      </c>
      <c r="BU217">
        <v>0</v>
      </c>
      <c r="BV217">
        <v>10002.7714285714</v>
      </c>
      <c r="BW217">
        <v>0</v>
      </c>
      <c r="BX217">
        <v>1879.8225</v>
      </c>
      <c r="BY217">
        <v>-28.2962678571429</v>
      </c>
      <c r="BZ217">
        <v>1386.30535714286</v>
      </c>
      <c r="CA217">
        <v>1414.20785714286</v>
      </c>
      <c r="CB217">
        <v>0.596472857142857</v>
      </c>
      <c r="CC217">
        <v>1392.23714285714</v>
      </c>
      <c r="CD217">
        <v>15.5358071428571</v>
      </c>
      <c r="CE217">
        <v>1.09702214285714</v>
      </c>
      <c r="CF217">
        <v>1.0564625</v>
      </c>
      <c r="CG217">
        <v>8.2729325</v>
      </c>
      <c r="CH217">
        <v>7.71922821428571</v>
      </c>
      <c r="CI217">
        <v>1999.9825</v>
      </c>
      <c r="CJ217">
        <v>0.979998</v>
      </c>
      <c r="CK217">
        <v>0.0200016</v>
      </c>
      <c r="CL217">
        <v>0</v>
      </c>
      <c r="CM217">
        <v>2.54221785714286</v>
      </c>
      <c r="CN217">
        <v>0</v>
      </c>
      <c r="CO217">
        <v>5065.60035714286</v>
      </c>
      <c r="CP217">
        <v>16705.2464285714</v>
      </c>
      <c r="CQ217">
        <v>45</v>
      </c>
      <c r="CR217">
        <v>49.2544285714286</v>
      </c>
      <c r="CS217">
        <v>47.187</v>
      </c>
      <c r="CT217">
        <v>45.187</v>
      </c>
      <c r="CU217">
        <v>43.75</v>
      </c>
      <c r="CV217">
        <v>1959.9825</v>
      </c>
      <c r="CW217">
        <v>40</v>
      </c>
      <c r="CX217">
        <v>0</v>
      </c>
      <c r="CY217">
        <v>1651534477.4</v>
      </c>
      <c r="CZ217">
        <v>0</v>
      </c>
      <c r="DA217">
        <v>0</v>
      </c>
      <c r="DB217" t="s">
        <v>356</v>
      </c>
      <c r="DC217">
        <v>1657298120.5</v>
      </c>
      <c r="DD217">
        <v>1657298120.5</v>
      </c>
      <c r="DE217">
        <v>0</v>
      </c>
      <c r="DF217">
        <v>1.391</v>
      </c>
      <c r="DG217">
        <v>0.035</v>
      </c>
      <c r="DH217">
        <v>2.39</v>
      </c>
      <c r="DI217">
        <v>0.104</v>
      </c>
      <c r="DJ217">
        <v>419</v>
      </c>
      <c r="DK217">
        <v>18</v>
      </c>
      <c r="DL217">
        <v>0.11</v>
      </c>
      <c r="DM217">
        <v>0.02</v>
      </c>
      <c r="DN217">
        <v>-28.2491341463415</v>
      </c>
      <c r="DO217">
        <v>-0.484097560975636</v>
      </c>
      <c r="DP217">
        <v>0.410295389492626</v>
      </c>
      <c r="DQ217">
        <v>0</v>
      </c>
      <c r="DR217">
        <v>0.600559756097561</v>
      </c>
      <c r="DS217">
        <v>-0.0784176794425094</v>
      </c>
      <c r="DT217">
        <v>0.00789389931090811</v>
      </c>
      <c r="DU217">
        <v>1</v>
      </c>
      <c r="DV217">
        <v>1</v>
      </c>
      <c r="DW217">
        <v>2</v>
      </c>
      <c r="DX217" t="s">
        <v>367</v>
      </c>
      <c r="DY217">
        <v>2.85181</v>
      </c>
      <c r="DZ217">
        <v>2.63951</v>
      </c>
      <c r="EA217">
        <v>0.155645</v>
      </c>
      <c r="EB217">
        <v>0.157672</v>
      </c>
      <c r="EC217">
        <v>0.0586694</v>
      </c>
      <c r="ED217">
        <v>0.0569468</v>
      </c>
      <c r="EE217">
        <v>23687.3</v>
      </c>
      <c r="EF217">
        <v>20592.6</v>
      </c>
      <c r="EG217">
        <v>25123.1</v>
      </c>
      <c r="EH217">
        <v>23816.4</v>
      </c>
      <c r="EI217">
        <v>40383.7</v>
      </c>
      <c r="EJ217">
        <v>37191.1</v>
      </c>
      <c r="EK217">
        <v>45420.9</v>
      </c>
      <c r="EL217">
        <v>42498.2</v>
      </c>
      <c r="EM217">
        <v>1.7824</v>
      </c>
      <c r="EN217">
        <v>2.08588</v>
      </c>
      <c r="EO217">
        <v>0.0525042</v>
      </c>
      <c r="EP217">
        <v>0</v>
      </c>
      <c r="EQ217">
        <v>19.1583</v>
      </c>
      <c r="ER217">
        <v>999.9</v>
      </c>
      <c r="ES217">
        <v>30.692</v>
      </c>
      <c r="ET217">
        <v>29.316</v>
      </c>
      <c r="EU217">
        <v>18.4854</v>
      </c>
      <c r="EV217">
        <v>51.2838</v>
      </c>
      <c r="EW217">
        <v>31.0978</v>
      </c>
      <c r="EX217">
        <v>2</v>
      </c>
      <c r="EY217">
        <v>0.110358</v>
      </c>
      <c r="EZ217">
        <v>7.25306</v>
      </c>
      <c r="FA217">
        <v>20.0967</v>
      </c>
      <c r="FB217">
        <v>5.23721</v>
      </c>
      <c r="FC217">
        <v>11.992</v>
      </c>
      <c r="FD217">
        <v>4.9564</v>
      </c>
      <c r="FE217">
        <v>3.30395</v>
      </c>
      <c r="FF217">
        <v>9999</v>
      </c>
      <c r="FG217">
        <v>9999</v>
      </c>
      <c r="FH217">
        <v>6550.8</v>
      </c>
      <c r="FI217">
        <v>352.9</v>
      </c>
      <c r="FJ217">
        <v>1.86813</v>
      </c>
      <c r="FK217">
        <v>1.86384</v>
      </c>
      <c r="FL217">
        <v>1.87148</v>
      </c>
      <c r="FM217">
        <v>1.86219</v>
      </c>
      <c r="FN217">
        <v>1.86171</v>
      </c>
      <c r="FO217">
        <v>1.86813</v>
      </c>
      <c r="FP217">
        <v>1.85824</v>
      </c>
      <c r="FQ217">
        <v>1.86476</v>
      </c>
      <c r="FR217">
        <v>5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7.13</v>
      </c>
      <c r="GF217">
        <v>0.0197</v>
      </c>
      <c r="GG217">
        <v>2.14445261950712</v>
      </c>
      <c r="GH217">
        <v>0.00524579190152856</v>
      </c>
      <c r="GI217">
        <v>-2.61795653493914e-06</v>
      </c>
      <c r="GJ217">
        <v>1.03317073579164e-09</v>
      </c>
      <c r="GK217">
        <v>0.00834576242792743</v>
      </c>
      <c r="GL217">
        <v>-0.0463878632499735</v>
      </c>
      <c r="GM217">
        <v>0.00360881594666716</v>
      </c>
      <c r="GN217">
        <v>-4.25062852161115e-05</v>
      </c>
      <c r="GO217">
        <v>14</v>
      </c>
      <c r="GP217">
        <v>2225</v>
      </c>
      <c r="GQ217">
        <v>2</v>
      </c>
      <c r="GR217">
        <v>27</v>
      </c>
      <c r="GS217">
        <v>4291</v>
      </c>
      <c r="GT217">
        <v>4291</v>
      </c>
      <c r="GU217">
        <v>3.42041</v>
      </c>
      <c r="GV217">
        <v>2.32666</v>
      </c>
      <c r="GW217">
        <v>1.99829</v>
      </c>
      <c r="GX217">
        <v>2.75391</v>
      </c>
      <c r="GY217">
        <v>2.09351</v>
      </c>
      <c r="GZ217">
        <v>2.39502</v>
      </c>
      <c r="HA217">
        <v>33.9639</v>
      </c>
      <c r="HB217">
        <v>15.1652</v>
      </c>
      <c r="HC217">
        <v>18</v>
      </c>
      <c r="HD217">
        <v>430.714</v>
      </c>
      <c r="HE217">
        <v>626.743</v>
      </c>
      <c r="HF217">
        <v>13.4162</v>
      </c>
      <c r="HG217">
        <v>28.4888</v>
      </c>
      <c r="HH217">
        <v>30.0006</v>
      </c>
      <c r="HI217">
        <v>28.4236</v>
      </c>
      <c r="HJ217">
        <v>28.4036</v>
      </c>
      <c r="HK217">
        <v>68.473</v>
      </c>
      <c r="HL217">
        <v>10.9173</v>
      </c>
      <c r="HM217">
        <v>9.10384</v>
      </c>
      <c r="HN217">
        <v>13.3711</v>
      </c>
      <c r="HO217">
        <v>1442.36</v>
      </c>
      <c r="HP217">
        <v>15.5353</v>
      </c>
      <c r="HQ217">
        <v>96.1291</v>
      </c>
      <c r="HR217">
        <v>99.9048</v>
      </c>
    </row>
    <row r="218" spans="1:226">
      <c r="A218">
        <v>202</v>
      </c>
      <c r="B218">
        <v>1657555588</v>
      </c>
      <c r="C218">
        <v>2796</v>
      </c>
      <c r="D218" t="s">
        <v>764</v>
      </c>
      <c r="E218" t="s">
        <v>765</v>
      </c>
      <c r="F218">
        <v>5</v>
      </c>
      <c r="G218" t="s">
        <v>597</v>
      </c>
      <c r="H218" t="s">
        <v>354</v>
      </c>
      <c r="I218">
        <v>1657555580.23214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1450.340493667</v>
      </c>
      <c r="AK218">
        <v>1430.18387878788</v>
      </c>
      <c r="AL218">
        <v>3.34135585765386</v>
      </c>
      <c r="AM218">
        <v>66.1499359219509</v>
      </c>
      <c r="AN218">
        <f>(AP218 - AO218 + BO218*1E3/(8.314*(BQ218+273.15)) * AR218/BN218 * AQ218) * BN218/(100*BB218) * 1000/(1000 - AP218)</f>
        <v>0</v>
      </c>
      <c r="AO218">
        <v>15.5403934406524</v>
      </c>
      <c r="AP218">
        <v>16.113716969697</v>
      </c>
      <c r="AQ218">
        <v>-6.65294468242078e-06</v>
      </c>
      <c r="AR218">
        <v>78.6078207059552</v>
      </c>
      <c r="AS218">
        <v>15</v>
      </c>
      <c r="AT218">
        <v>3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3.93</v>
      </c>
      <c r="BC218">
        <v>0.5</v>
      </c>
      <c r="BD218" t="s">
        <v>355</v>
      </c>
      <c r="BE218">
        <v>2</v>
      </c>
      <c r="BF218" t="b">
        <v>1</v>
      </c>
      <c r="BG218">
        <v>1657555580.23214</v>
      </c>
      <c r="BH218">
        <v>1382.78107142857</v>
      </c>
      <c r="BI218">
        <v>1410.62392857143</v>
      </c>
      <c r="BJ218">
        <v>16.1247071428571</v>
      </c>
      <c r="BK218">
        <v>15.537725</v>
      </c>
      <c r="BL218">
        <v>1375.68607142857</v>
      </c>
      <c r="BM218">
        <v>16.1049678571429</v>
      </c>
      <c r="BN218">
        <v>500.012464285714</v>
      </c>
      <c r="BO218">
        <v>68.0015928571429</v>
      </c>
      <c r="BP218">
        <v>0.0231501535714286</v>
      </c>
      <c r="BQ218">
        <v>18.9508</v>
      </c>
      <c r="BR218">
        <v>20.0290785714286</v>
      </c>
      <c r="BS218">
        <v>999.9</v>
      </c>
      <c r="BT218">
        <v>0</v>
      </c>
      <c r="BU218">
        <v>0</v>
      </c>
      <c r="BV218">
        <v>9994.70714285714</v>
      </c>
      <c r="BW218">
        <v>0</v>
      </c>
      <c r="BX218">
        <v>1879.28821428571</v>
      </c>
      <c r="BY218">
        <v>-27.8416785714286</v>
      </c>
      <c r="BZ218">
        <v>1405.44321428571</v>
      </c>
      <c r="CA218">
        <v>1432.88678571429</v>
      </c>
      <c r="CB218">
        <v>0.586983892857143</v>
      </c>
      <c r="CC218">
        <v>1410.62392857143</v>
      </c>
      <c r="CD218">
        <v>15.537725</v>
      </c>
      <c r="CE218">
        <v>1.096505</v>
      </c>
      <c r="CF218">
        <v>1.05659071428571</v>
      </c>
      <c r="CG218">
        <v>8.26598285714286</v>
      </c>
      <c r="CH218">
        <v>7.72100321428571</v>
      </c>
      <c r="CI218">
        <v>1999.97392857143</v>
      </c>
      <c r="CJ218">
        <v>0.979998</v>
      </c>
      <c r="CK218">
        <v>0.0200016</v>
      </c>
      <c r="CL218">
        <v>0</v>
      </c>
      <c r="CM218">
        <v>2.59960357142857</v>
      </c>
      <c r="CN218">
        <v>0</v>
      </c>
      <c r="CO218">
        <v>5067.48821428572</v>
      </c>
      <c r="CP218">
        <v>16705.1785714286</v>
      </c>
      <c r="CQ218">
        <v>45</v>
      </c>
      <c r="CR218">
        <v>49.2655</v>
      </c>
      <c r="CS218">
        <v>47.187</v>
      </c>
      <c r="CT218">
        <v>45.187</v>
      </c>
      <c r="CU218">
        <v>43.75</v>
      </c>
      <c r="CV218">
        <v>1959.97392857143</v>
      </c>
      <c r="CW218">
        <v>40</v>
      </c>
      <c r="CX218">
        <v>0</v>
      </c>
      <c r="CY218">
        <v>1651534482.8</v>
      </c>
      <c r="CZ218">
        <v>0</v>
      </c>
      <c r="DA218">
        <v>0</v>
      </c>
      <c r="DB218" t="s">
        <v>356</v>
      </c>
      <c r="DC218">
        <v>1657298120.5</v>
      </c>
      <c r="DD218">
        <v>1657298120.5</v>
      </c>
      <c r="DE218">
        <v>0</v>
      </c>
      <c r="DF218">
        <v>1.391</v>
      </c>
      <c r="DG218">
        <v>0.035</v>
      </c>
      <c r="DH218">
        <v>2.39</v>
      </c>
      <c r="DI218">
        <v>0.104</v>
      </c>
      <c r="DJ218">
        <v>419</v>
      </c>
      <c r="DK218">
        <v>18</v>
      </c>
      <c r="DL218">
        <v>0.11</v>
      </c>
      <c r="DM218">
        <v>0.02</v>
      </c>
      <c r="DN218">
        <v>-28.0104097560976</v>
      </c>
      <c r="DO218">
        <v>4.17332613240409</v>
      </c>
      <c r="DP218">
        <v>0.569368922282307</v>
      </c>
      <c r="DQ218">
        <v>0</v>
      </c>
      <c r="DR218">
        <v>0.591119341463415</v>
      </c>
      <c r="DS218">
        <v>-0.101292961672473</v>
      </c>
      <c r="DT218">
        <v>0.0101960567906679</v>
      </c>
      <c r="DU218">
        <v>0</v>
      </c>
      <c r="DV218">
        <v>0</v>
      </c>
      <c r="DW218">
        <v>2</v>
      </c>
      <c r="DX218" t="s">
        <v>357</v>
      </c>
      <c r="DY218">
        <v>2.85171</v>
      </c>
      <c r="DZ218">
        <v>2.63943</v>
      </c>
      <c r="EA218">
        <v>0.156886</v>
      </c>
      <c r="EB218">
        <v>0.158899</v>
      </c>
      <c r="EC218">
        <v>0.0586421</v>
      </c>
      <c r="ED218">
        <v>0.05695</v>
      </c>
      <c r="EE218">
        <v>23652.4</v>
      </c>
      <c r="EF218">
        <v>20562.8</v>
      </c>
      <c r="EG218">
        <v>25123</v>
      </c>
      <c r="EH218">
        <v>23816.6</v>
      </c>
      <c r="EI218">
        <v>40384.7</v>
      </c>
      <c r="EJ218">
        <v>37191.1</v>
      </c>
      <c r="EK218">
        <v>45420.7</v>
      </c>
      <c r="EL218">
        <v>42498.4</v>
      </c>
      <c r="EM218">
        <v>1.78245</v>
      </c>
      <c r="EN218">
        <v>2.08602</v>
      </c>
      <c r="EO218">
        <v>0.0519566</v>
      </c>
      <c r="EP218">
        <v>0</v>
      </c>
      <c r="EQ218">
        <v>19.1629</v>
      </c>
      <c r="ER218">
        <v>999.9</v>
      </c>
      <c r="ES218">
        <v>30.692</v>
      </c>
      <c r="ET218">
        <v>29.336</v>
      </c>
      <c r="EU218">
        <v>18.5083</v>
      </c>
      <c r="EV218">
        <v>51.3438</v>
      </c>
      <c r="EW218">
        <v>31.1258</v>
      </c>
      <c r="EX218">
        <v>2</v>
      </c>
      <c r="EY218">
        <v>0.111052</v>
      </c>
      <c r="EZ218">
        <v>7.34293</v>
      </c>
      <c r="FA218">
        <v>20.093</v>
      </c>
      <c r="FB218">
        <v>5.23736</v>
      </c>
      <c r="FC218">
        <v>11.992</v>
      </c>
      <c r="FD218">
        <v>4.95655</v>
      </c>
      <c r="FE218">
        <v>3.304</v>
      </c>
      <c r="FF218">
        <v>9999</v>
      </c>
      <c r="FG218">
        <v>9999</v>
      </c>
      <c r="FH218">
        <v>6551</v>
      </c>
      <c r="FI218">
        <v>353</v>
      </c>
      <c r="FJ218">
        <v>1.86813</v>
      </c>
      <c r="FK218">
        <v>1.86382</v>
      </c>
      <c r="FL218">
        <v>1.87144</v>
      </c>
      <c r="FM218">
        <v>1.86218</v>
      </c>
      <c r="FN218">
        <v>1.86171</v>
      </c>
      <c r="FO218">
        <v>1.86813</v>
      </c>
      <c r="FP218">
        <v>1.85822</v>
      </c>
      <c r="FQ218">
        <v>1.86477</v>
      </c>
      <c r="FR218">
        <v>5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7.19</v>
      </c>
      <c r="GF218">
        <v>0.0193</v>
      </c>
      <c r="GG218">
        <v>2.14445261950712</v>
      </c>
      <c r="GH218">
        <v>0.00524579190152856</v>
      </c>
      <c r="GI218">
        <v>-2.61795653493914e-06</v>
      </c>
      <c r="GJ218">
        <v>1.03317073579164e-09</v>
      </c>
      <c r="GK218">
        <v>0.00834576242792743</v>
      </c>
      <c r="GL218">
        <v>-0.0463878632499735</v>
      </c>
      <c r="GM218">
        <v>0.00360881594666716</v>
      </c>
      <c r="GN218">
        <v>-4.25062852161115e-05</v>
      </c>
      <c r="GO218">
        <v>14</v>
      </c>
      <c r="GP218">
        <v>2225</v>
      </c>
      <c r="GQ218">
        <v>2</v>
      </c>
      <c r="GR218">
        <v>27</v>
      </c>
      <c r="GS218">
        <v>4291.1</v>
      </c>
      <c r="GT218">
        <v>4291.1</v>
      </c>
      <c r="GU218">
        <v>3.45337</v>
      </c>
      <c r="GV218">
        <v>2.31934</v>
      </c>
      <c r="GW218">
        <v>1.99829</v>
      </c>
      <c r="GX218">
        <v>2.75391</v>
      </c>
      <c r="GY218">
        <v>2.09351</v>
      </c>
      <c r="GZ218">
        <v>2.3877</v>
      </c>
      <c r="HA218">
        <v>33.9639</v>
      </c>
      <c r="HB218">
        <v>15.1652</v>
      </c>
      <c r="HC218">
        <v>18</v>
      </c>
      <c r="HD218">
        <v>430.771</v>
      </c>
      <c r="HE218">
        <v>626.915</v>
      </c>
      <c r="HF218">
        <v>13.3774</v>
      </c>
      <c r="HG218">
        <v>28.4929</v>
      </c>
      <c r="HH218">
        <v>30.0007</v>
      </c>
      <c r="HI218">
        <v>28.4276</v>
      </c>
      <c r="HJ218">
        <v>28.4082</v>
      </c>
      <c r="HK218">
        <v>69.1537</v>
      </c>
      <c r="HL218">
        <v>10.9173</v>
      </c>
      <c r="HM218">
        <v>9.10384</v>
      </c>
      <c r="HN218">
        <v>13.3492</v>
      </c>
      <c r="HO218">
        <v>1455.83</v>
      </c>
      <c r="HP218">
        <v>15.5489</v>
      </c>
      <c r="HQ218">
        <v>96.1289</v>
      </c>
      <c r="HR218">
        <v>99.9053</v>
      </c>
    </row>
    <row r="219" spans="1:226">
      <c r="A219">
        <v>203</v>
      </c>
      <c r="B219">
        <v>1657555592.5</v>
      </c>
      <c r="C219">
        <v>2800.5</v>
      </c>
      <c r="D219" t="s">
        <v>766</v>
      </c>
      <c r="E219" t="s">
        <v>767</v>
      </c>
      <c r="F219">
        <v>5</v>
      </c>
      <c r="G219" t="s">
        <v>597</v>
      </c>
      <c r="H219" t="s">
        <v>354</v>
      </c>
      <c r="I219">
        <v>1657555584.67857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1465.63394288396</v>
      </c>
      <c r="AK219">
        <v>1445.19478787879</v>
      </c>
      <c r="AL219">
        <v>3.35352646903419</v>
      </c>
      <c r="AM219">
        <v>66.1499359219509</v>
      </c>
      <c r="AN219">
        <f>(AP219 - AO219 + BO219*1E3/(8.314*(BQ219+273.15)) * AR219/BN219 * AQ219) * BN219/(100*BB219) * 1000/(1000 - AP219)</f>
        <v>0</v>
      </c>
      <c r="AO219">
        <v>15.5406800369075</v>
      </c>
      <c r="AP219">
        <v>16.1096860606061</v>
      </c>
      <c r="AQ219">
        <v>-9.7441337988563e-07</v>
      </c>
      <c r="AR219">
        <v>78.6078207059552</v>
      </c>
      <c r="AS219">
        <v>15</v>
      </c>
      <c r="AT219">
        <v>3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3.93</v>
      </c>
      <c r="BC219">
        <v>0.5</v>
      </c>
      <c r="BD219" t="s">
        <v>355</v>
      </c>
      <c r="BE219">
        <v>2</v>
      </c>
      <c r="BF219" t="b">
        <v>1</v>
      </c>
      <c r="BG219">
        <v>1657555584.67857</v>
      </c>
      <c r="BH219">
        <v>1397.68178571429</v>
      </c>
      <c r="BI219">
        <v>1425.36607142857</v>
      </c>
      <c r="BJ219">
        <v>16.1186892857143</v>
      </c>
      <c r="BK219">
        <v>15.5394642857143</v>
      </c>
      <c r="BL219">
        <v>1390.5275</v>
      </c>
      <c r="BM219">
        <v>16.0991714285714</v>
      </c>
      <c r="BN219">
        <v>500.007357142857</v>
      </c>
      <c r="BO219">
        <v>68.0016107142857</v>
      </c>
      <c r="BP219">
        <v>0.0231318535714286</v>
      </c>
      <c r="BQ219">
        <v>18.9508107142857</v>
      </c>
      <c r="BR219">
        <v>20.0300035714286</v>
      </c>
      <c r="BS219">
        <v>999.9</v>
      </c>
      <c r="BT219">
        <v>0</v>
      </c>
      <c r="BU219">
        <v>0</v>
      </c>
      <c r="BV219">
        <v>9991.45</v>
      </c>
      <c r="BW219">
        <v>0</v>
      </c>
      <c r="BX219">
        <v>1879.15071428571</v>
      </c>
      <c r="BY219">
        <v>-27.6841</v>
      </c>
      <c r="BZ219">
        <v>1420.57928571429</v>
      </c>
      <c r="CA219">
        <v>1447.86464285714</v>
      </c>
      <c r="CB219">
        <v>0.5792275</v>
      </c>
      <c r="CC219">
        <v>1425.36607142857</v>
      </c>
      <c r="CD219">
        <v>15.5394642857143</v>
      </c>
      <c r="CE219">
        <v>1.09609607142857</v>
      </c>
      <c r="CF219">
        <v>1.05670892857143</v>
      </c>
      <c r="CG219">
        <v>8.26048964285714</v>
      </c>
      <c r="CH219">
        <v>7.72264857142857</v>
      </c>
      <c r="CI219">
        <v>1999.98178571429</v>
      </c>
      <c r="CJ219">
        <v>0.979998142857143</v>
      </c>
      <c r="CK219">
        <v>0.0200014892857143</v>
      </c>
      <c r="CL219">
        <v>0</v>
      </c>
      <c r="CM219">
        <v>2.65101785714286</v>
      </c>
      <c r="CN219">
        <v>0</v>
      </c>
      <c r="CO219">
        <v>5067.76428571429</v>
      </c>
      <c r="CP219">
        <v>16705.2464285714</v>
      </c>
      <c r="CQ219">
        <v>45</v>
      </c>
      <c r="CR219">
        <v>49.2699285714286</v>
      </c>
      <c r="CS219">
        <v>47.187</v>
      </c>
      <c r="CT219">
        <v>45.187</v>
      </c>
      <c r="CU219">
        <v>43.75</v>
      </c>
      <c r="CV219">
        <v>1959.98178571429</v>
      </c>
      <c r="CW219">
        <v>40</v>
      </c>
      <c r="CX219">
        <v>0</v>
      </c>
      <c r="CY219">
        <v>1651534487.6</v>
      </c>
      <c r="CZ219">
        <v>0</v>
      </c>
      <c r="DA219">
        <v>0</v>
      </c>
      <c r="DB219" t="s">
        <v>356</v>
      </c>
      <c r="DC219">
        <v>1657298120.5</v>
      </c>
      <c r="DD219">
        <v>1657298120.5</v>
      </c>
      <c r="DE219">
        <v>0</v>
      </c>
      <c r="DF219">
        <v>1.391</v>
      </c>
      <c r="DG219">
        <v>0.035</v>
      </c>
      <c r="DH219">
        <v>2.39</v>
      </c>
      <c r="DI219">
        <v>0.104</v>
      </c>
      <c r="DJ219">
        <v>419</v>
      </c>
      <c r="DK219">
        <v>18</v>
      </c>
      <c r="DL219">
        <v>0.11</v>
      </c>
      <c r="DM219">
        <v>0.02</v>
      </c>
      <c r="DN219">
        <v>-27.7865365853658</v>
      </c>
      <c r="DO219">
        <v>2.73276167247387</v>
      </c>
      <c r="DP219">
        <v>0.475729839174529</v>
      </c>
      <c r="DQ219">
        <v>0</v>
      </c>
      <c r="DR219">
        <v>0.584599926829268</v>
      </c>
      <c r="DS219">
        <v>-0.104816174216028</v>
      </c>
      <c r="DT219">
        <v>0.0104975961740615</v>
      </c>
      <c r="DU219">
        <v>0</v>
      </c>
      <c r="DV219">
        <v>0</v>
      </c>
      <c r="DW219">
        <v>2</v>
      </c>
      <c r="DX219" t="s">
        <v>357</v>
      </c>
      <c r="DY219">
        <v>2.85207</v>
      </c>
      <c r="DZ219">
        <v>2.639</v>
      </c>
      <c r="EA219">
        <v>0.1579</v>
      </c>
      <c r="EB219">
        <v>0.159883</v>
      </c>
      <c r="EC219">
        <v>0.0586316</v>
      </c>
      <c r="ED219">
        <v>0.0569551</v>
      </c>
      <c r="EE219">
        <v>23623.4</v>
      </c>
      <c r="EF219">
        <v>20538.6</v>
      </c>
      <c r="EG219">
        <v>25122.5</v>
      </c>
      <c r="EH219">
        <v>23816.5</v>
      </c>
      <c r="EI219">
        <v>40384.8</v>
      </c>
      <c r="EJ219">
        <v>37191</v>
      </c>
      <c r="EK219">
        <v>45420.2</v>
      </c>
      <c r="EL219">
        <v>42498.4</v>
      </c>
      <c r="EM219">
        <v>1.78255</v>
      </c>
      <c r="EN219">
        <v>2.08588</v>
      </c>
      <c r="EO219">
        <v>0.0523068</v>
      </c>
      <c r="EP219">
        <v>0</v>
      </c>
      <c r="EQ219">
        <v>19.1665</v>
      </c>
      <c r="ER219">
        <v>999.9</v>
      </c>
      <c r="ES219">
        <v>30.692</v>
      </c>
      <c r="ET219">
        <v>29.336</v>
      </c>
      <c r="EU219">
        <v>18.5056</v>
      </c>
      <c r="EV219">
        <v>51.3638</v>
      </c>
      <c r="EW219">
        <v>30.9896</v>
      </c>
      <c r="EX219">
        <v>2</v>
      </c>
      <c r="EY219">
        <v>0.111319</v>
      </c>
      <c r="EZ219">
        <v>7.35339</v>
      </c>
      <c r="FA219">
        <v>20.0924</v>
      </c>
      <c r="FB219">
        <v>5.23586</v>
      </c>
      <c r="FC219">
        <v>11.992</v>
      </c>
      <c r="FD219">
        <v>4.95525</v>
      </c>
      <c r="FE219">
        <v>3.304</v>
      </c>
      <c r="FF219">
        <v>9999</v>
      </c>
      <c r="FG219">
        <v>9999</v>
      </c>
      <c r="FH219">
        <v>6551</v>
      </c>
      <c r="FI219">
        <v>353</v>
      </c>
      <c r="FJ219">
        <v>1.86813</v>
      </c>
      <c r="FK219">
        <v>1.86379</v>
      </c>
      <c r="FL219">
        <v>1.87146</v>
      </c>
      <c r="FM219">
        <v>1.86219</v>
      </c>
      <c r="FN219">
        <v>1.86171</v>
      </c>
      <c r="FO219">
        <v>1.86813</v>
      </c>
      <c r="FP219">
        <v>1.85822</v>
      </c>
      <c r="FQ219">
        <v>1.86474</v>
      </c>
      <c r="FR219">
        <v>5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7.26</v>
      </c>
      <c r="GF219">
        <v>0.0192</v>
      </c>
      <c r="GG219">
        <v>2.14445261950712</v>
      </c>
      <c r="GH219">
        <v>0.00524579190152856</v>
      </c>
      <c r="GI219">
        <v>-2.61795653493914e-06</v>
      </c>
      <c r="GJ219">
        <v>1.03317073579164e-09</v>
      </c>
      <c r="GK219">
        <v>0.00834576242792743</v>
      </c>
      <c r="GL219">
        <v>-0.0463878632499735</v>
      </c>
      <c r="GM219">
        <v>0.00360881594666716</v>
      </c>
      <c r="GN219">
        <v>-4.25062852161115e-05</v>
      </c>
      <c r="GO219">
        <v>14</v>
      </c>
      <c r="GP219">
        <v>2225</v>
      </c>
      <c r="GQ219">
        <v>2</v>
      </c>
      <c r="GR219">
        <v>27</v>
      </c>
      <c r="GS219">
        <v>4291.2</v>
      </c>
      <c r="GT219">
        <v>4291.2</v>
      </c>
      <c r="GU219">
        <v>3.48145</v>
      </c>
      <c r="GV219">
        <v>2.32178</v>
      </c>
      <c r="GW219">
        <v>1.99829</v>
      </c>
      <c r="GX219">
        <v>2.75391</v>
      </c>
      <c r="GY219">
        <v>2.09351</v>
      </c>
      <c r="GZ219">
        <v>2.35107</v>
      </c>
      <c r="HA219">
        <v>33.9639</v>
      </c>
      <c r="HB219">
        <v>15.1565</v>
      </c>
      <c r="HC219">
        <v>18</v>
      </c>
      <c r="HD219">
        <v>430.852</v>
      </c>
      <c r="HE219">
        <v>626.824</v>
      </c>
      <c r="HF219">
        <v>13.3509</v>
      </c>
      <c r="HG219">
        <v>28.4961</v>
      </c>
      <c r="HH219">
        <v>30.0005</v>
      </c>
      <c r="HI219">
        <v>28.4309</v>
      </c>
      <c r="HJ219">
        <v>28.4109</v>
      </c>
      <c r="HK219">
        <v>69.6618</v>
      </c>
      <c r="HL219">
        <v>10.9173</v>
      </c>
      <c r="HM219">
        <v>9.10384</v>
      </c>
      <c r="HN219">
        <v>13.3191</v>
      </c>
      <c r="HO219">
        <v>1475.99</v>
      </c>
      <c r="HP219">
        <v>15.5619</v>
      </c>
      <c r="HQ219">
        <v>96.1274</v>
      </c>
      <c r="HR219">
        <v>99.9053</v>
      </c>
    </row>
    <row r="220" spans="1:226">
      <c r="A220">
        <v>204</v>
      </c>
      <c r="B220">
        <v>1657555598</v>
      </c>
      <c r="C220">
        <v>2806</v>
      </c>
      <c r="D220" t="s">
        <v>768</v>
      </c>
      <c r="E220" t="s">
        <v>769</v>
      </c>
      <c r="F220">
        <v>5</v>
      </c>
      <c r="G220" t="s">
        <v>597</v>
      </c>
      <c r="H220" t="s">
        <v>354</v>
      </c>
      <c r="I220">
        <v>1657555590.25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1484.30340130547</v>
      </c>
      <c r="AK220">
        <v>1463.74078787879</v>
      </c>
      <c r="AL220">
        <v>3.38996960103873</v>
      </c>
      <c r="AM220">
        <v>66.1499359219509</v>
      </c>
      <c r="AN220">
        <f>(AP220 - AO220 + BO220*1E3/(8.314*(BQ220+273.15)) * AR220/BN220 * AQ220) * BN220/(100*BB220) * 1000/(1000 - AP220)</f>
        <v>0</v>
      </c>
      <c r="AO220">
        <v>15.5419714331033</v>
      </c>
      <c r="AP220">
        <v>16.1028127272727</v>
      </c>
      <c r="AQ220">
        <v>-4.0967537043271e-06</v>
      </c>
      <c r="AR220">
        <v>78.6078207059552</v>
      </c>
      <c r="AS220">
        <v>15</v>
      </c>
      <c r="AT220">
        <v>3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3.93</v>
      </c>
      <c r="BC220">
        <v>0.5</v>
      </c>
      <c r="BD220" t="s">
        <v>355</v>
      </c>
      <c r="BE220">
        <v>2</v>
      </c>
      <c r="BF220" t="b">
        <v>1</v>
      </c>
      <c r="BG220">
        <v>1657555590.25</v>
      </c>
      <c r="BH220">
        <v>1416.17857142857</v>
      </c>
      <c r="BI220">
        <v>1443.65285714286</v>
      </c>
      <c r="BJ220">
        <v>16.1109142857143</v>
      </c>
      <c r="BK220">
        <v>15.5415535714286</v>
      </c>
      <c r="BL220">
        <v>1408.95071428571</v>
      </c>
      <c r="BM220">
        <v>16.0916642857143</v>
      </c>
      <c r="BN220">
        <v>499.997892857143</v>
      </c>
      <c r="BO220">
        <v>68.0018642857143</v>
      </c>
      <c r="BP220">
        <v>0.0230355392857143</v>
      </c>
      <c r="BQ220">
        <v>18.9483</v>
      </c>
      <c r="BR220">
        <v>20.0272178571429</v>
      </c>
      <c r="BS220">
        <v>999.9</v>
      </c>
      <c r="BT220">
        <v>0</v>
      </c>
      <c r="BU220">
        <v>0</v>
      </c>
      <c r="BV220">
        <v>9982.59</v>
      </c>
      <c r="BW220">
        <v>0</v>
      </c>
      <c r="BX220">
        <v>1879.24928571429</v>
      </c>
      <c r="BY220">
        <v>-27.4739678571429</v>
      </c>
      <c r="BZ220">
        <v>1439.36785714286</v>
      </c>
      <c r="CA220">
        <v>1466.44357142857</v>
      </c>
      <c r="CB220">
        <v>0.569360107142857</v>
      </c>
      <c r="CC220">
        <v>1443.65285714286</v>
      </c>
      <c r="CD220">
        <v>15.5415535714286</v>
      </c>
      <c r="CE220">
        <v>1.09557142857143</v>
      </c>
      <c r="CF220">
        <v>1.05685464285714</v>
      </c>
      <c r="CG220">
        <v>8.25343571428571</v>
      </c>
      <c r="CH220">
        <v>7.72467357142857</v>
      </c>
      <c r="CI220">
        <v>1999.98035714286</v>
      </c>
      <c r="CJ220">
        <v>0.979998142857143</v>
      </c>
      <c r="CK220">
        <v>0.0200014892857143</v>
      </c>
      <c r="CL220">
        <v>0</v>
      </c>
      <c r="CM220">
        <v>2.63450714285714</v>
      </c>
      <c r="CN220">
        <v>0</v>
      </c>
      <c r="CO220">
        <v>5065.84071428571</v>
      </c>
      <c r="CP220">
        <v>16705.2285714286</v>
      </c>
      <c r="CQ220">
        <v>45</v>
      </c>
      <c r="CR220">
        <v>49.2832142857143</v>
      </c>
      <c r="CS220">
        <v>47.187</v>
      </c>
      <c r="CT220">
        <v>45.187</v>
      </c>
      <c r="CU220">
        <v>43.75</v>
      </c>
      <c r="CV220">
        <v>1959.98035714286</v>
      </c>
      <c r="CW220">
        <v>40</v>
      </c>
      <c r="CX220">
        <v>0</v>
      </c>
      <c r="CY220">
        <v>1651534493</v>
      </c>
      <c r="CZ220">
        <v>0</v>
      </c>
      <c r="DA220">
        <v>0</v>
      </c>
      <c r="DB220" t="s">
        <v>356</v>
      </c>
      <c r="DC220">
        <v>1657298120.5</v>
      </c>
      <c r="DD220">
        <v>1657298120.5</v>
      </c>
      <c r="DE220">
        <v>0</v>
      </c>
      <c r="DF220">
        <v>1.391</v>
      </c>
      <c r="DG220">
        <v>0.035</v>
      </c>
      <c r="DH220">
        <v>2.39</v>
      </c>
      <c r="DI220">
        <v>0.104</v>
      </c>
      <c r="DJ220">
        <v>419</v>
      </c>
      <c r="DK220">
        <v>18</v>
      </c>
      <c r="DL220">
        <v>0.11</v>
      </c>
      <c r="DM220">
        <v>0.02</v>
      </c>
      <c r="DN220">
        <v>-27.6543170731707</v>
      </c>
      <c r="DO220">
        <v>1.6751268292683</v>
      </c>
      <c r="DP220">
        <v>0.442654993609067</v>
      </c>
      <c r="DQ220">
        <v>0</v>
      </c>
      <c r="DR220">
        <v>0.574555219512195</v>
      </c>
      <c r="DS220">
        <v>-0.103316822299652</v>
      </c>
      <c r="DT220">
        <v>0.0102867313363362</v>
      </c>
      <c r="DU220">
        <v>0</v>
      </c>
      <c r="DV220">
        <v>0</v>
      </c>
      <c r="DW220">
        <v>2</v>
      </c>
      <c r="DX220" t="s">
        <v>357</v>
      </c>
      <c r="DY220">
        <v>2.85151</v>
      </c>
      <c r="DZ220">
        <v>2.63987</v>
      </c>
      <c r="EA220">
        <v>0.159139</v>
      </c>
      <c r="EB220">
        <v>0.161153</v>
      </c>
      <c r="EC220">
        <v>0.0586133</v>
      </c>
      <c r="ED220">
        <v>0.0569628</v>
      </c>
      <c r="EE220">
        <v>23588.3</v>
      </c>
      <c r="EF220">
        <v>20507.3</v>
      </c>
      <c r="EG220">
        <v>25122.2</v>
      </c>
      <c r="EH220">
        <v>23816.2</v>
      </c>
      <c r="EI220">
        <v>40384.9</v>
      </c>
      <c r="EJ220">
        <v>37190.3</v>
      </c>
      <c r="EK220">
        <v>45419.5</v>
      </c>
      <c r="EL220">
        <v>42498</v>
      </c>
      <c r="EM220">
        <v>1.782</v>
      </c>
      <c r="EN220">
        <v>2.0863</v>
      </c>
      <c r="EO220">
        <v>0.0520684</v>
      </c>
      <c r="EP220">
        <v>0</v>
      </c>
      <c r="EQ220">
        <v>19.1712</v>
      </c>
      <c r="ER220">
        <v>999.9</v>
      </c>
      <c r="ES220">
        <v>30.668</v>
      </c>
      <c r="ET220">
        <v>29.346</v>
      </c>
      <c r="EU220">
        <v>18.5032</v>
      </c>
      <c r="EV220">
        <v>51.6638</v>
      </c>
      <c r="EW220">
        <v>31.0617</v>
      </c>
      <c r="EX220">
        <v>2</v>
      </c>
      <c r="EY220">
        <v>0.111867</v>
      </c>
      <c r="EZ220">
        <v>7.41861</v>
      </c>
      <c r="FA220">
        <v>20.0897</v>
      </c>
      <c r="FB220">
        <v>5.23826</v>
      </c>
      <c r="FC220">
        <v>11.992</v>
      </c>
      <c r="FD220">
        <v>4.95605</v>
      </c>
      <c r="FE220">
        <v>3.30395</v>
      </c>
      <c r="FF220">
        <v>9999</v>
      </c>
      <c r="FG220">
        <v>9999</v>
      </c>
      <c r="FH220">
        <v>6551.3</v>
      </c>
      <c r="FI220">
        <v>353</v>
      </c>
      <c r="FJ220">
        <v>1.86813</v>
      </c>
      <c r="FK220">
        <v>1.8638</v>
      </c>
      <c r="FL220">
        <v>1.87147</v>
      </c>
      <c r="FM220">
        <v>1.86218</v>
      </c>
      <c r="FN220">
        <v>1.8617</v>
      </c>
      <c r="FO220">
        <v>1.86813</v>
      </c>
      <c r="FP220">
        <v>1.85822</v>
      </c>
      <c r="FQ220">
        <v>1.86475</v>
      </c>
      <c r="FR220">
        <v>5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7.33</v>
      </c>
      <c r="GF220">
        <v>0.0189</v>
      </c>
      <c r="GG220">
        <v>2.14445261950712</v>
      </c>
      <c r="GH220">
        <v>0.00524579190152856</v>
      </c>
      <c r="GI220">
        <v>-2.61795653493914e-06</v>
      </c>
      <c r="GJ220">
        <v>1.03317073579164e-09</v>
      </c>
      <c r="GK220">
        <v>0.00834576242792743</v>
      </c>
      <c r="GL220">
        <v>-0.0463878632499735</v>
      </c>
      <c r="GM220">
        <v>0.00360881594666716</v>
      </c>
      <c r="GN220">
        <v>-4.25062852161115e-05</v>
      </c>
      <c r="GO220">
        <v>14</v>
      </c>
      <c r="GP220">
        <v>2225</v>
      </c>
      <c r="GQ220">
        <v>2</v>
      </c>
      <c r="GR220">
        <v>27</v>
      </c>
      <c r="GS220">
        <v>4291.3</v>
      </c>
      <c r="GT220">
        <v>4291.3</v>
      </c>
      <c r="GU220">
        <v>3.51196</v>
      </c>
      <c r="GV220">
        <v>2.32422</v>
      </c>
      <c r="GW220">
        <v>1.99829</v>
      </c>
      <c r="GX220">
        <v>2.75391</v>
      </c>
      <c r="GY220">
        <v>2.09351</v>
      </c>
      <c r="GZ220">
        <v>2.3645</v>
      </c>
      <c r="HA220">
        <v>33.9639</v>
      </c>
      <c r="HB220">
        <v>15.1477</v>
      </c>
      <c r="HC220">
        <v>18</v>
      </c>
      <c r="HD220">
        <v>430.564</v>
      </c>
      <c r="HE220">
        <v>627.218</v>
      </c>
      <c r="HF220">
        <v>13.3207</v>
      </c>
      <c r="HG220">
        <v>28.5007</v>
      </c>
      <c r="HH220">
        <v>30.0006</v>
      </c>
      <c r="HI220">
        <v>28.4349</v>
      </c>
      <c r="HJ220">
        <v>28.4155</v>
      </c>
      <c r="HK220">
        <v>70.3389</v>
      </c>
      <c r="HL220">
        <v>10.9173</v>
      </c>
      <c r="HM220">
        <v>9.10384</v>
      </c>
      <c r="HN220">
        <v>13.2899</v>
      </c>
      <c r="HO220">
        <v>1489.42</v>
      </c>
      <c r="HP220">
        <v>15.5858</v>
      </c>
      <c r="HQ220">
        <v>96.1259</v>
      </c>
      <c r="HR220">
        <v>99.9042</v>
      </c>
    </row>
    <row r="221" spans="1:226">
      <c r="A221">
        <v>205</v>
      </c>
      <c r="B221">
        <v>1657555603</v>
      </c>
      <c r="C221">
        <v>2811</v>
      </c>
      <c r="D221" t="s">
        <v>770</v>
      </c>
      <c r="E221" t="s">
        <v>771</v>
      </c>
      <c r="F221">
        <v>5</v>
      </c>
      <c r="G221" t="s">
        <v>597</v>
      </c>
      <c r="H221" t="s">
        <v>354</v>
      </c>
      <c r="I221">
        <v>1657555595.51852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1501.30480413501</v>
      </c>
      <c r="AK221">
        <v>1480.67315151515</v>
      </c>
      <c r="AL221">
        <v>3.33950675286011</v>
      </c>
      <c r="AM221">
        <v>66.1499359219509</v>
      </c>
      <c r="AN221">
        <f>(AP221 - AO221 + BO221*1E3/(8.314*(BQ221+273.15)) * AR221/BN221 * AQ221) * BN221/(100*BB221) * 1000/(1000 - AP221)</f>
        <v>0</v>
      </c>
      <c r="AO221">
        <v>15.5458910229195</v>
      </c>
      <c r="AP221">
        <v>16.0965775757576</v>
      </c>
      <c r="AQ221">
        <v>-4.96383086996277e-06</v>
      </c>
      <c r="AR221">
        <v>78.6078207059552</v>
      </c>
      <c r="AS221">
        <v>15</v>
      </c>
      <c r="AT221">
        <v>3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3.93</v>
      </c>
      <c r="BC221">
        <v>0.5</v>
      </c>
      <c r="BD221" t="s">
        <v>355</v>
      </c>
      <c r="BE221">
        <v>2</v>
      </c>
      <c r="BF221" t="b">
        <v>1</v>
      </c>
      <c r="BG221">
        <v>1657555595.51852</v>
      </c>
      <c r="BH221">
        <v>1433.63185185185</v>
      </c>
      <c r="BI221">
        <v>1461.25518518519</v>
      </c>
      <c r="BJ221">
        <v>16.1044481481481</v>
      </c>
      <c r="BK221">
        <v>15.5435407407407</v>
      </c>
      <c r="BL221">
        <v>1426.33296296296</v>
      </c>
      <c r="BM221">
        <v>16.0854259259259</v>
      </c>
      <c r="BN221">
        <v>499.998888888889</v>
      </c>
      <c r="BO221">
        <v>68.002337037037</v>
      </c>
      <c r="BP221">
        <v>0.0231293222222222</v>
      </c>
      <c r="BQ221">
        <v>18.9454185185185</v>
      </c>
      <c r="BR221">
        <v>20.0270962962963</v>
      </c>
      <c r="BS221">
        <v>999.9</v>
      </c>
      <c r="BT221">
        <v>0</v>
      </c>
      <c r="BU221">
        <v>0</v>
      </c>
      <c r="BV221">
        <v>9986.96740740741</v>
      </c>
      <c r="BW221">
        <v>0</v>
      </c>
      <c r="BX221">
        <v>1880.06037037037</v>
      </c>
      <c r="BY221">
        <v>-27.6231777777778</v>
      </c>
      <c r="BZ221">
        <v>1457.09777777778</v>
      </c>
      <c r="CA221">
        <v>1484.32666666667</v>
      </c>
      <c r="CB221">
        <v>0.56089862962963</v>
      </c>
      <c r="CC221">
        <v>1461.25518518519</v>
      </c>
      <c r="CD221">
        <v>15.5435407407407</v>
      </c>
      <c r="CE221">
        <v>1.09514</v>
      </c>
      <c r="CF221">
        <v>1.05699703703704</v>
      </c>
      <c r="CG221">
        <v>8.24762481481481</v>
      </c>
      <c r="CH221">
        <v>7.72665703703704</v>
      </c>
      <c r="CI221">
        <v>1999.99148148148</v>
      </c>
      <c r="CJ221">
        <v>0.979998296296296</v>
      </c>
      <c r="CK221">
        <v>0.0200013703703704</v>
      </c>
      <c r="CL221">
        <v>0</v>
      </c>
      <c r="CM221">
        <v>2.59681111111111</v>
      </c>
      <c r="CN221">
        <v>0</v>
      </c>
      <c r="CO221">
        <v>5061.58444444444</v>
      </c>
      <c r="CP221">
        <v>16705.3259259259</v>
      </c>
      <c r="CQ221">
        <v>45</v>
      </c>
      <c r="CR221">
        <v>49.2936296296296</v>
      </c>
      <c r="CS221">
        <v>47.187</v>
      </c>
      <c r="CT221">
        <v>45.187</v>
      </c>
      <c r="CU221">
        <v>43.75</v>
      </c>
      <c r="CV221">
        <v>1959.99148148148</v>
      </c>
      <c r="CW221">
        <v>40</v>
      </c>
      <c r="CX221">
        <v>0</v>
      </c>
      <c r="CY221">
        <v>1651534497.8</v>
      </c>
      <c r="CZ221">
        <v>0</v>
      </c>
      <c r="DA221">
        <v>0</v>
      </c>
      <c r="DB221" t="s">
        <v>356</v>
      </c>
      <c r="DC221">
        <v>1657298120.5</v>
      </c>
      <c r="DD221">
        <v>1657298120.5</v>
      </c>
      <c r="DE221">
        <v>0</v>
      </c>
      <c r="DF221">
        <v>1.391</v>
      </c>
      <c r="DG221">
        <v>0.035</v>
      </c>
      <c r="DH221">
        <v>2.39</v>
      </c>
      <c r="DI221">
        <v>0.104</v>
      </c>
      <c r="DJ221">
        <v>419</v>
      </c>
      <c r="DK221">
        <v>18</v>
      </c>
      <c r="DL221">
        <v>0.11</v>
      </c>
      <c r="DM221">
        <v>0.02</v>
      </c>
      <c r="DN221">
        <v>-27.5292219512195</v>
      </c>
      <c r="DO221">
        <v>-1.61935191637622</v>
      </c>
      <c r="DP221">
        <v>0.269113294223641</v>
      </c>
      <c r="DQ221">
        <v>0</v>
      </c>
      <c r="DR221">
        <v>0.567279170731707</v>
      </c>
      <c r="DS221">
        <v>-0.100083094076654</v>
      </c>
      <c r="DT221">
        <v>0.00994725660648407</v>
      </c>
      <c r="DU221">
        <v>0</v>
      </c>
      <c r="DV221">
        <v>0</v>
      </c>
      <c r="DW221">
        <v>2</v>
      </c>
      <c r="DX221" t="s">
        <v>357</v>
      </c>
      <c r="DY221">
        <v>2.85168</v>
      </c>
      <c r="DZ221">
        <v>2.63969</v>
      </c>
      <c r="EA221">
        <v>0.160255</v>
      </c>
      <c r="EB221">
        <v>0.162232</v>
      </c>
      <c r="EC221">
        <v>0.0585964</v>
      </c>
      <c r="ED221">
        <v>0.0569684</v>
      </c>
      <c r="EE221">
        <v>23556.7</v>
      </c>
      <c r="EF221">
        <v>20480.5</v>
      </c>
      <c r="EG221">
        <v>25121.8</v>
      </c>
      <c r="EH221">
        <v>23815.7</v>
      </c>
      <c r="EI221">
        <v>40385.4</v>
      </c>
      <c r="EJ221">
        <v>37189.4</v>
      </c>
      <c r="EK221">
        <v>45419.1</v>
      </c>
      <c r="EL221">
        <v>42497.2</v>
      </c>
      <c r="EM221">
        <v>1.78212</v>
      </c>
      <c r="EN221">
        <v>2.08592</v>
      </c>
      <c r="EO221">
        <v>0.0504255</v>
      </c>
      <c r="EP221">
        <v>0</v>
      </c>
      <c r="EQ221">
        <v>19.1745</v>
      </c>
      <c r="ER221">
        <v>999.9</v>
      </c>
      <c r="ES221">
        <v>30.668</v>
      </c>
      <c r="ET221">
        <v>29.356</v>
      </c>
      <c r="EU221">
        <v>18.5129</v>
      </c>
      <c r="EV221">
        <v>51.3438</v>
      </c>
      <c r="EW221">
        <v>31.0817</v>
      </c>
      <c r="EX221">
        <v>2</v>
      </c>
      <c r="EY221">
        <v>0.112221</v>
      </c>
      <c r="EZ221">
        <v>7.456</v>
      </c>
      <c r="FA221">
        <v>20.0882</v>
      </c>
      <c r="FB221">
        <v>5.23796</v>
      </c>
      <c r="FC221">
        <v>11.992</v>
      </c>
      <c r="FD221">
        <v>4.95625</v>
      </c>
      <c r="FE221">
        <v>3.304</v>
      </c>
      <c r="FF221">
        <v>9999</v>
      </c>
      <c r="FG221">
        <v>9999</v>
      </c>
      <c r="FH221">
        <v>6551.3</v>
      </c>
      <c r="FI221">
        <v>353</v>
      </c>
      <c r="FJ221">
        <v>1.86813</v>
      </c>
      <c r="FK221">
        <v>1.8638</v>
      </c>
      <c r="FL221">
        <v>1.87145</v>
      </c>
      <c r="FM221">
        <v>1.86218</v>
      </c>
      <c r="FN221">
        <v>1.86169</v>
      </c>
      <c r="FO221">
        <v>1.86813</v>
      </c>
      <c r="FP221">
        <v>1.85822</v>
      </c>
      <c r="FQ221">
        <v>1.86476</v>
      </c>
      <c r="FR221">
        <v>5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7.4</v>
      </c>
      <c r="GF221">
        <v>0.0187</v>
      </c>
      <c r="GG221">
        <v>2.14445261950712</v>
      </c>
      <c r="GH221">
        <v>0.00524579190152856</v>
      </c>
      <c r="GI221">
        <v>-2.61795653493914e-06</v>
      </c>
      <c r="GJ221">
        <v>1.03317073579164e-09</v>
      </c>
      <c r="GK221">
        <v>0.00834576242792743</v>
      </c>
      <c r="GL221">
        <v>-0.0463878632499735</v>
      </c>
      <c r="GM221">
        <v>0.00360881594666716</v>
      </c>
      <c r="GN221">
        <v>-4.25062852161115e-05</v>
      </c>
      <c r="GO221">
        <v>14</v>
      </c>
      <c r="GP221">
        <v>2225</v>
      </c>
      <c r="GQ221">
        <v>2</v>
      </c>
      <c r="GR221">
        <v>27</v>
      </c>
      <c r="GS221">
        <v>4291.4</v>
      </c>
      <c r="GT221">
        <v>4291.4</v>
      </c>
      <c r="GU221">
        <v>3.54004</v>
      </c>
      <c r="GV221">
        <v>2.31934</v>
      </c>
      <c r="GW221">
        <v>1.99829</v>
      </c>
      <c r="GX221">
        <v>2.75391</v>
      </c>
      <c r="GY221">
        <v>2.09351</v>
      </c>
      <c r="GZ221">
        <v>2.40479</v>
      </c>
      <c r="HA221">
        <v>33.9865</v>
      </c>
      <c r="HB221">
        <v>15.1565</v>
      </c>
      <c r="HC221">
        <v>18</v>
      </c>
      <c r="HD221">
        <v>430.66</v>
      </c>
      <c r="HE221">
        <v>626.948</v>
      </c>
      <c r="HF221">
        <v>13.2927</v>
      </c>
      <c r="HG221">
        <v>28.5045</v>
      </c>
      <c r="HH221">
        <v>30.0006</v>
      </c>
      <c r="HI221">
        <v>28.4383</v>
      </c>
      <c r="HJ221">
        <v>28.4185</v>
      </c>
      <c r="HK221">
        <v>70.9513</v>
      </c>
      <c r="HL221">
        <v>10.9173</v>
      </c>
      <c r="HM221">
        <v>9.10384</v>
      </c>
      <c r="HN221">
        <v>13.2655</v>
      </c>
      <c r="HO221">
        <v>1509.71</v>
      </c>
      <c r="HP221">
        <v>15.6118</v>
      </c>
      <c r="HQ221">
        <v>96.125</v>
      </c>
      <c r="HR221">
        <v>99.9022</v>
      </c>
    </row>
    <row r="222" spans="1:226">
      <c r="A222">
        <v>206</v>
      </c>
      <c r="B222">
        <v>1657555608</v>
      </c>
      <c r="C222">
        <v>2816</v>
      </c>
      <c r="D222" t="s">
        <v>772</v>
      </c>
      <c r="E222" t="s">
        <v>773</v>
      </c>
      <c r="F222">
        <v>5</v>
      </c>
      <c r="G222" t="s">
        <v>597</v>
      </c>
      <c r="H222" t="s">
        <v>354</v>
      </c>
      <c r="I222">
        <v>1657555600.23214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1518.3865304736</v>
      </c>
      <c r="AK222">
        <v>1497.69321212121</v>
      </c>
      <c r="AL222">
        <v>3.43944172793092</v>
      </c>
      <c r="AM222">
        <v>66.1499359219509</v>
      </c>
      <c r="AN222">
        <f>(AP222 - AO222 + BO222*1E3/(8.314*(BQ222+273.15)) * AR222/BN222 * AQ222) * BN222/(100*BB222) * 1000/(1000 - AP222)</f>
        <v>0</v>
      </c>
      <c r="AO222">
        <v>15.5473486580152</v>
      </c>
      <c r="AP222">
        <v>16.0876066666667</v>
      </c>
      <c r="AQ222">
        <v>-7.08776185783132e-06</v>
      </c>
      <c r="AR222">
        <v>78.6078207059552</v>
      </c>
      <c r="AS222">
        <v>15</v>
      </c>
      <c r="AT222">
        <v>3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3.93</v>
      </c>
      <c r="BC222">
        <v>0.5</v>
      </c>
      <c r="BD222" t="s">
        <v>355</v>
      </c>
      <c r="BE222">
        <v>2</v>
      </c>
      <c r="BF222" t="b">
        <v>1</v>
      </c>
      <c r="BG222">
        <v>1657555600.23214</v>
      </c>
      <c r="BH222">
        <v>1449.30285714286</v>
      </c>
      <c r="BI222">
        <v>1477.06464285714</v>
      </c>
      <c r="BJ222">
        <v>16.0980321428571</v>
      </c>
      <c r="BK222">
        <v>15.5456928571429</v>
      </c>
      <c r="BL222">
        <v>1441.94071428571</v>
      </c>
      <c r="BM222">
        <v>16.0792357142857</v>
      </c>
      <c r="BN222">
        <v>500.00625</v>
      </c>
      <c r="BO222">
        <v>68.0030071428571</v>
      </c>
      <c r="BP222">
        <v>0.0231209464285714</v>
      </c>
      <c r="BQ222">
        <v>18.9404928571429</v>
      </c>
      <c r="BR222">
        <v>20.0225392857143</v>
      </c>
      <c r="BS222">
        <v>999.9</v>
      </c>
      <c r="BT222">
        <v>0</v>
      </c>
      <c r="BU222">
        <v>0</v>
      </c>
      <c r="BV222">
        <v>9992.34892857143</v>
      </c>
      <c r="BW222">
        <v>0</v>
      </c>
      <c r="BX222">
        <v>1880.04</v>
      </c>
      <c r="BY222">
        <v>-27.7619642857143</v>
      </c>
      <c r="BZ222">
        <v>1473.01535714286</v>
      </c>
      <c r="CA222">
        <v>1500.38892857143</v>
      </c>
      <c r="CB222">
        <v>0.552335035714286</v>
      </c>
      <c r="CC222">
        <v>1477.06464285714</v>
      </c>
      <c r="CD222">
        <v>15.5456928571429</v>
      </c>
      <c r="CE222">
        <v>1.09471535714286</v>
      </c>
      <c r="CF222">
        <v>1.05715392857143</v>
      </c>
      <c r="CG222">
        <v>8.24190178571429</v>
      </c>
      <c r="CH222">
        <v>7.72882857142857</v>
      </c>
      <c r="CI222">
        <v>1999.99642857143</v>
      </c>
      <c r="CJ222">
        <v>0.979998285714285</v>
      </c>
      <c r="CK222">
        <v>0.0200013785714286</v>
      </c>
      <c r="CL222">
        <v>0</v>
      </c>
      <c r="CM222">
        <v>2.51649285714286</v>
      </c>
      <c r="CN222">
        <v>0</v>
      </c>
      <c r="CO222">
        <v>5055.99214285714</v>
      </c>
      <c r="CP222">
        <v>16705.3642857143</v>
      </c>
      <c r="CQ222">
        <v>45</v>
      </c>
      <c r="CR222">
        <v>49.3075714285714</v>
      </c>
      <c r="CS222">
        <v>47.187</v>
      </c>
      <c r="CT222">
        <v>45.187</v>
      </c>
      <c r="CU222">
        <v>43.75</v>
      </c>
      <c r="CV222">
        <v>1959.99607142857</v>
      </c>
      <c r="CW222">
        <v>40.0003571428571</v>
      </c>
      <c r="CX222">
        <v>0</v>
      </c>
      <c r="CY222">
        <v>1651534503.2</v>
      </c>
      <c r="CZ222">
        <v>0</v>
      </c>
      <c r="DA222">
        <v>0</v>
      </c>
      <c r="DB222" t="s">
        <v>356</v>
      </c>
      <c r="DC222">
        <v>1657298120.5</v>
      </c>
      <c r="DD222">
        <v>1657298120.5</v>
      </c>
      <c r="DE222">
        <v>0</v>
      </c>
      <c r="DF222">
        <v>1.391</v>
      </c>
      <c r="DG222">
        <v>0.035</v>
      </c>
      <c r="DH222">
        <v>2.39</v>
      </c>
      <c r="DI222">
        <v>0.104</v>
      </c>
      <c r="DJ222">
        <v>419</v>
      </c>
      <c r="DK222">
        <v>18</v>
      </c>
      <c r="DL222">
        <v>0.11</v>
      </c>
      <c r="DM222">
        <v>0.02</v>
      </c>
      <c r="DN222">
        <v>-27.6425780487805</v>
      </c>
      <c r="DO222">
        <v>-1.58348571428577</v>
      </c>
      <c r="DP222">
        <v>0.261704754993937</v>
      </c>
      <c r="DQ222">
        <v>0</v>
      </c>
      <c r="DR222">
        <v>0.558816195121951</v>
      </c>
      <c r="DS222">
        <v>-0.104640606271776</v>
      </c>
      <c r="DT222">
        <v>0.0103731505908976</v>
      </c>
      <c r="DU222">
        <v>0</v>
      </c>
      <c r="DV222">
        <v>0</v>
      </c>
      <c r="DW222">
        <v>2</v>
      </c>
      <c r="DX222" t="s">
        <v>357</v>
      </c>
      <c r="DY222">
        <v>2.85169</v>
      </c>
      <c r="DZ222">
        <v>2.63955</v>
      </c>
      <c r="EA222">
        <v>0.161381</v>
      </c>
      <c r="EB222">
        <v>0.163381</v>
      </c>
      <c r="EC222">
        <v>0.0585746</v>
      </c>
      <c r="ED222">
        <v>0.0569764</v>
      </c>
      <c r="EE222">
        <v>23525.2</v>
      </c>
      <c r="EF222">
        <v>20452.2</v>
      </c>
      <c r="EG222">
        <v>25121.9</v>
      </c>
      <c r="EH222">
        <v>23815.5</v>
      </c>
      <c r="EI222">
        <v>40386.2</v>
      </c>
      <c r="EJ222">
        <v>37188.9</v>
      </c>
      <c r="EK222">
        <v>45419</v>
      </c>
      <c r="EL222">
        <v>42497</v>
      </c>
      <c r="EM222">
        <v>1.7825</v>
      </c>
      <c r="EN222">
        <v>2.08602</v>
      </c>
      <c r="EO222">
        <v>0.0510775</v>
      </c>
      <c r="EP222">
        <v>0</v>
      </c>
      <c r="EQ222">
        <v>19.1775</v>
      </c>
      <c r="ER222">
        <v>999.9</v>
      </c>
      <c r="ES222">
        <v>30.668</v>
      </c>
      <c r="ET222">
        <v>29.356</v>
      </c>
      <c r="EU222">
        <v>18.513</v>
      </c>
      <c r="EV222">
        <v>51.3238</v>
      </c>
      <c r="EW222">
        <v>31.0296</v>
      </c>
      <c r="EX222">
        <v>2</v>
      </c>
      <c r="EY222">
        <v>0.112609</v>
      </c>
      <c r="EZ222">
        <v>7.47941</v>
      </c>
      <c r="FA222">
        <v>20.0875</v>
      </c>
      <c r="FB222">
        <v>5.23781</v>
      </c>
      <c r="FC222">
        <v>11.992</v>
      </c>
      <c r="FD222">
        <v>4.95605</v>
      </c>
      <c r="FE222">
        <v>3.30398</v>
      </c>
      <c r="FF222">
        <v>9999</v>
      </c>
      <c r="FG222">
        <v>9999</v>
      </c>
      <c r="FH222">
        <v>6551.6</v>
      </c>
      <c r="FI222">
        <v>353</v>
      </c>
      <c r="FJ222">
        <v>1.86813</v>
      </c>
      <c r="FK222">
        <v>1.8638</v>
      </c>
      <c r="FL222">
        <v>1.87145</v>
      </c>
      <c r="FM222">
        <v>1.86218</v>
      </c>
      <c r="FN222">
        <v>1.86171</v>
      </c>
      <c r="FO222">
        <v>1.86813</v>
      </c>
      <c r="FP222">
        <v>1.85823</v>
      </c>
      <c r="FQ222">
        <v>1.86474</v>
      </c>
      <c r="FR222">
        <v>5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7.47</v>
      </c>
      <c r="GF222">
        <v>0.0184</v>
      </c>
      <c r="GG222">
        <v>2.14445261950712</v>
      </c>
      <c r="GH222">
        <v>0.00524579190152856</v>
      </c>
      <c r="GI222">
        <v>-2.61795653493914e-06</v>
      </c>
      <c r="GJ222">
        <v>1.03317073579164e-09</v>
      </c>
      <c r="GK222">
        <v>0.00834576242792743</v>
      </c>
      <c r="GL222">
        <v>-0.0463878632499735</v>
      </c>
      <c r="GM222">
        <v>0.00360881594666716</v>
      </c>
      <c r="GN222">
        <v>-4.25062852161115e-05</v>
      </c>
      <c r="GO222">
        <v>14</v>
      </c>
      <c r="GP222">
        <v>2225</v>
      </c>
      <c r="GQ222">
        <v>2</v>
      </c>
      <c r="GR222">
        <v>27</v>
      </c>
      <c r="GS222">
        <v>4291.5</v>
      </c>
      <c r="GT222">
        <v>4291.5</v>
      </c>
      <c r="GU222">
        <v>3.57178</v>
      </c>
      <c r="GV222">
        <v>2.31934</v>
      </c>
      <c r="GW222">
        <v>1.99829</v>
      </c>
      <c r="GX222">
        <v>2.75391</v>
      </c>
      <c r="GY222">
        <v>2.09351</v>
      </c>
      <c r="GZ222">
        <v>2.33398</v>
      </c>
      <c r="HA222">
        <v>33.9865</v>
      </c>
      <c r="HB222">
        <v>15.139</v>
      </c>
      <c r="HC222">
        <v>18</v>
      </c>
      <c r="HD222">
        <v>430.902</v>
      </c>
      <c r="HE222">
        <v>627.071</v>
      </c>
      <c r="HF222">
        <v>13.2656</v>
      </c>
      <c r="HG222">
        <v>28.5086</v>
      </c>
      <c r="HH222">
        <v>30.0005</v>
      </c>
      <c r="HI222">
        <v>28.4421</v>
      </c>
      <c r="HJ222">
        <v>28.4221</v>
      </c>
      <c r="HK222">
        <v>71.5301</v>
      </c>
      <c r="HL222">
        <v>10.9173</v>
      </c>
      <c r="HM222">
        <v>9.10384</v>
      </c>
      <c r="HN222">
        <v>13.2507</v>
      </c>
      <c r="HO222">
        <v>1523.21</v>
      </c>
      <c r="HP222">
        <v>15.624</v>
      </c>
      <c r="HQ222">
        <v>96.125</v>
      </c>
      <c r="HR222">
        <v>99.9017</v>
      </c>
    </row>
    <row r="223" spans="1:226">
      <c r="A223">
        <v>207</v>
      </c>
      <c r="B223">
        <v>1657555613</v>
      </c>
      <c r="C223">
        <v>2821</v>
      </c>
      <c r="D223" t="s">
        <v>774</v>
      </c>
      <c r="E223" t="s">
        <v>775</v>
      </c>
      <c r="F223">
        <v>5</v>
      </c>
      <c r="G223" t="s">
        <v>597</v>
      </c>
      <c r="H223" t="s">
        <v>354</v>
      </c>
      <c r="I223">
        <v>1657555605.5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1535.80557049145</v>
      </c>
      <c r="AK223">
        <v>1514.71151515152</v>
      </c>
      <c r="AL223">
        <v>3.35721564523491</v>
      </c>
      <c r="AM223">
        <v>66.1499359219509</v>
      </c>
      <c r="AN223">
        <f>(AP223 - AO223 + BO223*1E3/(8.314*(BQ223+273.15)) * AR223/BN223 * AQ223) * BN223/(100*BB223) * 1000/(1000 - AP223)</f>
        <v>0</v>
      </c>
      <c r="AO223">
        <v>15.5515221280411</v>
      </c>
      <c r="AP223">
        <v>16.0834339393939</v>
      </c>
      <c r="AQ223">
        <v>1.50074191856732e-07</v>
      </c>
      <c r="AR223">
        <v>78.6078207059552</v>
      </c>
      <c r="AS223">
        <v>15</v>
      </c>
      <c r="AT223">
        <v>3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3.93</v>
      </c>
      <c r="BC223">
        <v>0.5</v>
      </c>
      <c r="BD223" t="s">
        <v>355</v>
      </c>
      <c r="BE223">
        <v>2</v>
      </c>
      <c r="BF223" t="b">
        <v>1</v>
      </c>
      <c r="BG223">
        <v>1657555605.5</v>
      </c>
      <c r="BH223">
        <v>1466.94555555556</v>
      </c>
      <c r="BI223">
        <v>1494.87185185185</v>
      </c>
      <c r="BJ223">
        <v>16.0913703703704</v>
      </c>
      <c r="BK223">
        <v>15.5487481481481</v>
      </c>
      <c r="BL223">
        <v>1459.50962962963</v>
      </c>
      <c r="BM223">
        <v>16.0728111111111</v>
      </c>
      <c r="BN223">
        <v>500.01262962963</v>
      </c>
      <c r="BO223">
        <v>68.003137037037</v>
      </c>
      <c r="BP223">
        <v>0.0231481518518519</v>
      </c>
      <c r="BQ223">
        <v>18.9360518518519</v>
      </c>
      <c r="BR223">
        <v>20.0202666666667</v>
      </c>
      <c r="BS223">
        <v>999.9</v>
      </c>
      <c r="BT223">
        <v>0</v>
      </c>
      <c r="BU223">
        <v>0</v>
      </c>
      <c r="BV223">
        <v>10004.8203703704</v>
      </c>
      <c r="BW223">
        <v>0</v>
      </c>
      <c r="BX223">
        <v>1879.99518518519</v>
      </c>
      <c r="BY223">
        <v>-27.9267259259259</v>
      </c>
      <c r="BZ223">
        <v>1490.93666666667</v>
      </c>
      <c r="CA223">
        <v>1518.48148148148</v>
      </c>
      <c r="CB223">
        <v>0.542614222222222</v>
      </c>
      <c r="CC223">
        <v>1494.87185185185</v>
      </c>
      <c r="CD223">
        <v>15.5487481481481</v>
      </c>
      <c r="CE223">
        <v>1.0942637037037</v>
      </c>
      <c r="CF223">
        <v>1.0573637037037</v>
      </c>
      <c r="CG223">
        <v>8.23583222222222</v>
      </c>
      <c r="CH223">
        <v>7.73173962962963</v>
      </c>
      <c r="CI223">
        <v>2000.0037037037</v>
      </c>
      <c r="CJ223">
        <v>0.979998444444444</v>
      </c>
      <c r="CK223">
        <v>0.0200012555555556</v>
      </c>
      <c r="CL223">
        <v>0</v>
      </c>
      <c r="CM223">
        <v>2.58427407407407</v>
      </c>
      <c r="CN223">
        <v>0</v>
      </c>
      <c r="CO223">
        <v>5048.77481481481</v>
      </c>
      <c r="CP223">
        <v>16705.4296296296</v>
      </c>
      <c r="CQ223">
        <v>45</v>
      </c>
      <c r="CR223">
        <v>49.312</v>
      </c>
      <c r="CS223">
        <v>47.187</v>
      </c>
      <c r="CT223">
        <v>45.187</v>
      </c>
      <c r="CU223">
        <v>43.75</v>
      </c>
      <c r="CV223">
        <v>1960.00333333333</v>
      </c>
      <c r="CW223">
        <v>40.0003703703704</v>
      </c>
      <c r="CX223">
        <v>0</v>
      </c>
      <c r="CY223">
        <v>1651534508</v>
      </c>
      <c r="CZ223">
        <v>0</v>
      </c>
      <c r="DA223">
        <v>0</v>
      </c>
      <c r="DB223" t="s">
        <v>356</v>
      </c>
      <c r="DC223">
        <v>1657298120.5</v>
      </c>
      <c r="DD223">
        <v>1657298120.5</v>
      </c>
      <c r="DE223">
        <v>0</v>
      </c>
      <c r="DF223">
        <v>1.391</v>
      </c>
      <c r="DG223">
        <v>0.035</v>
      </c>
      <c r="DH223">
        <v>2.39</v>
      </c>
      <c r="DI223">
        <v>0.104</v>
      </c>
      <c r="DJ223">
        <v>419</v>
      </c>
      <c r="DK223">
        <v>18</v>
      </c>
      <c r="DL223">
        <v>0.11</v>
      </c>
      <c r="DM223">
        <v>0.02</v>
      </c>
      <c r="DN223">
        <v>-27.8030243902439</v>
      </c>
      <c r="DO223">
        <v>-2.39949825783975</v>
      </c>
      <c r="DP223">
        <v>0.3142025428632</v>
      </c>
      <c r="DQ223">
        <v>0</v>
      </c>
      <c r="DR223">
        <v>0.549984804878049</v>
      </c>
      <c r="DS223">
        <v>-0.112119951219513</v>
      </c>
      <c r="DT223">
        <v>0.0110928239717957</v>
      </c>
      <c r="DU223">
        <v>0</v>
      </c>
      <c r="DV223">
        <v>0</v>
      </c>
      <c r="DW223">
        <v>2</v>
      </c>
      <c r="DX223" t="s">
        <v>357</v>
      </c>
      <c r="DY223">
        <v>2.85169</v>
      </c>
      <c r="DZ223">
        <v>2.63958</v>
      </c>
      <c r="EA223">
        <v>0.162494</v>
      </c>
      <c r="EB223">
        <v>0.164474</v>
      </c>
      <c r="EC223">
        <v>0.0585655</v>
      </c>
      <c r="ED223">
        <v>0.0569825</v>
      </c>
      <c r="EE223">
        <v>23493.6</v>
      </c>
      <c r="EF223">
        <v>20425.5</v>
      </c>
      <c r="EG223">
        <v>25121.6</v>
      </c>
      <c r="EH223">
        <v>23815.5</v>
      </c>
      <c r="EI223">
        <v>40386.5</v>
      </c>
      <c r="EJ223">
        <v>37188.6</v>
      </c>
      <c r="EK223">
        <v>45418.9</v>
      </c>
      <c r="EL223">
        <v>42496.9</v>
      </c>
      <c r="EM223">
        <v>1.782</v>
      </c>
      <c r="EN223">
        <v>2.08588</v>
      </c>
      <c r="EO223">
        <v>0.0510365</v>
      </c>
      <c r="EP223">
        <v>0</v>
      </c>
      <c r="EQ223">
        <v>19.1804</v>
      </c>
      <c r="ER223">
        <v>999.9</v>
      </c>
      <c r="ES223">
        <v>30.668</v>
      </c>
      <c r="ET223">
        <v>29.376</v>
      </c>
      <c r="EU223">
        <v>18.5366</v>
      </c>
      <c r="EV223">
        <v>51.3638</v>
      </c>
      <c r="EW223">
        <v>31.0497</v>
      </c>
      <c r="EX223">
        <v>2</v>
      </c>
      <c r="EY223">
        <v>0.112813</v>
      </c>
      <c r="EZ223">
        <v>7.4821</v>
      </c>
      <c r="FA223">
        <v>20.0876</v>
      </c>
      <c r="FB223">
        <v>5.23811</v>
      </c>
      <c r="FC223">
        <v>11.992</v>
      </c>
      <c r="FD223">
        <v>4.95655</v>
      </c>
      <c r="FE223">
        <v>3.30395</v>
      </c>
      <c r="FF223">
        <v>9999</v>
      </c>
      <c r="FG223">
        <v>9999</v>
      </c>
      <c r="FH223">
        <v>6551.6</v>
      </c>
      <c r="FI223">
        <v>353</v>
      </c>
      <c r="FJ223">
        <v>1.86813</v>
      </c>
      <c r="FK223">
        <v>1.86381</v>
      </c>
      <c r="FL223">
        <v>1.87146</v>
      </c>
      <c r="FM223">
        <v>1.86218</v>
      </c>
      <c r="FN223">
        <v>1.86171</v>
      </c>
      <c r="FO223">
        <v>1.86813</v>
      </c>
      <c r="FP223">
        <v>1.85823</v>
      </c>
      <c r="FQ223">
        <v>1.86476</v>
      </c>
      <c r="FR223">
        <v>5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7.54</v>
      </c>
      <c r="GF223">
        <v>0.0183</v>
      </c>
      <c r="GG223">
        <v>2.14445261950712</v>
      </c>
      <c r="GH223">
        <v>0.00524579190152856</v>
      </c>
      <c r="GI223">
        <v>-2.61795653493914e-06</v>
      </c>
      <c r="GJ223">
        <v>1.03317073579164e-09</v>
      </c>
      <c r="GK223">
        <v>0.00834576242792743</v>
      </c>
      <c r="GL223">
        <v>-0.0463878632499735</v>
      </c>
      <c r="GM223">
        <v>0.00360881594666716</v>
      </c>
      <c r="GN223">
        <v>-4.25062852161115e-05</v>
      </c>
      <c r="GO223">
        <v>14</v>
      </c>
      <c r="GP223">
        <v>2225</v>
      </c>
      <c r="GQ223">
        <v>2</v>
      </c>
      <c r="GR223">
        <v>27</v>
      </c>
      <c r="GS223">
        <v>4291.5</v>
      </c>
      <c r="GT223">
        <v>4291.5</v>
      </c>
      <c r="GU223">
        <v>3.59985</v>
      </c>
      <c r="GV223">
        <v>2.32056</v>
      </c>
      <c r="GW223">
        <v>1.99829</v>
      </c>
      <c r="GX223">
        <v>2.75391</v>
      </c>
      <c r="GY223">
        <v>2.09351</v>
      </c>
      <c r="GZ223">
        <v>2.41211</v>
      </c>
      <c r="HA223">
        <v>33.9865</v>
      </c>
      <c r="HB223">
        <v>15.1477</v>
      </c>
      <c r="HC223">
        <v>18</v>
      </c>
      <c r="HD223">
        <v>430.64</v>
      </c>
      <c r="HE223">
        <v>626.99</v>
      </c>
      <c r="HF223">
        <v>13.2484</v>
      </c>
      <c r="HG223">
        <v>28.5127</v>
      </c>
      <c r="HH223">
        <v>30.0004</v>
      </c>
      <c r="HI223">
        <v>28.4456</v>
      </c>
      <c r="HJ223">
        <v>28.4257</v>
      </c>
      <c r="HK223">
        <v>72.1311</v>
      </c>
      <c r="HL223">
        <v>10.646</v>
      </c>
      <c r="HM223">
        <v>9.10384</v>
      </c>
      <c r="HN223">
        <v>13.2279</v>
      </c>
      <c r="HO223">
        <v>1543.38</v>
      </c>
      <c r="HP223">
        <v>15.6499</v>
      </c>
      <c r="HQ223">
        <v>96.1243</v>
      </c>
      <c r="HR223">
        <v>99.9016</v>
      </c>
    </row>
    <row r="224" spans="1:226">
      <c r="A224">
        <v>208</v>
      </c>
      <c r="B224">
        <v>1657555618</v>
      </c>
      <c r="C224">
        <v>2826</v>
      </c>
      <c r="D224" t="s">
        <v>776</v>
      </c>
      <c r="E224" t="s">
        <v>777</v>
      </c>
      <c r="F224">
        <v>5</v>
      </c>
      <c r="G224" t="s">
        <v>597</v>
      </c>
      <c r="H224" t="s">
        <v>354</v>
      </c>
      <c r="I224">
        <v>1657555610.21429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1552.88894215821</v>
      </c>
      <c r="AK224">
        <v>1531.80733333333</v>
      </c>
      <c r="AL224">
        <v>3.41075844292325</v>
      </c>
      <c r="AM224">
        <v>66.1499359219509</v>
      </c>
      <c r="AN224">
        <f>(AP224 - AO224 + BO224*1E3/(8.314*(BQ224+273.15)) * AR224/BN224 * AQ224) * BN224/(100*BB224) * 1000/(1000 - AP224)</f>
        <v>0</v>
      </c>
      <c r="AO224">
        <v>15.5555426895509</v>
      </c>
      <c r="AP224">
        <v>16.0767909090909</v>
      </c>
      <c r="AQ224">
        <v>-5.62816235892553e-06</v>
      </c>
      <c r="AR224">
        <v>78.6078207059552</v>
      </c>
      <c r="AS224">
        <v>15</v>
      </c>
      <c r="AT224">
        <v>3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3.93</v>
      </c>
      <c r="BC224">
        <v>0.5</v>
      </c>
      <c r="BD224" t="s">
        <v>355</v>
      </c>
      <c r="BE224">
        <v>2</v>
      </c>
      <c r="BF224" t="b">
        <v>1</v>
      </c>
      <c r="BG224">
        <v>1657555610.21429</v>
      </c>
      <c r="BH224">
        <v>1482.71964285714</v>
      </c>
      <c r="BI224">
        <v>1510.82071428571</v>
      </c>
      <c r="BJ224">
        <v>16.0855071428571</v>
      </c>
      <c r="BK224">
        <v>15.5527071428571</v>
      </c>
      <c r="BL224">
        <v>1475.21714285714</v>
      </c>
      <c r="BM224">
        <v>16.0671607142857</v>
      </c>
      <c r="BN224">
        <v>500.01125</v>
      </c>
      <c r="BO224">
        <v>68.0031571428571</v>
      </c>
      <c r="BP224">
        <v>0.0231001357142857</v>
      </c>
      <c r="BQ224">
        <v>18.9302285714286</v>
      </c>
      <c r="BR224">
        <v>20.0198321428571</v>
      </c>
      <c r="BS224">
        <v>999.9</v>
      </c>
      <c r="BT224">
        <v>0</v>
      </c>
      <c r="BU224">
        <v>0</v>
      </c>
      <c r="BV224">
        <v>10001.7667857143</v>
      </c>
      <c r="BW224">
        <v>0</v>
      </c>
      <c r="BX224">
        <v>1879.91285714286</v>
      </c>
      <c r="BY224">
        <v>-28.1017321428571</v>
      </c>
      <c r="BZ224">
        <v>1506.96</v>
      </c>
      <c r="CA224">
        <v>1534.68928571429</v>
      </c>
      <c r="CB224">
        <v>0.532793785714286</v>
      </c>
      <c r="CC224">
        <v>1510.82071428571</v>
      </c>
      <c r="CD224">
        <v>15.5527071428571</v>
      </c>
      <c r="CE224">
        <v>1.093865</v>
      </c>
      <c r="CF224">
        <v>1.05763357142857</v>
      </c>
      <c r="CG224">
        <v>8.23047321428571</v>
      </c>
      <c r="CH224">
        <v>7.73547785714286</v>
      </c>
      <c r="CI224">
        <v>1999.99857142857</v>
      </c>
      <c r="CJ224">
        <v>0.979998428571428</v>
      </c>
      <c r="CK224">
        <v>0.0200012678571428</v>
      </c>
      <c r="CL224">
        <v>0</v>
      </c>
      <c r="CM224">
        <v>2.59335714285714</v>
      </c>
      <c r="CN224">
        <v>0</v>
      </c>
      <c r="CO224">
        <v>5041.81464285714</v>
      </c>
      <c r="CP224">
        <v>16705.3821428571</v>
      </c>
      <c r="CQ224">
        <v>45</v>
      </c>
      <c r="CR224">
        <v>49.312</v>
      </c>
      <c r="CS224">
        <v>47.187</v>
      </c>
      <c r="CT224">
        <v>45.187</v>
      </c>
      <c r="CU224">
        <v>43.75</v>
      </c>
      <c r="CV224">
        <v>1959.99821428571</v>
      </c>
      <c r="CW224">
        <v>40.0003571428571</v>
      </c>
      <c r="CX224">
        <v>0</v>
      </c>
      <c r="CY224">
        <v>1651534512.8</v>
      </c>
      <c r="CZ224">
        <v>0</v>
      </c>
      <c r="DA224">
        <v>0</v>
      </c>
      <c r="DB224" t="s">
        <v>356</v>
      </c>
      <c r="DC224">
        <v>1657298120.5</v>
      </c>
      <c r="DD224">
        <v>1657298120.5</v>
      </c>
      <c r="DE224">
        <v>0</v>
      </c>
      <c r="DF224">
        <v>1.391</v>
      </c>
      <c r="DG224">
        <v>0.035</v>
      </c>
      <c r="DH224">
        <v>2.39</v>
      </c>
      <c r="DI224">
        <v>0.104</v>
      </c>
      <c r="DJ224">
        <v>419</v>
      </c>
      <c r="DK224">
        <v>18</v>
      </c>
      <c r="DL224">
        <v>0.11</v>
      </c>
      <c r="DM224">
        <v>0.02</v>
      </c>
      <c r="DN224">
        <v>-27.9845707317073</v>
      </c>
      <c r="DO224">
        <v>-1.65874912891979</v>
      </c>
      <c r="DP224">
        <v>0.239627853997943</v>
      </c>
      <c r="DQ224">
        <v>0</v>
      </c>
      <c r="DR224">
        <v>0.540359146341463</v>
      </c>
      <c r="DS224">
        <v>-0.117009867595818</v>
      </c>
      <c r="DT224">
        <v>0.0116601211798936</v>
      </c>
      <c r="DU224">
        <v>0</v>
      </c>
      <c r="DV224">
        <v>0</v>
      </c>
      <c r="DW224">
        <v>2</v>
      </c>
      <c r="DX224" t="s">
        <v>357</v>
      </c>
      <c r="DY224">
        <v>2.85158</v>
      </c>
      <c r="DZ224">
        <v>2.6397</v>
      </c>
      <c r="EA224">
        <v>0.163599</v>
      </c>
      <c r="EB224">
        <v>0.165589</v>
      </c>
      <c r="EC224">
        <v>0.0585463</v>
      </c>
      <c r="ED224">
        <v>0.0570189</v>
      </c>
      <c r="EE224">
        <v>23462</v>
      </c>
      <c r="EF224">
        <v>20397.9</v>
      </c>
      <c r="EG224">
        <v>25121</v>
      </c>
      <c r="EH224">
        <v>23815.2</v>
      </c>
      <c r="EI224">
        <v>40386.3</v>
      </c>
      <c r="EJ224">
        <v>37186.6</v>
      </c>
      <c r="EK224">
        <v>45417.7</v>
      </c>
      <c r="EL224">
        <v>42496.2</v>
      </c>
      <c r="EM224">
        <v>1.78233</v>
      </c>
      <c r="EN224">
        <v>2.0859</v>
      </c>
      <c r="EO224">
        <v>0.050243</v>
      </c>
      <c r="EP224">
        <v>0</v>
      </c>
      <c r="EQ224">
        <v>19.1834</v>
      </c>
      <c r="ER224">
        <v>999.9</v>
      </c>
      <c r="ES224">
        <v>30.668</v>
      </c>
      <c r="ET224">
        <v>29.376</v>
      </c>
      <c r="EU224">
        <v>18.5358</v>
      </c>
      <c r="EV224">
        <v>51.3438</v>
      </c>
      <c r="EW224">
        <v>31.0056</v>
      </c>
      <c r="EX224">
        <v>2</v>
      </c>
      <c r="EY224">
        <v>0.113354</v>
      </c>
      <c r="EZ224">
        <v>7.53487</v>
      </c>
      <c r="FA224">
        <v>20.0854</v>
      </c>
      <c r="FB224">
        <v>5.23796</v>
      </c>
      <c r="FC224">
        <v>11.992</v>
      </c>
      <c r="FD224">
        <v>4.9567</v>
      </c>
      <c r="FE224">
        <v>3.30398</v>
      </c>
      <c r="FF224">
        <v>9999</v>
      </c>
      <c r="FG224">
        <v>9999</v>
      </c>
      <c r="FH224">
        <v>6551.8</v>
      </c>
      <c r="FI224">
        <v>353</v>
      </c>
      <c r="FJ224">
        <v>1.86813</v>
      </c>
      <c r="FK224">
        <v>1.86379</v>
      </c>
      <c r="FL224">
        <v>1.87146</v>
      </c>
      <c r="FM224">
        <v>1.86218</v>
      </c>
      <c r="FN224">
        <v>1.86171</v>
      </c>
      <c r="FO224">
        <v>1.86813</v>
      </c>
      <c r="FP224">
        <v>1.85822</v>
      </c>
      <c r="FQ224">
        <v>1.86475</v>
      </c>
      <c r="FR224">
        <v>5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7.62</v>
      </c>
      <c r="GF224">
        <v>0.018</v>
      </c>
      <c r="GG224">
        <v>2.14445261950712</v>
      </c>
      <c r="GH224">
        <v>0.00524579190152856</v>
      </c>
      <c r="GI224">
        <v>-2.61795653493914e-06</v>
      </c>
      <c r="GJ224">
        <v>1.03317073579164e-09</v>
      </c>
      <c r="GK224">
        <v>0.00834576242792743</v>
      </c>
      <c r="GL224">
        <v>-0.0463878632499735</v>
      </c>
      <c r="GM224">
        <v>0.00360881594666716</v>
      </c>
      <c r="GN224">
        <v>-4.25062852161115e-05</v>
      </c>
      <c r="GO224">
        <v>14</v>
      </c>
      <c r="GP224">
        <v>2225</v>
      </c>
      <c r="GQ224">
        <v>2</v>
      </c>
      <c r="GR224">
        <v>27</v>
      </c>
      <c r="GS224">
        <v>4291.6</v>
      </c>
      <c r="GT224">
        <v>4291.6</v>
      </c>
      <c r="GU224">
        <v>3.63037</v>
      </c>
      <c r="GV224">
        <v>2.31567</v>
      </c>
      <c r="GW224">
        <v>1.99829</v>
      </c>
      <c r="GX224">
        <v>2.75391</v>
      </c>
      <c r="GY224">
        <v>2.09351</v>
      </c>
      <c r="GZ224">
        <v>2.39258</v>
      </c>
      <c r="HA224">
        <v>33.9865</v>
      </c>
      <c r="HB224">
        <v>15.1477</v>
      </c>
      <c r="HC224">
        <v>18</v>
      </c>
      <c r="HD224">
        <v>430.853</v>
      </c>
      <c r="HE224">
        <v>627.058</v>
      </c>
      <c r="HF224">
        <v>13.2289</v>
      </c>
      <c r="HG224">
        <v>28.5178</v>
      </c>
      <c r="HH224">
        <v>30.0005</v>
      </c>
      <c r="HI224">
        <v>28.4493</v>
      </c>
      <c r="HJ224">
        <v>28.43</v>
      </c>
      <c r="HK224">
        <v>72.6985</v>
      </c>
      <c r="HL224">
        <v>10.365</v>
      </c>
      <c r="HM224">
        <v>9.10384</v>
      </c>
      <c r="HN224">
        <v>13.2057</v>
      </c>
      <c r="HO224">
        <v>1556.82</v>
      </c>
      <c r="HP224">
        <v>15.6789</v>
      </c>
      <c r="HQ224">
        <v>96.1219</v>
      </c>
      <c r="HR224">
        <v>99.8999</v>
      </c>
    </row>
    <row r="225" spans="1:226">
      <c r="A225">
        <v>209</v>
      </c>
      <c r="B225">
        <v>1657555623</v>
      </c>
      <c r="C225">
        <v>2831</v>
      </c>
      <c r="D225" t="s">
        <v>778</v>
      </c>
      <c r="E225" t="s">
        <v>779</v>
      </c>
      <c r="F225">
        <v>5</v>
      </c>
      <c r="G225" t="s">
        <v>597</v>
      </c>
      <c r="H225" t="s">
        <v>354</v>
      </c>
      <c r="I225">
        <v>1657555615.5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1570.0940008275</v>
      </c>
      <c r="AK225">
        <v>1549.03690909091</v>
      </c>
      <c r="AL225">
        <v>3.50194707671767</v>
      </c>
      <c r="AM225">
        <v>66.1499359219509</v>
      </c>
      <c r="AN225">
        <f>(AP225 - AO225 + BO225*1E3/(8.314*(BQ225+273.15)) * AR225/BN225 * AQ225) * BN225/(100*BB225) * 1000/(1000 - AP225)</f>
        <v>0</v>
      </c>
      <c r="AO225">
        <v>15.5747606834749</v>
      </c>
      <c r="AP225">
        <v>16.0807357575757</v>
      </c>
      <c r="AQ225">
        <v>2.58850652919818e-06</v>
      </c>
      <c r="AR225">
        <v>78.6078207059552</v>
      </c>
      <c r="AS225">
        <v>15</v>
      </c>
      <c r="AT225">
        <v>3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3.93</v>
      </c>
      <c r="BC225">
        <v>0.5</v>
      </c>
      <c r="BD225" t="s">
        <v>355</v>
      </c>
      <c r="BE225">
        <v>2</v>
      </c>
      <c r="BF225" t="b">
        <v>1</v>
      </c>
      <c r="BG225">
        <v>1657555615.5</v>
      </c>
      <c r="BH225">
        <v>1500.48148148148</v>
      </c>
      <c r="BI225">
        <v>1528.75148148148</v>
      </c>
      <c r="BJ225">
        <v>16.0811888888889</v>
      </c>
      <c r="BK225">
        <v>15.5642185185185</v>
      </c>
      <c r="BL225">
        <v>1492.9037037037</v>
      </c>
      <c r="BM225">
        <v>16.0629962962963</v>
      </c>
      <c r="BN225">
        <v>499.998037037037</v>
      </c>
      <c r="BO225">
        <v>68.002962962963</v>
      </c>
      <c r="BP225">
        <v>0.0231376222222222</v>
      </c>
      <c r="BQ225">
        <v>18.9261925925926</v>
      </c>
      <c r="BR225">
        <v>20.0205777777778</v>
      </c>
      <c r="BS225">
        <v>999.9</v>
      </c>
      <c r="BT225">
        <v>0</v>
      </c>
      <c r="BU225">
        <v>0</v>
      </c>
      <c r="BV225">
        <v>10000.5044444444</v>
      </c>
      <c r="BW225">
        <v>0</v>
      </c>
      <c r="BX225">
        <v>1878.9837037037</v>
      </c>
      <c r="BY225">
        <v>-28.270162962963</v>
      </c>
      <c r="BZ225">
        <v>1525.00666666667</v>
      </c>
      <c r="CA225">
        <v>1552.92222222222</v>
      </c>
      <c r="CB225">
        <v>0.51696262962963</v>
      </c>
      <c r="CC225">
        <v>1528.75148148148</v>
      </c>
      <c r="CD225">
        <v>15.5642185185185</v>
      </c>
      <c r="CE225">
        <v>1.09356740740741</v>
      </c>
      <c r="CF225">
        <v>1.0584137037037</v>
      </c>
      <c r="CG225">
        <v>8.22648111111111</v>
      </c>
      <c r="CH225">
        <v>7.74628666666667</v>
      </c>
      <c r="CI225">
        <v>1999.99888888889</v>
      </c>
      <c r="CJ225">
        <v>0.979998592592592</v>
      </c>
      <c r="CK225">
        <v>0.0200011407407407</v>
      </c>
      <c r="CL225">
        <v>0</v>
      </c>
      <c r="CM225">
        <v>2.60243333333333</v>
      </c>
      <c r="CN225">
        <v>0</v>
      </c>
      <c r="CO225">
        <v>5034.07703703704</v>
      </c>
      <c r="CP225">
        <v>16705.3925925926</v>
      </c>
      <c r="CQ225">
        <v>45</v>
      </c>
      <c r="CR225">
        <v>49.3143333333333</v>
      </c>
      <c r="CS225">
        <v>47.187</v>
      </c>
      <c r="CT225">
        <v>45.187</v>
      </c>
      <c r="CU225">
        <v>43.75</v>
      </c>
      <c r="CV225">
        <v>1959.99888888889</v>
      </c>
      <c r="CW225">
        <v>40</v>
      </c>
      <c r="CX225">
        <v>0</v>
      </c>
      <c r="CY225">
        <v>1651534518.2</v>
      </c>
      <c r="CZ225">
        <v>0</v>
      </c>
      <c r="DA225">
        <v>0</v>
      </c>
      <c r="DB225" t="s">
        <v>356</v>
      </c>
      <c r="DC225">
        <v>1657298120.5</v>
      </c>
      <c r="DD225">
        <v>1657298120.5</v>
      </c>
      <c r="DE225">
        <v>0</v>
      </c>
      <c r="DF225">
        <v>1.391</v>
      </c>
      <c r="DG225">
        <v>0.035</v>
      </c>
      <c r="DH225">
        <v>2.39</v>
      </c>
      <c r="DI225">
        <v>0.104</v>
      </c>
      <c r="DJ225">
        <v>419</v>
      </c>
      <c r="DK225">
        <v>18</v>
      </c>
      <c r="DL225">
        <v>0.11</v>
      </c>
      <c r="DM225">
        <v>0.02</v>
      </c>
      <c r="DN225">
        <v>-28.1630097560976</v>
      </c>
      <c r="DO225">
        <v>-2.03184878048788</v>
      </c>
      <c r="DP225">
        <v>0.253154343940684</v>
      </c>
      <c r="DQ225">
        <v>0</v>
      </c>
      <c r="DR225">
        <v>0.524723219512195</v>
      </c>
      <c r="DS225">
        <v>-0.175072808362368</v>
      </c>
      <c r="DT225">
        <v>0.0178180699572259</v>
      </c>
      <c r="DU225">
        <v>0</v>
      </c>
      <c r="DV225">
        <v>0</v>
      </c>
      <c r="DW225">
        <v>2</v>
      </c>
      <c r="DX225" t="s">
        <v>357</v>
      </c>
      <c r="DY225">
        <v>2.8516</v>
      </c>
      <c r="DZ225">
        <v>2.6395</v>
      </c>
      <c r="EA225">
        <v>0.16472</v>
      </c>
      <c r="EB225">
        <v>0.166669</v>
      </c>
      <c r="EC225">
        <v>0.0585569</v>
      </c>
      <c r="ED225">
        <v>0.0570871</v>
      </c>
      <c r="EE225">
        <v>23430.6</v>
      </c>
      <c r="EF225">
        <v>20371.3</v>
      </c>
      <c r="EG225">
        <v>25121</v>
      </c>
      <c r="EH225">
        <v>23815</v>
      </c>
      <c r="EI225">
        <v>40385.7</v>
      </c>
      <c r="EJ225">
        <v>37183.9</v>
      </c>
      <c r="EK225">
        <v>45417.6</v>
      </c>
      <c r="EL225">
        <v>42496.2</v>
      </c>
      <c r="EM225">
        <v>1.78205</v>
      </c>
      <c r="EN225">
        <v>2.0857</v>
      </c>
      <c r="EO225">
        <v>0.0503361</v>
      </c>
      <c r="EP225">
        <v>0</v>
      </c>
      <c r="EQ225">
        <v>19.1861</v>
      </c>
      <c r="ER225">
        <v>999.9</v>
      </c>
      <c r="ES225">
        <v>30.643</v>
      </c>
      <c r="ET225">
        <v>29.376</v>
      </c>
      <c r="EU225">
        <v>18.522</v>
      </c>
      <c r="EV225">
        <v>51.2338</v>
      </c>
      <c r="EW225">
        <v>31.0136</v>
      </c>
      <c r="EX225">
        <v>2</v>
      </c>
      <c r="EY225">
        <v>0.113638</v>
      </c>
      <c r="EZ225">
        <v>7.56542</v>
      </c>
      <c r="FA225">
        <v>20.0842</v>
      </c>
      <c r="FB225">
        <v>5.2384</v>
      </c>
      <c r="FC225">
        <v>11.992</v>
      </c>
      <c r="FD225">
        <v>4.95675</v>
      </c>
      <c r="FE225">
        <v>3.304</v>
      </c>
      <c r="FF225">
        <v>9999</v>
      </c>
      <c r="FG225">
        <v>9999</v>
      </c>
      <c r="FH225">
        <v>6551.8</v>
      </c>
      <c r="FI225">
        <v>353</v>
      </c>
      <c r="FJ225">
        <v>1.86812</v>
      </c>
      <c r="FK225">
        <v>1.86384</v>
      </c>
      <c r="FL225">
        <v>1.87145</v>
      </c>
      <c r="FM225">
        <v>1.86218</v>
      </c>
      <c r="FN225">
        <v>1.8617</v>
      </c>
      <c r="FO225">
        <v>1.86813</v>
      </c>
      <c r="FP225">
        <v>1.85822</v>
      </c>
      <c r="FQ225">
        <v>1.86471</v>
      </c>
      <c r="FR225">
        <v>5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7.69</v>
      </c>
      <c r="GF225">
        <v>0.0182</v>
      </c>
      <c r="GG225">
        <v>2.14445261950712</v>
      </c>
      <c r="GH225">
        <v>0.00524579190152856</v>
      </c>
      <c r="GI225">
        <v>-2.61795653493914e-06</v>
      </c>
      <c r="GJ225">
        <v>1.03317073579164e-09</v>
      </c>
      <c r="GK225">
        <v>0.00834576242792743</v>
      </c>
      <c r="GL225">
        <v>-0.0463878632499735</v>
      </c>
      <c r="GM225">
        <v>0.00360881594666716</v>
      </c>
      <c r="GN225">
        <v>-4.25062852161115e-05</v>
      </c>
      <c r="GO225">
        <v>14</v>
      </c>
      <c r="GP225">
        <v>2225</v>
      </c>
      <c r="GQ225">
        <v>2</v>
      </c>
      <c r="GR225">
        <v>27</v>
      </c>
      <c r="GS225">
        <v>4291.7</v>
      </c>
      <c r="GT225">
        <v>4291.7</v>
      </c>
      <c r="GU225">
        <v>3.65723</v>
      </c>
      <c r="GV225">
        <v>2.31689</v>
      </c>
      <c r="GW225">
        <v>1.99829</v>
      </c>
      <c r="GX225">
        <v>2.75391</v>
      </c>
      <c r="GY225">
        <v>2.09351</v>
      </c>
      <c r="GZ225">
        <v>2.323</v>
      </c>
      <c r="HA225">
        <v>33.9865</v>
      </c>
      <c r="HB225">
        <v>15.139</v>
      </c>
      <c r="HC225">
        <v>18</v>
      </c>
      <c r="HD225">
        <v>430.721</v>
      </c>
      <c r="HE225">
        <v>626.936</v>
      </c>
      <c r="HF225">
        <v>13.2077</v>
      </c>
      <c r="HG225">
        <v>28.5221</v>
      </c>
      <c r="HH225">
        <v>30.0005</v>
      </c>
      <c r="HI225">
        <v>28.453</v>
      </c>
      <c r="HJ225">
        <v>28.4335</v>
      </c>
      <c r="HK225">
        <v>73.2946</v>
      </c>
      <c r="HL225">
        <v>10.0688</v>
      </c>
      <c r="HM225">
        <v>9.10384</v>
      </c>
      <c r="HN225">
        <v>13.1885</v>
      </c>
      <c r="HO225">
        <v>1576.98</v>
      </c>
      <c r="HP225">
        <v>15.6919</v>
      </c>
      <c r="HQ225">
        <v>96.1218</v>
      </c>
      <c r="HR225">
        <v>99.8997</v>
      </c>
    </row>
    <row r="226" spans="1:226">
      <c r="A226">
        <v>210</v>
      </c>
      <c r="B226">
        <v>1657555628</v>
      </c>
      <c r="C226">
        <v>2836</v>
      </c>
      <c r="D226" t="s">
        <v>780</v>
      </c>
      <c r="E226" t="s">
        <v>781</v>
      </c>
      <c r="F226">
        <v>5</v>
      </c>
      <c r="G226" t="s">
        <v>597</v>
      </c>
      <c r="H226" t="s">
        <v>354</v>
      </c>
      <c r="I226">
        <v>1657555620.21429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1587.25140242597</v>
      </c>
      <c r="AK226">
        <v>1565.7823030303</v>
      </c>
      <c r="AL226">
        <v>3.32393778321751</v>
      </c>
      <c r="AM226">
        <v>66.1499359219509</v>
      </c>
      <c r="AN226">
        <f>(AP226 - AO226 + BO226*1E3/(8.314*(BQ226+273.15)) * AR226/BN226 * AQ226) * BN226/(100*BB226) * 1000/(1000 - AP226)</f>
        <v>0</v>
      </c>
      <c r="AO226">
        <v>15.5955684787027</v>
      </c>
      <c r="AP226">
        <v>16.0870218181818</v>
      </c>
      <c r="AQ226">
        <v>1.11268029900833e-06</v>
      </c>
      <c r="AR226">
        <v>78.6078207059552</v>
      </c>
      <c r="AS226">
        <v>15</v>
      </c>
      <c r="AT226">
        <v>3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3.93</v>
      </c>
      <c r="BC226">
        <v>0.5</v>
      </c>
      <c r="BD226" t="s">
        <v>355</v>
      </c>
      <c r="BE226">
        <v>2</v>
      </c>
      <c r="BF226" t="b">
        <v>1</v>
      </c>
      <c r="BG226">
        <v>1657555620.21429</v>
      </c>
      <c r="BH226">
        <v>1516.29214285714</v>
      </c>
      <c r="BI226">
        <v>1544.65357142857</v>
      </c>
      <c r="BJ226">
        <v>16.0809535714286</v>
      </c>
      <c r="BK226">
        <v>15.5795035714286</v>
      </c>
      <c r="BL226">
        <v>1508.645</v>
      </c>
      <c r="BM226">
        <v>16.062775</v>
      </c>
      <c r="BN226">
        <v>499.994464285714</v>
      </c>
      <c r="BO226">
        <v>68.0031285714286</v>
      </c>
      <c r="BP226">
        <v>0.0231644928571429</v>
      </c>
      <c r="BQ226">
        <v>18.9231821428571</v>
      </c>
      <c r="BR226">
        <v>20.0195107142857</v>
      </c>
      <c r="BS226">
        <v>999.9</v>
      </c>
      <c r="BT226">
        <v>0</v>
      </c>
      <c r="BU226">
        <v>0</v>
      </c>
      <c r="BV226">
        <v>9999.03642857143</v>
      </c>
      <c r="BW226">
        <v>0</v>
      </c>
      <c r="BX226">
        <v>1876.76142857143</v>
      </c>
      <c r="BY226">
        <v>-28.3626535714286</v>
      </c>
      <c r="BZ226">
        <v>1541.07428571429</v>
      </c>
      <c r="CA226">
        <v>1569.10071428571</v>
      </c>
      <c r="CB226">
        <v>0.50144375</v>
      </c>
      <c r="CC226">
        <v>1544.65357142857</v>
      </c>
      <c r="CD226">
        <v>15.5795035714286</v>
      </c>
      <c r="CE226">
        <v>1.09355357142857</v>
      </c>
      <c r="CF226">
        <v>1.05945571428571</v>
      </c>
      <c r="CG226">
        <v>8.22630571428571</v>
      </c>
      <c r="CH226">
        <v>7.76072</v>
      </c>
      <c r="CI226">
        <v>1999.99392857143</v>
      </c>
      <c r="CJ226">
        <v>0.979998571428571</v>
      </c>
      <c r="CK226">
        <v>0.0200011571428571</v>
      </c>
      <c r="CL226">
        <v>0</v>
      </c>
      <c r="CM226">
        <v>2.52341428571429</v>
      </c>
      <c r="CN226">
        <v>0</v>
      </c>
      <c r="CO226">
        <v>5027.81785714286</v>
      </c>
      <c r="CP226">
        <v>16705.3571428571</v>
      </c>
      <c r="CQ226">
        <v>45</v>
      </c>
      <c r="CR226">
        <v>49.32775</v>
      </c>
      <c r="CS226">
        <v>47.187</v>
      </c>
      <c r="CT226">
        <v>45.187</v>
      </c>
      <c r="CU226">
        <v>43.75</v>
      </c>
      <c r="CV226">
        <v>1959.99392857143</v>
      </c>
      <c r="CW226">
        <v>40</v>
      </c>
      <c r="CX226">
        <v>0</v>
      </c>
      <c r="CY226">
        <v>1651534523</v>
      </c>
      <c r="CZ226">
        <v>0</v>
      </c>
      <c r="DA226">
        <v>0</v>
      </c>
      <c r="DB226" t="s">
        <v>356</v>
      </c>
      <c r="DC226">
        <v>1657298120.5</v>
      </c>
      <c r="DD226">
        <v>1657298120.5</v>
      </c>
      <c r="DE226">
        <v>0</v>
      </c>
      <c r="DF226">
        <v>1.391</v>
      </c>
      <c r="DG226">
        <v>0.035</v>
      </c>
      <c r="DH226">
        <v>2.39</v>
      </c>
      <c r="DI226">
        <v>0.104</v>
      </c>
      <c r="DJ226">
        <v>419</v>
      </c>
      <c r="DK226">
        <v>18</v>
      </c>
      <c r="DL226">
        <v>0.11</v>
      </c>
      <c r="DM226">
        <v>0.02</v>
      </c>
      <c r="DN226">
        <v>-28.2702926829268</v>
      </c>
      <c r="DO226">
        <v>-0.887063414634201</v>
      </c>
      <c r="DP226">
        <v>0.168384179475626</v>
      </c>
      <c r="DQ226">
        <v>0</v>
      </c>
      <c r="DR226">
        <v>0.513089634146342</v>
      </c>
      <c r="DS226">
        <v>-0.19883088501742</v>
      </c>
      <c r="DT226">
        <v>0.0199538088775003</v>
      </c>
      <c r="DU226">
        <v>0</v>
      </c>
      <c r="DV226">
        <v>0</v>
      </c>
      <c r="DW226">
        <v>2</v>
      </c>
      <c r="DX226" t="s">
        <v>357</v>
      </c>
      <c r="DY226">
        <v>2.85155</v>
      </c>
      <c r="DZ226">
        <v>2.63968</v>
      </c>
      <c r="EA226">
        <v>0.165791</v>
      </c>
      <c r="EB226">
        <v>0.167774</v>
      </c>
      <c r="EC226">
        <v>0.058571</v>
      </c>
      <c r="ED226">
        <v>0.057134</v>
      </c>
      <c r="EE226">
        <v>23399.7</v>
      </c>
      <c r="EF226">
        <v>20344.5</v>
      </c>
      <c r="EG226">
        <v>25120.1</v>
      </c>
      <c r="EH226">
        <v>23815.2</v>
      </c>
      <c r="EI226">
        <v>40384.5</v>
      </c>
      <c r="EJ226">
        <v>37182.5</v>
      </c>
      <c r="EK226">
        <v>45416.9</v>
      </c>
      <c r="EL226">
        <v>42496.6</v>
      </c>
      <c r="EM226">
        <v>1.78205</v>
      </c>
      <c r="EN226">
        <v>2.08592</v>
      </c>
      <c r="EO226">
        <v>0.0501983</v>
      </c>
      <c r="EP226">
        <v>0</v>
      </c>
      <c r="EQ226">
        <v>19.1889</v>
      </c>
      <c r="ER226">
        <v>999.9</v>
      </c>
      <c r="ES226">
        <v>30.643</v>
      </c>
      <c r="ET226">
        <v>29.376</v>
      </c>
      <c r="EU226">
        <v>18.5216</v>
      </c>
      <c r="EV226">
        <v>51.0638</v>
      </c>
      <c r="EW226">
        <v>31.1218</v>
      </c>
      <c r="EX226">
        <v>2</v>
      </c>
      <c r="EY226">
        <v>0.114085</v>
      </c>
      <c r="EZ226">
        <v>7.59269</v>
      </c>
      <c r="FA226">
        <v>20.083</v>
      </c>
      <c r="FB226">
        <v>5.23826</v>
      </c>
      <c r="FC226">
        <v>11.992</v>
      </c>
      <c r="FD226">
        <v>4.9571</v>
      </c>
      <c r="FE226">
        <v>3.30393</v>
      </c>
      <c r="FF226">
        <v>9999</v>
      </c>
      <c r="FG226">
        <v>9999</v>
      </c>
      <c r="FH226">
        <v>6552.1</v>
      </c>
      <c r="FI226">
        <v>353</v>
      </c>
      <c r="FJ226">
        <v>1.86812</v>
      </c>
      <c r="FK226">
        <v>1.86383</v>
      </c>
      <c r="FL226">
        <v>1.87142</v>
      </c>
      <c r="FM226">
        <v>1.86218</v>
      </c>
      <c r="FN226">
        <v>1.86171</v>
      </c>
      <c r="FO226">
        <v>1.86813</v>
      </c>
      <c r="FP226">
        <v>1.85823</v>
      </c>
      <c r="FQ226">
        <v>1.86474</v>
      </c>
      <c r="FR226">
        <v>5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7.76</v>
      </c>
      <c r="GF226">
        <v>0.0184</v>
      </c>
      <c r="GG226">
        <v>2.14445261950712</v>
      </c>
      <c r="GH226">
        <v>0.00524579190152856</v>
      </c>
      <c r="GI226">
        <v>-2.61795653493914e-06</v>
      </c>
      <c r="GJ226">
        <v>1.03317073579164e-09</v>
      </c>
      <c r="GK226">
        <v>0.00834576242792743</v>
      </c>
      <c r="GL226">
        <v>-0.0463878632499735</v>
      </c>
      <c r="GM226">
        <v>0.00360881594666716</v>
      </c>
      <c r="GN226">
        <v>-4.25062852161115e-05</v>
      </c>
      <c r="GO226">
        <v>14</v>
      </c>
      <c r="GP226">
        <v>2225</v>
      </c>
      <c r="GQ226">
        <v>2</v>
      </c>
      <c r="GR226">
        <v>27</v>
      </c>
      <c r="GS226">
        <v>4291.8</v>
      </c>
      <c r="GT226">
        <v>4291.8</v>
      </c>
      <c r="GU226">
        <v>3.68774</v>
      </c>
      <c r="GV226">
        <v>2.31934</v>
      </c>
      <c r="GW226">
        <v>1.99829</v>
      </c>
      <c r="GX226">
        <v>2.75391</v>
      </c>
      <c r="GY226">
        <v>2.09351</v>
      </c>
      <c r="GZ226">
        <v>2.41943</v>
      </c>
      <c r="HA226">
        <v>34.0092</v>
      </c>
      <c r="HB226">
        <v>15.139</v>
      </c>
      <c r="HC226">
        <v>18</v>
      </c>
      <c r="HD226">
        <v>430.751</v>
      </c>
      <c r="HE226">
        <v>627.16</v>
      </c>
      <c r="HF226">
        <v>13.1891</v>
      </c>
      <c r="HG226">
        <v>28.5267</v>
      </c>
      <c r="HH226">
        <v>30.0005</v>
      </c>
      <c r="HI226">
        <v>28.4572</v>
      </c>
      <c r="HJ226">
        <v>28.4373</v>
      </c>
      <c r="HK226">
        <v>73.8497</v>
      </c>
      <c r="HL226">
        <v>9.78612</v>
      </c>
      <c r="HM226">
        <v>9.10384</v>
      </c>
      <c r="HN226">
        <v>13.1691</v>
      </c>
      <c r="HO226">
        <v>1590.39</v>
      </c>
      <c r="HP226">
        <v>15.7149</v>
      </c>
      <c r="HQ226">
        <v>96.1196</v>
      </c>
      <c r="HR226">
        <v>99.9007</v>
      </c>
    </row>
    <row r="227" spans="1:226">
      <c r="A227">
        <v>211</v>
      </c>
      <c r="B227">
        <v>1657555633</v>
      </c>
      <c r="C227">
        <v>2841</v>
      </c>
      <c r="D227" t="s">
        <v>782</v>
      </c>
      <c r="E227" t="s">
        <v>783</v>
      </c>
      <c r="F227">
        <v>5</v>
      </c>
      <c r="G227" t="s">
        <v>597</v>
      </c>
      <c r="H227" t="s">
        <v>354</v>
      </c>
      <c r="I227">
        <v>1657555625.5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1604.55542640813</v>
      </c>
      <c r="AK227">
        <v>1582.93484848485</v>
      </c>
      <c r="AL227">
        <v>3.44067286233364</v>
      </c>
      <c r="AM227">
        <v>66.1499359219509</v>
      </c>
      <c r="AN227">
        <f>(AP227 - AO227 + BO227*1E3/(8.314*(BQ227+273.15)) * AR227/BN227 * AQ227) * BN227/(100*BB227) * 1000/(1000 - AP227)</f>
        <v>0</v>
      </c>
      <c r="AO227">
        <v>15.6101215553125</v>
      </c>
      <c r="AP227">
        <v>16.0875375757576</v>
      </c>
      <c r="AQ227">
        <v>-2.06114134419098e-06</v>
      </c>
      <c r="AR227">
        <v>78.6078207059552</v>
      </c>
      <c r="AS227">
        <v>15</v>
      </c>
      <c r="AT227">
        <v>3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3.93</v>
      </c>
      <c r="BC227">
        <v>0.5</v>
      </c>
      <c r="BD227" t="s">
        <v>355</v>
      </c>
      <c r="BE227">
        <v>2</v>
      </c>
      <c r="BF227" t="b">
        <v>1</v>
      </c>
      <c r="BG227">
        <v>1657555625.5</v>
      </c>
      <c r="BH227">
        <v>1533.99703703704</v>
      </c>
      <c r="BI227">
        <v>1562.52777777778</v>
      </c>
      <c r="BJ227">
        <v>16.0833296296296</v>
      </c>
      <c r="BK227">
        <v>15.599337037037</v>
      </c>
      <c r="BL227">
        <v>1526.27074074074</v>
      </c>
      <c r="BM227">
        <v>16.0650666666667</v>
      </c>
      <c r="BN227">
        <v>500</v>
      </c>
      <c r="BO227">
        <v>68.0037740740741</v>
      </c>
      <c r="BP227">
        <v>0.0231493962962963</v>
      </c>
      <c r="BQ227">
        <v>18.9198814814815</v>
      </c>
      <c r="BR227">
        <v>20.0208074074074</v>
      </c>
      <c r="BS227">
        <v>999.9</v>
      </c>
      <c r="BT227">
        <v>0</v>
      </c>
      <c r="BU227">
        <v>0</v>
      </c>
      <c r="BV227">
        <v>10003.0551851852</v>
      </c>
      <c r="BW227">
        <v>0</v>
      </c>
      <c r="BX227">
        <v>1876.51481481481</v>
      </c>
      <c r="BY227">
        <v>-28.5320962962963</v>
      </c>
      <c r="BZ227">
        <v>1559.07185185185</v>
      </c>
      <c r="CA227">
        <v>1587.28925925926</v>
      </c>
      <c r="CB227">
        <v>0.483998444444444</v>
      </c>
      <c r="CC227">
        <v>1562.52777777778</v>
      </c>
      <c r="CD227">
        <v>15.599337037037</v>
      </c>
      <c r="CE227">
        <v>1.09372666666667</v>
      </c>
      <c r="CF227">
        <v>1.0608137037037</v>
      </c>
      <c r="CG227">
        <v>8.22862592592593</v>
      </c>
      <c r="CH227">
        <v>7.77952074074074</v>
      </c>
      <c r="CI227">
        <v>2000.00518518519</v>
      </c>
      <c r="CJ227">
        <v>0.979998740740741</v>
      </c>
      <c r="CK227">
        <v>0.0200010259259259</v>
      </c>
      <c r="CL227">
        <v>0</v>
      </c>
      <c r="CM227">
        <v>2.4628</v>
      </c>
      <c r="CN227">
        <v>0</v>
      </c>
      <c r="CO227">
        <v>5021.87777777778</v>
      </c>
      <c r="CP227">
        <v>16705.4518518519</v>
      </c>
      <c r="CQ227">
        <v>45</v>
      </c>
      <c r="CR227">
        <v>49.3376666666667</v>
      </c>
      <c r="CS227">
        <v>47.187</v>
      </c>
      <c r="CT227">
        <v>45.187</v>
      </c>
      <c r="CU227">
        <v>43.75</v>
      </c>
      <c r="CV227">
        <v>1960.00518518519</v>
      </c>
      <c r="CW227">
        <v>40</v>
      </c>
      <c r="CX227">
        <v>0</v>
      </c>
      <c r="CY227">
        <v>1651534528.4</v>
      </c>
      <c r="CZ227">
        <v>0</v>
      </c>
      <c r="DA227">
        <v>0</v>
      </c>
      <c r="DB227" t="s">
        <v>356</v>
      </c>
      <c r="DC227">
        <v>1657298120.5</v>
      </c>
      <c r="DD227">
        <v>1657298120.5</v>
      </c>
      <c r="DE227">
        <v>0</v>
      </c>
      <c r="DF227">
        <v>1.391</v>
      </c>
      <c r="DG227">
        <v>0.035</v>
      </c>
      <c r="DH227">
        <v>2.39</v>
      </c>
      <c r="DI227">
        <v>0.104</v>
      </c>
      <c r="DJ227">
        <v>419</v>
      </c>
      <c r="DK227">
        <v>18</v>
      </c>
      <c r="DL227">
        <v>0.11</v>
      </c>
      <c r="DM227">
        <v>0.02</v>
      </c>
      <c r="DN227">
        <v>-28.4469829268293</v>
      </c>
      <c r="DO227">
        <v>-1.82063414634151</v>
      </c>
      <c r="DP227">
        <v>0.259887877233427</v>
      </c>
      <c r="DQ227">
        <v>0</v>
      </c>
      <c r="DR227">
        <v>0.494885390243902</v>
      </c>
      <c r="DS227">
        <v>-0.197929777003483</v>
      </c>
      <c r="DT227">
        <v>0.0198126812763923</v>
      </c>
      <c r="DU227">
        <v>0</v>
      </c>
      <c r="DV227">
        <v>0</v>
      </c>
      <c r="DW227">
        <v>2</v>
      </c>
      <c r="DX227" t="s">
        <v>357</v>
      </c>
      <c r="DY227">
        <v>2.85146</v>
      </c>
      <c r="DZ227">
        <v>2.63968</v>
      </c>
      <c r="EA227">
        <v>0.166882</v>
      </c>
      <c r="EB227">
        <v>0.168822</v>
      </c>
      <c r="EC227">
        <v>0.0585752</v>
      </c>
      <c r="ED227">
        <v>0.057179</v>
      </c>
      <c r="EE227">
        <v>23368.8</v>
      </c>
      <c r="EF227">
        <v>20318.7</v>
      </c>
      <c r="EG227">
        <v>25119.9</v>
      </c>
      <c r="EH227">
        <v>23815</v>
      </c>
      <c r="EI227">
        <v>40383.7</v>
      </c>
      <c r="EJ227">
        <v>37180.6</v>
      </c>
      <c r="EK227">
        <v>45416.2</v>
      </c>
      <c r="EL227">
        <v>42496.5</v>
      </c>
      <c r="EM227">
        <v>1.78157</v>
      </c>
      <c r="EN227">
        <v>2.08602</v>
      </c>
      <c r="EO227">
        <v>0.0500157</v>
      </c>
      <c r="EP227">
        <v>0</v>
      </c>
      <c r="EQ227">
        <v>19.1917</v>
      </c>
      <c r="ER227">
        <v>999.9</v>
      </c>
      <c r="ES227">
        <v>30.668</v>
      </c>
      <c r="ET227">
        <v>29.386</v>
      </c>
      <c r="EU227">
        <v>18.5453</v>
      </c>
      <c r="EV227">
        <v>51.1038</v>
      </c>
      <c r="EW227">
        <v>31.0417</v>
      </c>
      <c r="EX227">
        <v>2</v>
      </c>
      <c r="EY227">
        <v>0.114487</v>
      </c>
      <c r="EZ227">
        <v>7.62966</v>
      </c>
      <c r="FA227">
        <v>20.0816</v>
      </c>
      <c r="FB227">
        <v>5.23811</v>
      </c>
      <c r="FC227">
        <v>11.992</v>
      </c>
      <c r="FD227">
        <v>4.957</v>
      </c>
      <c r="FE227">
        <v>3.30395</v>
      </c>
      <c r="FF227">
        <v>9999</v>
      </c>
      <c r="FG227">
        <v>9999</v>
      </c>
      <c r="FH227">
        <v>6552.1</v>
      </c>
      <c r="FI227">
        <v>353</v>
      </c>
      <c r="FJ227">
        <v>1.86813</v>
      </c>
      <c r="FK227">
        <v>1.86381</v>
      </c>
      <c r="FL227">
        <v>1.87143</v>
      </c>
      <c r="FM227">
        <v>1.86219</v>
      </c>
      <c r="FN227">
        <v>1.86169</v>
      </c>
      <c r="FO227">
        <v>1.86813</v>
      </c>
      <c r="FP227">
        <v>1.85824</v>
      </c>
      <c r="FQ227">
        <v>1.86472</v>
      </c>
      <c r="FR227">
        <v>5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7.84</v>
      </c>
      <c r="GF227">
        <v>0.0184</v>
      </c>
      <c r="GG227">
        <v>2.14445261950712</v>
      </c>
      <c r="GH227">
        <v>0.00524579190152856</v>
      </c>
      <c r="GI227">
        <v>-2.61795653493914e-06</v>
      </c>
      <c r="GJ227">
        <v>1.03317073579164e-09</v>
      </c>
      <c r="GK227">
        <v>0.00834576242792743</v>
      </c>
      <c r="GL227">
        <v>-0.0463878632499735</v>
      </c>
      <c r="GM227">
        <v>0.00360881594666716</v>
      </c>
      <c r="GN227">
        <v>-4.25062852161115e-05</v>
      </c>
      <c r="GO227">
        <v>14</v>
      </c>
      <c r="GP227">
        <v>2225</v>
      </c>
      <c r="GQ227">
        <v>2</v>
      </c>
      <c r="GR227">
        <v>27</v>
      </c>
      <c r="GS227">
        <v>4291.9</v>
      </c>
      <c r="GT227">
        <v>4291.9</v>
      </c>
      <c r="GU227">
        <v>3.71582</v>
      </c>
      <c r="GV227">
        <v>2.31323</v>
      </c>
      <c r="GW227">
        <v>1.99829</v>
      </c>
      <c r="GX227">
        <v>2.75391</v>
      </c>
      <c r="GY227">
        <v>2.09351</v>
      </c>
      <c r="GZ227">
        <v>2.38892</v>
      </c>
      <c r="HA227">
        <v>34.0092</v>
      </c>
      <c r="HB227">
        <v>15.139</v>
      </c>
      <c r="HC227">
        <v>18</v>
      </c>
      <c r="HD227">
        <v>430.509</v>
      </c>
      <c r="HE227">
        <v>627.288</v>
      </c>
      <c r="HF227">
        <v>13.1701</v>
      </c>
      <c r="HG227">
        <v>28.5318</v>
      </c>
      <c r="HH227">
        <v>30.0004</v>
      </c>
      <c r="HI227">
        <v>28.4615</v>
      </c>
      <c r="HJ227">
        <v>28.4416</v>
      </c>
      <c r="HK227">
        <v>74.4554</v>
      </c>
      <c r="HL227">
        <v>9.50883</v>
      </c>
      <c r="HM227">
        <v>9.10384</v>
      </c>
      <c r="HN227">
        <v>13.1447</v>
      </c>
      <c r="HO227">
        <v>1610.65</v>
      </c>
      <c r="HP227">
        <v>15.7252</v>
      </c>
      <c r="HQ227">
        <v>96.1183</v>
      </c>
      <c r="HR227">
        <v>99.9002</v>
      </c>
    </row>
    <row r="228" spans="1:226">
      <c r="A228">
        <v>212</v>
      </c>
      <c r="B228">
        <v>1657555638</v>
      </c>
      <c r="C228">
        <v>2846</v>
      </c>
      <c r="D228" t="s">
        <v>784</v>
      </c>
      <c r="E228" t="s">
        <v>785</v>
      </c>
      <c r="F228">
        <v>5</v>
      </c>
      <c r="G228" t="s">
        <v>597</v>
      </c>
      <c r="H228" t="s">
        <v>354</v>
      </c>
      <c r="I228">
        <v>1657555630.21429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1621.27759778236</v>
      </c>
      <c r="AK228">
        <v>1599.95515151515</v>
      </c>
      <c r="AL228">
        <v>3.37244087365732</v>
      </c>
      <c r="AM228">
        <v>66.1499359219509</v>
      </c>
      <c r="AN228">
        <f>(AP228 - AO228 + BO228*1E3/(8.314*(BQ228+273.15)) * AR228/BN228 * AQ228) * BN228/(100*BB228) * 1000/(1000 - AP228)</f>
        <v>0</v>
      </c>
      <c r="AO228">
        <v>15.6293784876832</v>
      </c>
      <c r="AP228">
        <v>16.0942721212121</v>
      </c>
      <c r="AQ228">
        <v>3.15924489035933e-06</v>
      </c>
      <c r="AR228">
        <v>78.6078207059552</v>
      </c>
      <c r="AS228">
        <v>15</v>
      </c>
      <c r="AT228">
        <v>3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3.93</v>
      </c>
      <c r="BC228">
        <v>0.5</v>
      </c>
      <c r="BD228" t="s">
        <v>355</v>
      </c>
      <c r="BE228">
        <v>2</v>
      </c>
      <c r="BF228" t="b">
        <v>1</v>
      </c>
      <c r="BG228">
        <v>1657555630.21429</v>
      </c>
      <c r="BH228">
        <v>1549.82607142857</v>
      </c>
      <c r="BI228">
        <v>1578.34678571429</v>
      </c>
      <c r="BJ228">
        <v>16.0872928571429</v>
      </c>
      <c r="BK228">
        <v>15.6164571428571</v>
      </c>
      <c r="BL228">
        <v>1542.02821428571</v>
      </c>
      <c r="BM228">
        <v>16.0688892857143</v>
      </c>
      <c r="BN228">
        <v>500.019607142857</v>
      </c>
      <c r="BO228">
        <v>68.0040892857143</v>
      </c>
      <c r="BP228">
        <v>0.0231814821428571</v>
      </c>
      <c r="BQ228">
        <v>18.9150142857143</v>
      </c>
      <c r="BR228">
        <v>20.0202785714286</v>
      </c>
      <c r="BS228">
        <v>999.9</v>
      </c>
      <c r="BT228">
        <v>0</v>
      </c>
      <c r="BU228">
        <v>0</v>
      </c>
      <c r="BV228">
        <v>10003.065</v>
      </c>
      <c r="BW228">
        <v>0</v>
      </c>
      <c r="BX228">
        <v>1876.81571428571</v>
      </c>
      <c r="BY228">
        <v>-28.5221464285714</v>
      </c>
      <c r="BZ228">
        <v>1575.16571428571</v>
      </c>
      <c r="CA228">
        <v>1603.38714285714</v>
      </c>
      <c r="CB228">
        <v>0.470845857142857</v>
      </c>
      <c r="CC228">
        <v>1578.34678571429</v>
      </c>
      <c r="CD228">
        <v>15.6164571428571</v>
      </c>
      <c r="CE228">
        <v>1.09400214285714</v>
      </c>
      <c r="CF228">
        <v>1.06198214285714</v>
      </c>
      <c r="CG228">
        <v>8.23232142857143</v>
      </c>
      <c r="CH228">
        <v>7.79567857142857</v>
      </c>
      <c r="CI228">
        <v>1999.98928571429</v>
      </c>
      <c r="CJ228">
        <v>0.979998571428571</v>
      </c>
      <c r="CK228">
        <v>0.0200011571428571</v>
      </c>
      <c r="CL228">
        <v>0</v>
      </c>
      <c r="CM228">
        <v>2.46336785714286</v>
      </c>
      <c r="CN228">
        <v>0</v>
      </c>
      <c r="CO228">
        <v>5017.97464285714</v>
      </c>
      <c r="CP228">
        <v>16705.3142857143</v>
      </c>
      <c r="CQ228">
        <v>45</v>
      </c>
      <c r="CR228">
        <v>49.357</v>
      </c>
      <c r="CS228">
        <v>47.187</v>
      </c>
      <c r="CT228">
        <v>45.187</v>
      </c>
      <c r="CU228">
        <v>43.75</v>
      </c>
      <c r="CV228">
        <v>1959.98928571429</v>
      </c>
      <c r="CW228">
        <v>40</v>
      </c>
      <c r="CX228">
        <v>0</v>
      </c>
      <c r="CY228">
        <v>1651534533.2</v>
      </c>
      <c r="CZ228">
        <v>0</v>
      </c>
      <c r="DA228">
        <v>0</v>
      </c>
      <c r="DB228" t="s">
        <v>356</v>
      </c>
      <c r="DC228">
        <v>1657298120.5</v>
      </c>
      <c r="DD228">
        <v>1657298120.5</v>
      </c>
      <c r="DE228">
        <v>0</v>
      </c>
      <c r="DF228">
        <v>1.391</v>
      </c>
      <c r="DG228">
        <v>0.035</v>
      </c>
      <c r="DH228">
        <v>2.39</v>
      </c>
      <c r="DI228">
        <v>0.104</v>
      </c>
      <c r="DJ228">
        <v>419</v>
      </c>
      <c r="DK228">
        <v>18</v>
      </c>
      <c r="DL228">
        <v>0.11</v>
      </c>
      <c r="DM228">
        <v>0.02</v>
      </c>
      <c r="DN228">
        <v>-28.4772292682927</v>
      </c>
      <c r="DO228">
        <v>-0.355754006968706</v>
      </c>
      <c r="DP228">
        <v>0.237587653908423</v>
      </c>
      <c r="DQ228">
        <v>0</v>
      </c>
      <c r="DR228">
        <v>0.48176956097561</v>
      </c>
      <c r="DS228">
        <v>-0.174103400696863</v>
      </c>
      <c r="DT228">
        <v>0.0173649952013769</v>
      </c>
      <c r="DU228">
        <v>0</v>
      </c>
      <c r="DV228">
        <v>0</v>
      </c>
      <c r="DW228">
        <v>2</v>
      </c>
      <c r="DX228" t="s">
        <v>357</v>
      </c>
      <c r="DY228">
        <v>2.85133</v>
      </c>
      <c r="DZ228">
        <v>2.64</v>
      </c>
      <c r="EA228">
        <v>0.167957</v>
      </c>
      <c r="EB228">
        <v>0.16991</v>
      </c>
      <c r="EC228">
        <v>0.0585913</v>
      </c>
      <c r="ED228">
        <v>0.0572518</v>
      </c>
      <c r="EE228">
        <v>23338.8</v>
      </c>
      <c r="EF228">
        <v>20291.7</v>
      </c>
      <c r="EG228">
        <v>25120</v>
      </c>
      <c r="EH228">
        <v>23814.6</v>
      </c>
      <c r="EI228">
        <v>40383</v>
      </c>
      <c r="EJ228">
        <v>37176.9</v>
      </c>
      <c r="EK228">
        <v>45416.1</v>
      </c>
      <c r="EL228">
        <v>42495.6</v>
      </c>
      <c r="EM228">
        <v>1.78192</v>
      </c>
      <c r="EN228">
        <v>2.08602</v>
      </c>
      <c r="EO228">
        <v>0.0497326</v>
      </c>
      <c r="EP228">
        <v>0</v>
      </c>
      <c r="EQ228">
        <v>19.1945</v>
      </c>
      <c r="ER228">
        <v>999.9</v>
      </c>
      <c r="ES228">
        <v>30.668</v>
      </c>
      <c r="ET228">
        <v>29.406</v>
      </c>
      <c r="EU228">
        <v>18.568</v>
      </c>
      <c r="EV228">
        <v>51.3538</v>
      </c>
      <c r="EW228">
        <v>31.0457</v>
      </c>
      <c r="EX228">
        <v>2</v>
      </c>
      <c r="EY228">
        <v>0.11516</v>
      </c>
      <c r="EZ228">
        <v>7.6751</v>
      </c>
      <c r="FA228">
        <v>20.0796</v>
      </c>
      <c r="FB228">
        <v>5.2384</v>
      </c>
      <c r="FC228">
        <v>11.992</v>
      </c>
      <c r="FD228">
        <v>4.95705</v>
      </c>
      <c r="FE228">
        <v>3.3039</v>
      </c>
      <c r="FF228">
        <v>9999</v>
      </c>
      <c r="FG228">
        <v>9999</v>
      </c>
      <c r="FH228">
        <v>6552.3</v>
      </c>
      <c r="FI228">
        <v>353</v>
      </c>
      <c r="FJ228">
        <v>1.86813</v>
      </c>
      <c r="FK228">
        <v>1.86381</v>
      </c>
      <c r="FL228">
        <v>1.87139</v>
      </c>
      <c r="FM228">
        <v>1.86218</v>
      </c>
      <c r="FN228">
        <v>1.86168</v>
      </c>
      <c r="FO228">
        <v>1.86813</v>
      </c>
      <c r="FP228">
        <v>1.85822</v>
      </c>
      <c r="FQ228">
        <v>1.86469</v>
      </c>
      <c r="FR228">
        <v>5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7.92</v>
      </c>
      <c r="GF228">
        <v>0.0187</v>
      </c>
      <c r="GG228">
        <v>2.14445261950712</v>
      </c>
      <c r="GH228">
        <v>0.00524579190152856</v>
      </c>
      <c r="GI228">
        <v>-2.61795653493914e-06</v>
      </c>
      <c r="GJ228">
        <v>1.03317073579164e-09</v>
      </c>
      <c r="GK228">
        <v>0.00834576242792743</v>
      </c>
      <c r="GL228">
        <v>-0.0463878632499735</v>
      </c>
      <c r="GM228">
        <v>0.00360881594666716</v>
      </c>
      <c r="GN228">
        <v>-4.25062852161115e-05</v>
      </c>
      <c r="GO228">
        <v>14</v>
      </c>
      <c r="GP228">
        <v>2225</v>
      </c>
      <c r="GQ228">
        <v>2</v>
      </c>
      <c r="GR228">
        <v>27</v>
      </c>
      <c r="GS228">
        <v>4292</v>
      </c>
      <c r="GT228">
        <v>4292</v>
      </c>
      <c r="GU228">
        <v>3.7439</v>
      </c>
      <c r="GV228">
        <v>2.31812</v>
      </c>
      <c r="GW228">
        <v>1.99829</v>
      </c>
      <c r="GX228">
        <v>2.75391</v>
      </c>
      <c r="GY228">
        <v>2.09351</v>
      </c>
      <c r="GZ228">
        <v>2.3291</v>
      </c>
      <c r="HA228">
        <v>34.0092</v>
      </c>
      <c r="HB228">
        <v>15.1302</v>
      </c>
      <c r="HC228">
        <v>18</v>
      </c>
      <c r="HD228">
        <v>430.736</v>
      </c>
      <c r="HE228">
        <v>627.33</v>
      </c>
      <c r="HF228">
        <v>13.1478</v>
      </c>
      <c r="HG228">
        <v>28.5358</v>
      </c>
      <c r="HH228">
        <v>30.0006</v>
      </c>
      <c r="HI228">
        <v>28.4653</v>
      </c>
      <c r="HJ228">
        <v>28.4454</v>
      </c>
      <c r="HK228">
        <v>74.963</v>
      </c>
      <c r="HL228">
        <v>9.50883</v>
      </c>
      <c r="HM228">
        <v>9.10384</v>
      </c>
      <c r="HN228">
        <v>13.1276</v>
      </c>
      <c r="HO228">
        <v>1624.06</v>
      </c>
      <c r="HP228">
        <v>15.7429</v>
      </c>
      <c r="HQ228">
        <v>96.1184</v>
      </c>
      <c r="HR228">
        <v>99.8981</v>
      </c>
    </row>
    <row r="229" spans="1:226">
      <c r="A229">
        <v>213</v>
      </c>
      <c r="B229">
        <v>1657555643</v>
      </c>
      <c r="C229">
        <v>2851</v>
      </c>
      <c r="D229" t="s">
        <v>786</v>
      </c>
      <c r="E229" t="s">
        <v>787</v>
      </c>
      <c r="F229">
        <v>5</v>
      </c>
      <c r="G229" t="s">
        <v>597</v>
      </c>
      <c r="H229" t="s">
        <v>354</v>
      </c>
      <c r="I229">
        <v>1657555635.5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1638.22673074145</v>
      </c>
      <c r="AK229">
        <v>1616.68363636364</v>
      </c>
      <c r="AL229">
        <v>3.32447072281879</v>
      </c>
      <c r="AM229">
        <v>66.1499359219509</v>
      </c>
      <c r="AN229">
        <f>(AP229 - AO229 + BO229*1E3/(8.314*(BQ229+273.15)) * AR229/BN229 * AQ229) * BN229/(100*BB229) * 1000/(1000 - AP229)</f>
        <v>0</v>
      </c>
      <c r="AO229">
        <v>15.661374144289</v>
      </c>
      <c r="AP229">
        <v>16.1049490909091</v>
      </c>
      <c r="AQ229">
        <v>3.82960797588168e-06</v>
      </c>
      <c r="AR229">
        <v>78.6078207059552</v>
      </c>
      <c r="AS229">
        <v>15</v>
      </c>
      <c r="AT229">
        <v>3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3.93</v>
      </c>
      <c r="BC229">
        <v>0.5</v>
      </c>
      <c r="BD229" t="s">
        <v>355</v>
      </c>
      <c r="BE229">
        <v>2</v>
      </c>
      <c r="BF229" t="b">
        <v>1</v>
      </c>
      <c r="BG229">
        <v>1657555635.5</v>
      </c>
      <c r="BH229">
        <v>1567.46222222222</v>
      </c>
      <c r="BI229">
        <v>1596.01111111111</v>
      </c>
      <c r="BJ229">
        <v>16.0926296296296</v>
      </c>
      <c r="BK229">
        <v>15.6384074074074</v>
      </c>
      <c r="BL229">
        <v>1559.58407407407</v>
      </c>
      <c r="BM229">
        <v>16.0740333333333</v>
      </c>
      <c r="BN229">
        <v>500.015481481481</v>
      </c>
      <c r="BO229">
        <v>68.0041962962963</v>
      </c>
      <c r="BP229">
        <v>0.0233191703703704</v>
      </c>
      <c r="BQ229">
        <v>18.9082592592593</v>
      </c>
      <c r="BR229">
        <v>20.0174740740741</v>
      </c>
      <c r="BS229">
        <v>999.9</v>
      </c>
      <c r="BT229">
        <v>0</v>
      </c>
      <c r="BU229">
        <v>0</v>
      </c>
      <c r="BV229">
        <v>10003.0859259259</v>
      </c>
      <c r="BW229">
        <v>0</v>
      </c>
      <c r="BX229">
        <v>1879.14333333333</v>
      </c>
      <c r="BY229">
        <v>-28.550362962963</v>
      </c>
      <c r="BZ229">
        <v>1593.09962962963</v>
      </c>
      <c r="CA229">
        <v>1621.36814814815</v>
      </c>
      <c r="CB229">
        <v>0.454232518518518</v>
      </c>
      <c r="CC229">
        <v>1596.01111111111</v>
      </c>
      <c r="CD229">
        <v>15.6384074074074</v>
      </c>
      <c r="CE229">
        <v>1.09436777777778</v>
      </c>
      <c r="CF229">
        <v>1.06347666666667</v>
      </c>
      <c r="CG229">
        <v>8.23722407407407</v>
      </c>
      <c r="CH229">
        <v>7.81630481481482</v>
      </c>
      <c r="CI229">
        <v>2000.01111111111</v>
      </c>
      <c r="CJ229">
        <v>0.979998888888889</v>
      </c>
      <c r="CK229">
        <v>0.0200009111111111</v>
      </c>
      <c r="CL229">
        <v>0</v>
      </c>
      <c r="CM229">
        <v>2.50047407407407</v>
      </c>
      <c r="CN229">
        <v>0</v>
      </c>
      <c r="CO229">
        <v>5015.15481481482</v>
      </c>
      <c r="CP229">
        <v>16705.4925925926</v>
      </c>
      <c r="CQ229">
        <v>45</v>
      </c>
      <c r="CR229">
        <v>49.3563333333333</v>
      </c>
      <c r="CS229">
        <v>47.187</v>
      </c>
      <c r="CT229">
        <v>45.187</v>
      </c>
      <c r="CU229">
        <v>43.75</v>
      </c>
      <c r="CV229">
        <v>1960.01111111111</v>
      </c>
      <c r="CW229">
        <v>40</v>
      </c>
      <c r="CX229">
        <v>0</v>
      </c>
      <c r="CY229">
        <v>1651534538</v>
      </c>
      <c r="CZ229">
        <v>0</v>
      </c>
      <c r="DA229">
        <v>0</v>
      </c>
      <c r="DB229" t="s">
        <v>356</v>
      </c>
      <c r="DC229">
        <v>1657298120.5</v>
      </c>
      <c r="DD229">
        <v>1657298120.5</v>
      </c>
      <c r="DE229">
        <v>0</v>
      </c>
      <c r="DF229">
        <v>1.391</v>
      </c>
      <c r="DG229">
        <v>0.035</v>
      </c>
      <c r="DH229">
        <v>2.39</v>
      </c>
      <c r="DI229">
        <v>0.104</v>
      </c>
      <c r="DJ229">
        <v>419</v>
      </c>
      <c r="DK229">
        <v>18</v>
      </c>
      <c r="DL229">
        <v>0.11</v>
      </c>
      <c r="DM229">
        <v>0.02</v>
      </c>
      <c r="DN229">
        <v>-28.5119024390244</v>
      </c>
      <c r="DO229">
        <v>-0.225744250871057</v>
      </c>
      <c r="DP229">
        <v>0.24618613173261</v>
      </c>
      <c r="DQ229">
        <v>0</v>
      </c>
      <c r="DR229">
        <v>0.462828195121951</v>
      </c>
      <c r="DS229">
        <v>-0.186395080139372</v>
      </c>
      <c r="DT229">
        <v>0.0186819994402066</v>
      </c>
      <c r="DU229">
        <v>0</v>
      </c>
      <c r="DV229">
        <v>0</v>
      </c>
      <c r="DW229">
        <v>2</v>
      </c>
      <c r="DX229" t="s">
        <v>357</v>
      </c>
      <c r="DY229">
        <v>2.85145</v>
      </c>
      <c r="DZ229">
        <v>2.63986</v>
      </c>
      <c r="EA229">
        <v>0.169006</v>
      </c>
      <c r="EB229">
        <v>0.170915</v>
      </c>
      <c r="EC229">
        <v>0.0586191</v>
      </c>
      <c r="ED229">
        <v>0.0572844</v>
      </c>
      <c r="EE229">
        <v>23308.7</v>
      </c>
      <c r="EF229">
        <v>20267.2</v>
      </c>
      <c r="EG229">
        <v>25119.3</v>
      </c>
      <c r="EH229">
        <v>23814.7</v>
      </c>
      <c r="EI229">
        <v>40381.4</v>
      </c>
      <c r="EJ229">
        <v>37175.8</v>
      </c>
      <c r="EK229">
        <v>45415.6</v>
      </c>
      <c r="EL229">
        <v>42495.8</v>
      </c>
      <c r="EM229">
        <v>1.78177</v>
      </c>
      <c r="EN229">
        <v>2.0858</v>
      </c>
      <c r="EO229">
        <v>0.0487119</v>
      </c>
      <c r="EP229">
        <v>0</v>
      </c>
      <c r="EQ229">
        <v>19.1965</v>
      </c>
      <c r="ER229">
        <v>999.9</v>
      </c>
      <c r="ES229">
        <v>30.668</v>
      </c>
      <c r="ET229">
        <v>29.406</v>
      </c>
      <c r="EU229">
        <v>18.5667</v>
      </c>
      <c r="EV229">
        <v>51.3638</v>
      </c>
      <c r="EW229">
        <v>31.0897</v>
      </c>
      <c r="EX229">
        <v>2</v>
      </c>
      <c r="EY229">
        <v>0.115325</v>
      </c>
      <c r="EZ229">
        <v>7.68074</v>
      </c>
      <c r="FA229">
        <v>20.0795</v>
      </c>
      <c r="FB229">
        <v>5.2384</v>
      </c>
      <c r="FC229">
        <v>11.992</v>
      </c>
      <c r="FD229">
        <v>4.9573</v>
      </c>
      <c r="FE229">
        <v>3.30393</v>
      </c>
      <c r="FF229">
        <v>9999</v>
      </c>
      <c r="FG229">
        <v>9999</v>
      </c>
      <c r="FH229">
        <v>6552.3</v>
      </c>
      <c r="FI229">
        <v>353</v>
      </c>
      <c r="FJ229">
        <v>1.86812</v>
      </c>
      <c r="FK229">
        <v>1.86383</v>
      </c>
      <c r="FL229">
        <v>1.87142</v>
      </c>
      <c r="FM229">
        <v>1.86218</v>
      </c>
      <c r="FN229">
        <v>1.8617</v>
      </c>
      <c r="FO229">
        <v>1.86813</v>
      </c>
      <c r="FP229">
        <v>1.85823</v>
      </c>
      <c r="FQ229">
        <v>1.86465</v>
      </c>
      <c r="FR229">
        <v>5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7.99</v>
      </c>
      <c r="GF229">
        <v>0.019</v>
      </c>
      <c r="GG229">
        <v>2.14445261950712</v>
      </c>
      <c r="GH229">
        <v>0.00524579190152856</v>
      </c>
      <c r="GI229">
        <v>-2.61795653493914e-06</v>
      </c>
      <c r="GJ229">
        <v>1.03317073579164e-09</v>
      </c>
      <c r="GK229">
        <v>0.00834576242792743</v>
      </c>
      <c r="GL229">
        <v>-0.0463878632499735</v>
      </c>
      <c r="GM229">
        <v>0.00360881594666716</v>
      </c>
      <c r="GN229">
        <v>-4.25062852161115e-05</v>
      </c>
      <c r="GO229">
        <v>14</v>
      </c>
      <c r="GP229">
        <v>2225</v>
      </c>
      <c r="GQ229">
        <v>2</v>
      </c>
      <c r="GR229">
        <v>27</v>
      </c>
      <c r="GS229">
        <v>4292</v>
      </c>
      <c r="GT229">
        <v>4292</v>
      </c>
      <c r="GU229">
        <v>3.77197</v>
      </c>
      <c r="GV229">
        <v>2.32178</v>
      </c>
      <c r="GW229">
        <v>1.99829</v>
      </c>
      <c r="GX229">
        <v>2.75391</v>
      </c>
      <c r="GY229">
        <v>2.09351</v>
      </c>
      <c r="GZ229">
        <v>2.31323</v>
      </c>
      <c r="HA229">
        <v>34.0092</v>
      </c>
      <c r="HB229">
        <v>15.1215</v>
      </c>
      <c r="HC229">
        <v>18</v>
      </c>
      <c r="HD229">
        <v>430.674</v>
      </c>
      <c r="HE229">
        <v>627.194</v>
      </c>
      <c r="HF229">
        <v>13.1269</v>
      </c>
      <c r="HG229">
        <v>28.5406</v>
      </c>
      <c r="HH229">
        <v>30.0005</v>
      </c>
      <c r="HI229">
        <v>28.4686</v>
      </c>
      <c r="HJ229">
        <v>28.4494</v>
      </c>
      <c r="HK229">
        <v>75.4879</v>
      </c>
      <c r="HL229">
        <v>9.21817</v>
      </c>
      <c r="HM229">
        <v>9.10384</v>
      </c>
      <c r="HN229">
        <v>13.1147</v>
      </c>
      <c r="HO229">
        <v>1644.18</v>
      </c>
      <c r="HP229">
        <v>15.7486</v>
      </c>
      <c r="HQ229">
        <v>96.1169</v>
      </c>
      <c r="HR229">
        <v>99.8986</v>
      </c>
    </row>
    <row r="230" spans="1:226">
      <c r="A230">
        <v>214</v>
      </c>
      <c r="B230">
        <v>1657555648</v>
      </c>
      <c r="C230">
        <v>2856</v>
      </c>
      <c r="D230" t="s">
        <v>788</v>
      </c>
      <c r="E230" t="s">
        <v>789</v>
      </c>
      <c r="F230">
        <v>5</v>
      </c>
      <c r="G230" t="s">
        <v>597</v>
      </c>
      <c r="H230" t="s">
        <v>354</v>
      </c>
      <c r="I230">
        <v>1657555640.21429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1654.62648800528</v>
      </c>
      <c r="AK230">
        <v>1633.06642424242</v>
      </c>
      <c r="AL230">
        <v>3.26498704407928</v>
      </c>
      <c r="AM230">
        <v>66.1499359219509</v>
      </c>
      <c r="AN230">
        <f>(AP230 - AO230 + BO230*1E3/(8.314*(BQ230+273.15)) * AR230/BN230 * AQ230) * BN230/(100*BB230) * 1000/(1000 - AP230)</f>
        <v>0</v>
      </c>
      <c r="AO230">
        <v>15.6664474542493</v>
      </c>
      <c r="AP230">
        <v>16.1097515151515</v>
      </c>
      <c r="AQ230">
        <v>8.78111238708072e-07</v>
      </c>
      <c r="AR230">
        <v>78.6078207059552</v>
      </c>
      <c r="AS230">
        <v>15</v>
      </c>
      <c r="AT230">
        <v>3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3.93</v>
      </c>
      <c r="BC230">
        <v>0.5</v>
      </c>
      <c r="BD230" t="s">
        <v>355</v>
      </c>
      <c r="BE230">
        <v>2</v>
      </c>
      <c r="BF230" t="b">
        <v>1</v>
      </c>
      <c r="BG230">
        <v>1657555640.21429</v>
      </c>
      <c r="BH230">
        <v>1583.06142857143</v>
      </c>
      <c r="BI230">
        <v>1611.4975</v>
      </c>
      <c r="BJ230">
        <v>16.0989428571429</v>
      </c>
      <c r="BK230">
        <v>15.6558035714286</v>
      </c>
      <c r="BL230">
        <v>1575.11214285714</v>
      </c>
      <c r="BM230">
        <v>16.080125</v>
      </c>
      <c r="BN230">
        <v>500.017357142857</v>
      </c>
      <c r="BO230">
        <v>68.0039821428571</v>
      </c>
      <c r="BP230">
        <v>0.0233352321428571</v>
      </c>
      <c r="BQ230">
        <v>18.9020321428571</v>
      </c>
      <c r="BR230">
        <v>20.0113321428571</v>
      </c>
      <c r="BS230">
        <v>999.9</v>
      </c>
      <c r="BT230">
        <v>0</v>
      </c>
      <c r="BU230">
        <v>0</v>
      </c>
      <c r="BV230">
        <v>9998.51107142857</v>
      </c>
      <c r="BW230">
        <v>0</v>
      </c>
      <c r="BX230">
        <v>1878.94357142857</v>
      </c>
      <c r="BY230">
        <v>-28.4372785714286</v>
      </c>
      <c r="BZ230">
        <v>1608.96464285714</v>
      </c>
      <c r="CA230">
        <v>1637.12964285714</v>
      </c>
      <c r="CB230">
        <v>0.443151357142857</v>
      </c>
      <c r="CC230">
        <v>1611.4975</v>
      </c>
      <c r="CD230">
        <v>15.6558035714286</v>
      </c>
      <c r="CE230">
        <v>1.09479321428571</v>
      </c>
      <c r="CF230">
        <v>1.06465607142857</v>
      </c>
      <c r="CG230">
        <v>8.24295357142857</v>
      </c>
      <c r="CH230">
        <v>7.83257892857143</v>
      </c>
      <c r="CI230">
        <v>1999.99285714286</v>
      </c>
      <c r="CJ230">
        <v>0.979998714285714</v>
      </c>
      <c r="CK230">
        <v>0.0200010464285714</v>
      </c>
      <c r="CL230">
        <v>0</v>
      </c>
      <c r="CM230">
        <v>2.53119285714286</v>
      </c>
      <c r="CN230">
        <v>0</v>
      </c>
      <c r="CO230">
        <v>5014.05785714286</v>
      </c>
      <c r="CP230">
        <v>16705.3392857143</v>
      </c>
      <c r="CQ230">
        <v>45</v>
      </c>
      <c r="CR230">
        <v>49.36825</v>
      </c>
      <c r="CS230">
        <v>47.187</v>
      </c>
      <c r="CT230">
        <v>45.187</v>
      </c>
      <c r="CU230">
        <v>43.75</v>
      </c>
      <c r="CV230">
        <v>1959.99285714286</v>
      </c>
      <c r="CW230">
        <v>40</v>
      </c>
      <c r="CX230">
        <v>0</v>
      </c>
      <c r="CY230">
        <v>1651534542.8</v>
      </c>
      <c r="CZ230">
        <v>0</v>
      </c>
      <c r="DA230">
        <v>0</v>
      </c>
      <c r="DB230" t="s">
        <v>356</v>
      </c>
      <c r="DC230">
        <v>1657298120.5</v>
      </c>
      <c r="DD230">
        <v>1657298120.5</v>
      </c>
      <c r="DE230">
        <v>0</v>
      </c>
      <c r="DF230">
        <v>1.391</v>
      </c>
      <c r="DG230">
        <v>0.035</v>
      </c>
      <c r="DH230">
        <v>2.39</v>
      </c>
      <c r="DI230">
        <v>0.104</v>
      </c>
      <c r="DJ230">
        <v>419</v>
      </c>
      <c r="DK230">
        <v>18</v>
      </c>
      <c r="DL230">
        <v>0.11</v>
      </c>
      <c r="DM230">
        <v>0.02</v>
      </c>
      <c r="DN230">
        <v>-28.530187804878</v>
      </c>
      <c r="DO230">
        <v>1.30962229965156</v>
      </c>
      <c r="DP230">
        <v>0.21781052427609</v>
      </c>
      <c r="DQ230">
        <v>0</v>
      </c>
      <c r="DR230">
        <v>0.453259804878049</v>
      </c>
      <c r="DS230">
        <v>-0.158356578397213</v>
      </c>
      <c r="DT230">
        <v>0.0164589342633075</v>
      </c>
      <c r="DU230">
        <v>0</v>
      </c>
      <c r="DV230">
        <v>0</v>
      </c>
      <c r="DW230">
        <v>2</v>
      </c>
      <c r="DX230" t="s">
        <v>357</v>
      </c>
      <c r="DY230">
        <v>2.85153</v>
      </c>
      <c r="DZ230">
        <v>2.6394</v>
      </c>
      <c r="EA230">
        <v>0.170037</v>
      </c>
      <c r="EB230">
        <v>0.17195</v>
      </c>
      <c r="EC230">
        <v>0.0586371</v>
      </c>
      <c r="ED230">
        <v>0.0573403</v>
      </c>
      <c r="EE230">
        <v>23279.5</v>
      </c>
      <c r="EF230">
        <v>20241.5</v>
      </c>
      <c r="EG230">
        <v>25119.1</v>
      </c>
      <c r="EH230">
        <v>23814.3</v>
      </c>
      <c r="EI230">
        <v>40380</v>
      </c>
      <c r="EJ230">
        <v>37173.2</v>
      </c>
      <c r="EK230">
        <v>45414.9</v>
      </c>
      <c r="EL230">
        <v>42495.3</v>
      </c>
      <c r="EM230">
        <v>1.78188</v>
      </c>
      <c r="EN230">
        <v>2.08588</v>
      </c>
      <c r="EO230">
        <v>0.0486523</v>
      </c>
      <c r="EP230">
        <v>0</v>
      </c>
      <c r="EQ230">
        <v>19.1972</v>
      </c>
      <c r="ER230">
        <v>999.9</v>
      </c>
      <c r="ES230">
        <v>30.668</v>
      </c>
      <c r="ET230">
        <v>29.386</v>
      </c>
      <c r="EU230">
        <v>18.5474</v>
      </c>
      <c r="EV230">
        <v>51.7038</v>
      </c>
      <c r="EW230">
        <v>30.9054</v>
      </c>
      <c r="EX230">
        <v>2</v>
      </c>
      <c r="EY230">
        <v>0.11579</v>
      </c>
      <c r="EZ230">
        <v>7.66877</v>
      </c>
      <c r="FA230">
        <v>20.0802</v>
      </c>
      <c r="FB230">
        <v>5.23796</v>
      </c>
      <c r="FC230">
        <v>11.992</v>
      </c>
      <c r="FD230">
        <v>4.95695</v>
      </c>
      <c r="FE230">
        <v>3.304</v>
      </c>
      <c r="FF230">
        <v>9999</v>
      </c>
      <c r="FG230">
        <v>9999</v>
      </c>
      <c r="FH230">
        <v>6552.6</v>
      </c>
      <c r="FI230">
        <v>353</v>
      </c>
      <c r="FJ230">
        <v>1.86812</v>
      </c>
      <c r="FK230">
        <v>1.86385</v>
      </c>
      <c r="FL230">
        <v>1.87146</v>
      </c>
      <c r="FM230">
        <v>1.86218</v>
      </c>
      <c r="FN230">
        <v>1.86171</v>
      </c>
      <c r="FO230">
        <v>1.86813</v>
      </c>
      <c r="FP230">
        <v>1.85822</v>
      </c>
      <c r="FQ230">
        <v>1.8647</v>
      </c>
      <c r="FR230">
        <v>5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8.07</v>
      </c>
      <c r="GF230">
        <v>0.0193</v>
      </c>
      <c r="GG230">
        <v>2.14445261950712</v>
      </c>
      <c r="GH230">
        <v>0.00524579190152856</v>
      </c>
      <c r="GI230">
        <v>-2.61795653493914e-06</v>
      </c>
      <c r="GJ230">
        <v>1.03317073579164e-09</v>
      </c>
      <c r="GK230">
        <v>0.00834576242792743</v>
      </c>
      <c r="GL230">
        <v>-0.0463878632499735</v>
      </c>
      <c r="GM230">
        <v>0.00360881594666716</v>
      </c>
      <c r="GN230">
        <v>-4.25062852161115e-05</v>
      </c>
      <c r="GO230">
        <v>14</v>
      </c>
      <c r="GP230">
        <v>2225</v>
      </c>
      <c r="GQ230">
        <v>2</v>
      </c>
      <c r="GR230">
        <v>27</v>
      </c>
      <c r="GS230">
        <v>4292.1</v>
      </c>
      <c r="GT230">
        <v>4292.1</v>
      </c>
      <c r="GU230">
        <v>3.80005</v>
      </c>
      <c r="GV230">
        <v>2.31201</v>
      </c>
      <c r="GW230">
        <v>1.99829</v>
      </c>
      <c r="GX230">
        <v>2.75391</v>
      </c>
      <c r="GY230">
        <v>2.09351</v>
      </c>
      <c r="GZ230">
        <v>2.38403</v>
      </c>
      <c r="HA230">
        <v>34.0092</v>
      </c>
      <c r="HB230">
        <v>15.139</v>
      </c>
      <c r="HC230">
        <v>18</v>
      </c>
      <c r="HD230">
        <v>430.76</v>
      </c>
      <c r="HE230">
        <v>627.303</v>
      </c>
      <c r="HF230">
        <v>13.1121</v>
      </c>
      <c r="HG230">
        <v>28.5452</v>
      </c>
      <c r="HH230">
        <v>30.0004</v>
      </c>
      <c r="HI230">
        <v>28.4727</v>
      </c>
      <c r="HJ230">
        <v>28.4537</v>
      </c>
      <c r="HK230">
        <v>76.0919</v>
      </c>
      <c r="HL230">
        <v>9.21817</v>
      </c>
      <c r="HM230">
        <v>9.47878</v>
      </c>
      <c r="HN230">
        <v>13.1095</v>
      </c>
      <c r="HO230">
        <v>1657.62</v>
      </c>
      <c r="HP230">
        <v>15.748</v>
      </c>
      <c r="HQ230">
        <v>96.1155</v>
      </c>
      <c r="HR230">
        <v>99.8972</v>
      </c>
    </row>
    <row r="231" spans="1:226">
      <c r="A231">
        <v>215</v>
      </c>
      <c r="B231">
        <v>1657555653</v>
      </c>
      <c r="C231">
        <v>2861</v>
      </c>
      <c r="D231" t="s">
        <v>790</v>
      </c>
      <c r="E231" t="s">
        <v>791</v>
      </c>
      <c r="F231">
        <v>5</v>
      </c>
      <c r="G231" t="s">
        <v>597</v>
      </c>
      <c r="H231" t="s">
        <v>354</v>
      </c>
      <c r="I231">
        <v>1657555645.5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1671.65829492846</v>
      </c>
      <c r="AK231">
        <v>1649.89206060606</v>
      </c>
      <c r="AL231">
        <v>3.36323226357572</v>
      </c>
      <c r="AM231">
        <v>66.1499359219509</v>
      </c>
      <c r="AN231">
        <f>(AP231 - AO231 + BO231*1E3/(8.314*(BQ231+273.15)) * AR231/BN231 * AQ231) * BN231/(100*BB231) * 1000/(1000 - AP231)</f>
        <v>0</v>
      </c>
      <c r="AO231">
        <v>15.7033103485565</v>
      </c>
      <c r="AP231">
        <v>16.12544</v>
      </c>
      <c r="AQ231">
        <v>6.48498456508058e-06</v>
      </c>
      <c r="AR231">
        <v>78.6078207059552</v>
      </c>
      <c r="AS231">
        <v>15</v>
      </c>
      <c r="AT231">
        <v>3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3.93</v>
      </c>
      <c r="BC231">
        <v>0.5</v>
      </c>
      <c r="BD231" t="s">
        <v>355</v>
      </c>
      <c r="BE231">
        <v>2</v>
      </c>
      <c r="BF231" t="b">
        <v>1</v>
      </c>
      <c r="BG231">
        <v>1657555645.5</v>
      </c>
      <c r="BH231">
        <v>1600.37777777778</v>
      </c>
      <c r="BI231">
        <v>1628.92814814815</v>
      </c>
      <c r="BJ231">
        <v>16.1083259259259</v>
      </c>
      <c r="BK231">
        <v>15.683837037037</v>
      </c>
      <c r="BL231">
        <v>1592.34703703704</v>
      </c>
      <c r="BM231">
        <v>16.0891740740741</v>
      </c>
      <c r="BN231">
        <v>499.995777777778</v>
      </c>
      <c r="BO231">
        <v>68.0042703703704</v>
      </c>
      <c r="BP231">
        <v>0.0232843481481481</v>
      </c>
      <c r="BQ231">
        <v>18.8956740740741</v>
      </c>
      <c r="BR231">
        <v>20.0056</v>
      </c>
      <c r="BS231">
        <v>999.9</v>
      </c>
      <c r="BT231">
        <v>0</v>
      </c>
      <c r="BU231">
        <v>0</v>
      </c>
      <c r="BV231">
        <v>9990.6962962963</v>
      </c>
      <c r="BW231">
        <v>0</v>
      </c>
      <c r="BX231">
        <v>1878.63814814815</v>
      </c>
      <c r="BY231">
        <v>-28.5503037037037</v>
      </c>
      <c r="BZ231">
        <v>1626.57962962963</v>
      </c>
      <c r="CA231">
        <v>1654.88333333333</v>
      </c>
      <c r="CB231">
        <v>0.424503592592593</v>
      </c>
      <c r="CC231">
        <v>1628.92814814815</v>
      </c>
      <c r="CD231">
        <v>15.683837037037</v>
      </c>
      <c r="CE231">
        <v>1.09543592592593</v>
      </c>
      <c r="CF231">
        <v>1.06656666666667</v>
      </c>
      <c r="CG231">
        <v>8.25159555555556</v>
      </c>
      <c r="CH231">
        <v>7.85888814814815</v>
      </c>
      <c r="CI231">
        <v>2000.00111111111</v>
      </c>
      <c r="CJ231">
        <v>0.979998740740741</v>
      </c>
      <c r="CK231">
        <v>0.0200010259259259</v>
      </c>
      <c r="CL231">
        <v>0</v>
      </c>
      <c r="CM231">
        <v>2.59668148148148</v>
      </c>
      <c r="CN231">
        <v>0</v>
      </c>
      <c r="CO231">
        <v>5014.01555555556</v>
      </c>
      <c r="CP231">
        <v>16705.4111111111</v>
      </c>
      <c r="CQ231">
        <v>45</v>
      </c>
      <c r="CR231">
        <v>49.368</v>
      </c>
      <c r="CS231">
        <v>47.187</v>
      </c>
      <c r="CT231">
        <v>45.187</v>
      </c>
      <c r="CU231">
        <v>43.75</v>
      </c>
      <c r="CV231">
        <v>1960.00074074074</v>
      </c>
      <c r="CW231">
        <v>40.0003703703704</v>
      </c>
      <c r="CX231">
        <v>0</v>
      </c>
      <c r="CY231">
        <v>1651534548.2</v>
      </c>
      <c r="CZ231">
        <v>0</v>
      </c>
      <c r="DA231">
        <v>0</v>
      </c>
      <c r="DB231" t="s">
        <v>356</v>
      </c>
      <c r="DC231">
        <v>1657298120.5</v>
      </c>
      <c r="DD231">
        <v>1657298120.5</v>
      </c>
      <c r="DE231">
        <v>0</v>
      </c>
      <c r="DF231">
        <v>1.391</v>
      </c>
      <c r="DG231">
        <v>0.035</v>
      </c>
      <c r="DH231">
        <v>2.39</v>
      </c>
      <c r="DI231">
        <v>0.104</v>
      </c>
      <c r="DJ231">
        <v>419</v>
      </c>
      <c r="DK231">
        <v>18</v>
      </c>
      <c r="DL231">
        <v>0.11</v>
      </c>
      <c r="DM231">
        <v>0.02</v>
      </c>
      <c r="DN231">
        <v>-28.4963268292683</v>
      </c>
      <c r="DO231">
        <v>-0.631091289198577</v>
      </c>
      <c r="DP231">
        <v>0.180026914010087</v>
      </c>
      <c r="DQ231">
        <v>0</v>
      </c>
      <c r="DR231">
        <v>0.437484243902439</v>
      </c>
      <c r="DS231">
        <v>-0.176687811846689</v>
      </c>
      <c r="DT231">
        <v>0.0189383224187908</v>
      </c>
      <c r="DU231">
        <v>0</v>
      </c>
      <c r="DV231">
        <v>0</v>
      </c>
      <c r="DW231">
        <v>2</v>
      </c>
      <c r="DX231" t="s">
        <v>357</v>
      </c>
      <c r="DY231">
        <v>2.85105</v>
      </c>
      <c r="DZ231">
        <v>2.63966</v>
      </c>
      <c r="EA231">
        <v>0.171079</v>
      </c>
      <c r="EB231">
        <v>0.173009</v>
      </c>
      <c r="EC231">
        <v>0.0586767</v>
      </c>
      <c r="ED231">
        <v>0.0574659</v>
      </c>
      <c r="EE231">
        <v>23249.6</v>
      </c>
      <c r="EF231">
        <v>20215.2</v>
      </c>
      <c r="EG231">
        <v>25118.4</v>
      </c>
      <c r="EH231">
        <v>23813.8</v>
      </c>
      <c r="EI231">
        <v>40377.7</v>
      </c>
      <c r="EJ231">
        <v>37167.5</v>
      </c>
      <c r="EK231">
        <v>45414.2</v>
      </c>
      <c r="EL231">
        <v>42494.4</v>
      </c>
      <c r="EM231">
        <v>1.7813</v>
      </c>
      <c r="EN231">
        <v>2.08608</v>
      </c>
      <c r="EO231">
        <v>0.0485554</v>
      </c>
      <c r="EP231">
        <v>0</v>
      </c>
      <c r="EQ231">
        <v>19.1972</v>
      </c>
      <c r="ER231">
        <v>999.9</v>
      </c>
      <c r="ES231">
        <v>30.668</v>
      </c>
      <c r="ET231">
        <v>29.416</v>
      </c>
      <c r="EU231">
        <v>18.5799</v>
      </c>
      <c r="EV231">
        <v>51.5938</v>
      </c>
      <c r="EW231">
        <v>31.0777</v>
      </c>
      <c r="EX231">
        <v>2</v>
      </c>
      <c r="EY231">
        <v>0.116042</v>
      </c>
      <c r="EZ231">
        <v>7.65445</v>
      </c>
      <c r="FA231">
        <v>20.0809</v>
      </c>
      <c r="FB231">
        <v>5.23781</v>
      </c>
      <c r="FC231">
        <v>11.992</v>
      </c>
      <c r="FD231">
        <v>4.9571</v>
      </c>
      <c r="FE231">
        <v>3.30395</v>
      </c>
      <c r="FF231">
        <v>9999</v>
      </c>
      <c r="FG231">
        <v>9999</v>
      </c>
      <c r="FH231">
        <v>6552.6</v>
      </c>
      <c r="FI231">
        <v>353</v>
      </c>
      <c r="FJ231">
        <v>1.86811</v>
      </c>
      <c r="FK231">
        <v>1.8638</v>
      </c>
      <c r="FL231">
        <v>1.87144</v>
      </c>
      <c r="FM231">
        <v>1.86219</v>
      </c>
      <c r="FN231">
        <v>1.86171</v>
      </c>
      <c r="FO231">
        <v>1.86813</v>
      </c>
      <c r="FP231">
        <v>1.85822</v>
      </c>
      <c r="FQ231">
        <v>1.86467</v>
      </c>
      <c r="FR231">
        <v>5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8.15</v>
      </c>
      <c r="GF231">
        <v>0.0198</v>
      </c>
      <c r="GG231">
        <v>2.14445261950712</v>
      </c>
      <c r="GH231">
        <v>0.00524579190152856</v>
      </c>
      <c r="GI231">
        <v>-2.61795653493914e-06</v>
      </c>
      <c r="GJ231">
        <v>1.03317073579164e-09</v>
      </c>
      <c r="GK231">
        <v>0.00834576242792743</v>
      </c>
      <c r="GL231">
        <v>-0.0463878632499735</v>
      </c>
      <c r="GM231">
        <v>0.00360881594666716</v>
      </c>
      <c r="GN231">
        <v>-4.25062852161115e-05</v>
      </c>
      <c r="GO231">
        <v>14</v>
      </c>
      <c r="GP231">
        <v>2225</v>
      </c>
      <c r="GQ231">
        <v>2</v>
      </c>
      <c r="GR231">
        <v>27</v>
      </c>
      <c r="GS231">
        <v>4292.2</v>
      </c>
      <c r="GT231">
        <v>4292.2</v>
      </c>
      <c r="GU231">
        <v>3.82812</v>
      </c>
      <c r="GV231">
        <v>2.31812</v>
      </c>
      <c r="GW231">
        <v>1.99829</v>
      </c>
      <c r="GX231">
        <v>2.75391</v>
      </c>
      <c r="GY231">
        <v>2.09351</v>
      </c>
      <c r="GZ231">
        <v>2.34741</v>
      </c>
      <c r="HA231">
        <v>34.0092</v>
      </c>
      <c r="HB231">
        <v>15.1302</v>
      </c>
      <c r="HC231">
        <v>18</v>
      </c>
      <c r="HD231">
        <v>430.463</v>
      </c>
      <c r="HE231">
        <v>627.505</v>
      </c>
      <c r="HF231">
        <v>13.1063</v>
      </c>
      <c r="HG231">
        <v>28.55</v>
      </c>
      <c r="HH231">
        <v>30.0003</v>
      </c>
      <c r="HI231">
        <v>28.4774</v>
      </c>
      <c r="HJ231">
        <v>28.4575</v>
      </c>
      <c r="HK231">
        <v>76.6231</v>
      </c>
      <c r="HL231">
        <v>9.21817</v>
      </c>
      <c r="HM231">
        <v>9.47878</v>
      </c>
      <c r="HN231">
        <v>13.1086</v>
      </c>
      <c r="HO231">
        <v>1671.22</v>
      </c>
      <c r="HP231">
        <v>15.744</v>
      </c>
      <c r="HQ231">
        <v>96.1135</v>
      </c>
      <c r="HR231">
        <v>99.8952</v>
      </c>
    </row>
    <row r="232" spans="1:226">
      <c r="A232">
        <v>216</v>
      </c>
      <c r="B232">
        <v>1657555658</v>
      </c>
      <c r="C232">
        <v>2866</v>
      </c>
      <c r="D232" t="s">
        <v>792</v>
      </c>
      <c r="E232" t="s">
        <v>793</v>
      </c>
      <c r="F232">
        <v>5</v>
      </c>
      <c r="G232" t="s">
        <v>597</v>
      </c>
      <c r="H232" t="s">
        <v>354</v>
      </c>
      <c r="I232">
        <v>1657555650.21429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1688.63302460217</v>
      </c>
      <c r="AK232">
        <v>1666.8383030303</v>
      </c>
      <c r="AL232">
        <v>3.33683782784638</v>
      </c>
      <c r="AM232">
        <v>66.1499359219509</v>
      </c>
      <c r="AN232">
        <f>(AP232 - AO232 + BO232*1E3/(8.314*(BQ232+273.15)) * AR232/BN232 * AQ232) * BN232/(100*BB232) * 1000/(1000 - AP232)</f>
        <v>0</v>
      </c>
      <c r="AO232">
        <v>15.7367902780694</v>
      </c>
      <c r="AP232">
        <v>16.1437448484848</v>
      </c>
      <c r="AQ232">
        <v>9.62029750506882e-06</v>
      </c>
      <c r="AR232">
        <v>78.6078207059552</v>
      </c>
      <c r="AS232">
        <v>15</v>
      </c>
      <c r="AT232">
        <v>3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3.93</v>
      </c>
      <c r="BC232">
        <v>0.5</v>
      </c>
      <c r="BD232" t="s">
        <v>355</v>
      </c>
      <c r="BE232">
        <v>2</v>
      </c>
      <c r="BF232" t="b">
        <v>1</v>
      </c>
      <c r="BG232">
        <v>1657555650.21429</v>
      </c>
      <c r="BH232">
        <v>1615.86678571429</v>
      </c>
      <c r="BI232">
        <v>1644.41678571429</v>
      </c>
      <c r="BJ232">
        <v>16.120075</v>
      </c>
      <c r="BK232">
        <v>15.7072892857143</v>
      </c>
      <c r="BL232">
        <v>1607.76142857143</v>
      </c>
      <c r="BM232">
        <v>16.1005107142857</v>
      </c>
      <c r="BN232">
        <v>499.995178571429</v>
      </c>
      <c r="BO232">
        <v>68.0047892857143</v>
      </c>
      <c r="BP232">
        <v>0.0231838785714286</v>
      </c>
      <c r="BQ232">
        <v>18.8894714285714</v>
      </c>
      <c r="BR232">
        <v>19.99875</v>
      </c>
      <c r="BS232">
        <v>999.9</v>
      </c>
      <c r="BT232">
        <v>0</v>
      </c>
      <c r="BU232">
        <v>0</v>
      </c>
      <c r="BV232">
        <v>9994.75642857143</v>
      </c>
      <c r="BW232">
        <v>0</v>
      </c>
      <c r="BX232">
        <v>1878.55678571429</v>
      </c>
      <c r="BY232">
        <v>-28.5490107142857</v>
      </c>
      <c r="BZ232">
        <v>1642.34178571429</v>
      </c>
      <c r="CA232">
        <v>1670.65821428571</v>
      </c>
      <c r="CB232">
        <v>0.412807107142857</v>
      </c>
      <c r="CC232">
        <v>1644.41678571429</v>
      </c>
      <c r="CD232">
        <v>15.7072892857143</v>
      </c>
      <c r="CE232">
        <v>1.09624321428571</v>
      </c>
      <c r="CF232">
        <v>1.06816964285714</v>
      </c>
      <c r="CG232">
        <v>8.26244892857143</v>
      </c>
      <c r="CH232">
        <v>7.88093</v>
      </c>
      <c r="CI232">
        <v>1999.995</v>
      </c>
      <c r="CJ232">
        <v>0.979998714285714</v>
      </c>
      <c r="CK232">
        <v>0.0200010464285714</v>
      </c>
      <c r="CL232">
        <v>0</v>
      </c>
      <c r="CM232">
        <v>2.58782857142857</v>
      </c>
      <c r="CN232">
        <v>0</v>
      </c>
      <c r="CO232">
        <v>5014.93285714286</v>
      </c>
      <c r="CP232">
        <v>16705.3535714286</v>
      </c>
      <c r="CQ232">
        <v>45</v>
      </c>
      <c r="CR232">
        <v>49.375</v>
      </c>
      <c r="CS232">
        <v>47.187</v>
      </c>
      <c r="CT232">
        <v>45.187</v>
      </c>
      <c r="CU232">
        <v>43.75</v>
      </c>
      <c r="CV232">
        <v>1959.99464285714</v>
      </c>
      <c r="CW232">
        <v>40.0003571428571</v>
      </c>
      <c r="CX232">
        <v>0</v>
      </c>
      <c r="CY232">
        <v>1651534553</v>
      </c>
      <c r="CZ232">
        <v>0</v>
      </c>
      <c r="DA232">
        <v>0</v>
      </c>
      <c r="DB232" t="s">
        <v>356</v>
      </c>
      <c r="DC232">
        <v>1657298120.5</v>
      </c>
      <c r="DD232">
        <v>1657298120.5</v>
      </c>
      <c r="DE232">
        <v>0</v>
      </c>
      <c r="DF232">
        <v>1.391</v>
      </c>
      <c r="DG232">
        <v>0.035</v>
      </c>
      <c r="DH232">
        <v>2.39</v>
      </c>
      <c r="DI232">
        <v>0.104</v>
      </c>
      <c r="DJ232">
        <v>419</v>
      </c>
      <c r="DK232">
        <v>18</v>
      </c>
      <c r="DL232">
        <v>0.11</v>
      </c>
      <c r="DM232">
        <v>0.02</v>
      </c>
      <c r="DN232">
        <v>-28.5584146341463</v>
      </c>
      <c r="DO232">
        <v>-0.168577003484252</v>
      </c>
      <c r="DP232">
        <v>0.291877975306066</v>
      </c>
      <c r="DQ232">
        <v>0</v>
      </c>
      <c r="DR232">
        <v>0.419201097560976</v>
      </c>
      <c r="DS232">
        <v>-0.173448146341464</v>
      </c>
      <c r="DT232">
        <v>0.0192002144739099</v>
      </c>
      <c r="DU232">
        <v>0</v>
      </c>
      <c r="DV232">
        <v>0</v>
      </c>
      <c r="DW232">
        <v>2</v>
      </c>
      <c r="DX232" t="s">
        <v>357</v>
      </c>
      <c r="DY232">
        <v>2.85138</v>
      </c>
      <c r="DZ232">
        <v>2.63954</v>
      </c>
      <c r="EA232">
        <v>0.172115</v>
      </c>
      <c r="EB232">
        <v>0.173942</v>
      </c>
      <c r="EC232">
        <v>0.0587191</v>
      </c>
      <c r="ED232">
        <v>0.0574838</v>
      </c>
      <c r="EE232">
        <v>23220.6</v>
      </c>
      <c r="EF232">
        <v>20192.4</v>
      </c>
      <c r="EG232">
        <v>25118.5</v>
      </c>
      <c r="EH232">
        <v>23813.9</v>
      </c>
      <c r="EI232">
        <v>40375.7</v>
      </c>
      <c r="EJ232">
        <v>37167</v>
      </c>
      <c r="EK232">
        <v>45414</v>
      </c>
      <c r="EL232">
        <v>42494.7</v>
      </c>
      <c r="EM232">
        <v>1.7816</v>
      </c>
      <c r="EN232">
        <v>2.086</v>
      </c>
      <c r="EO232">
        <v>0.0472404</v>
      </c>
      <c r="EP232">
        <v>0</v>
      </c>
      <c r="EQ232">
        <v>19.1972</v>
      </c>
      <c r="ER232">
        <v>999.9</v>
      </c>
      <c r="ES232">
        <v>30.668</v>
      </c>
      <c r="ET232">
        <v>29.427</v>
      </c>
      <c r="EU232">
        <v>18.589</v>
      </c>
      <c r="EV232">
        <v>51.7838</v>
      </c>
      <c r="EW232">
        <v>31.0457</v>
      </c>
      <c r="EX232">
        <v>2</v>
      </c>
      <c r="EY232">
        <v>0.116176</v>
      </c>
      <c r="EZ232">
        <v>7.3869</v>
      </c>
      <c r="FA232">
        <v>20.0915</v>
      </c>
      <c r="FB232">
        <v>5.23526</v>
      </c>
      <c r="FC232">
        <v>11.992</v>
      </c>
      <c r="FD232">
        <v>4.95635</v>
      </c>
      <c r="FE232">
        <v>3.30365</v>
      </c>
      <c r="FF232">
        <v>9999</v>
      </c>
      <c r="FG232">
        <v>9999</v>
      </c>
      <c r="FH232">
        <v>6552.9</v>
      </c>
      <c r="FI232">
        <v>353</v>
      </c>
      <c r="FJ232">
        <v>1.86812</v>
      </c>
      <c r="FK232">
        <v>1.86384</v>
      </c>
      <c r="FL232">
        <v>1.87147</v>
      </c>
      <c r="FM232">
        <v>1.86221</v>
      </c>
      <c r="FN232">
        <v>1.86172</v>
      </c>
      <c r="FO232">
        <v>1.86813</v>
      </c>
      <c r="FP232">
        <v>1.85826</v>
      </c>
      <c r="FQ232">
        <v>1.86468</v>
      </c>
      <c r="FR232">
        <v>5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8.23</v>
      </c>
      <c r="GF232">
        <v>0.0204</v>
      </c>
      <c r="GG232">
        <v>2.14445261950712</v>
      </c>
      <c r="GH232">
        <v>0.00524579190152856</v>
      </c>
      <c r="GI232">
        <v>-2.61795653493914e-06</v>
      </c>
      <c r="GJ232">
        <v>1.03317073579164e-09</v>
      </c>
      <c r="GK232">
        <v>0.00834576242792743</v>
      </c>
      <c r="GL232">
        <v>-0.0463878632499735</v>
      </c>
      <c r="GM232">
        <v>0.00360881594666716</v>
      </c>
      <c r="GN232">
        <v>-4.25062852161115e-05</v>
      </c>
      <c r="GO232">
        <v>14</v>
      </c>
      <c r="GP232">
        <v>2225</v>
      </c>
      <c r="GQ232">
        <v>2</v>
      </c>
      <c r="GR232">
        <v>27</v>
      </c>
      <c r="GS232">
        <v>4292.3</v>
      </c>
      <c r="GT232">
        <v>4292.3</v>
      </c>
      <c r="GU232">
        <v>3.85864</v>
      </c>
      <c r="GV232">
        <v>2.30835</v>
      </c>
      <c r="GW232">
        <v>1.99829</v>
      </c>
      <c r="GX232">
        <v>2.75391</v>
      </c>
      <c r="GY232">
        <v>2.09351</v>
      </c>
      <c r="GZ232">
        <v>2.3999</v>
      </c>
      <c r="HA232">
        <v>34.0318</v>
      </c>
      <c r="HB232">
        <v>15.174</v>
      </c>
      <c r="HC232">
        <v>18</v>
      </c>
      <c r="HD232">
        <v>430.662</v>
      </c>
      <c r="HE232">
        <v>627.497</v>
      </c>
      <c r="HF232">
        <v>13.1054</v>
      </c>
      <c r="HG232">
        <v>28.5551</v>
      </c>
      <c r="HH232">
        <v>30.0003</v>
      </c>
      <c r="HI232">
        <v>28.4812</v>
      </c>
      <c r="HJ232">
        <v>28.4621</v>
      </c>
      <c r="HK232">
        <v>77.2525</v>
      </c>
      <c r="HL232">
        <v>9.21817</v>
      </c>
      <c r="HM232">
        <v>9.47878</v>
      </c>
      <c r="HN232">
        <v>13.3087</v>
      </c>
      <c r="HO232">
        <v>1691.65</v>
      </c>
      <c r="HP232">
        <v>15.7178</v>
      </c>
      <c r="HQ232">
        <v>96.1135</v>
      </c>
      <c r="HR232">
        <v>99.8956</v>
      </c>
    </row>
    <row r="233" spans="1:226">
      <c r="A233">
        <v>217</v>
      </c>
      <c r="B233">
        <v>1657555663</v>
      </c>
      <c r="C233">
        <v>2871</v>
      </c>
      <c r="D233" t="s">
        <v>794</v>
      </c>
      <c r="E233" t="s">
        <v>795</v>
      </c>
      <c r="F233">
        <v>5</v>
      </c>
      <c r="G233" t="s">
        <v>597</v>
      </c>
      <c r="H233" t="s">
        <v>354</v>
      </c>
      <c r="I233">
        <v>1657555655.5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1705.46041942578</v>
      </c>
      <c r="AK233">
        <v>1683.06109090909</v>
      </c>
      <c r="AL233">
        <v>3.34518498616076</v>
      </c>
      <c r="AM233">
        <v>66.1499359219509</v>
      </c>
      <c r="AN233">
        <f>(AP233 - AO233 + BO233*1E3/(8.314*(BQ233+273.15)) * AR233/BN233 * AQ233) * BN233/(100*BB233) * 1000/(1000 - AP233)</f>
        <v>0</v>
      </c>
      <c r="AO233">
        <v>15.7412549928524</v>
      </c>
      <c r="AP233">
        <v>16.1558357575758</v>
      </c>
      <c r="AQ233">
        <v>3.52066613767316e-06</v>
      </c>
      <c r="AR233">
        <v>78.6078207059552</v>
      </c>
      <c r="AS233">
        <v>15</v>
      </c>
      <c r="AT233">
        <v>3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3.93</v>
      </c>
      <c r="BC233">
        <v>0.5</v>
      </c>
      <c r="BD233" t="s">
        <v>355</v>
      </c>
      <c r="BE233">
        <v>2</v>
      </c>
      <c r="BF233" t="b">
        <v>1</v>
      </c>
      <c r="BG233">
        <v>1657555655.5</v>
      </c>
      <c r="BH233">
        <v>1633.11555555556</v>
      </c>
      <c r="BI233">
        <v>1661.98962962963</v>
      </c>
      <c r="BJ233">
        <v>16.134962962963</v>
      </c>
      <c r="BK233">
        <v>15.7325222222222</v>
      </c>
      <c r="BL233">
        <v>1624.92703703704</v>
      </c>
      <c r="BM233">
        <v>16.1148666666667</v>
      </c>
      <c r="BN233">
        <v>499.983703703704</v>
      </c>
      <c r="BO233">
        <v>68.0051444444444</v>
      </c>
      <c r="BP233">
        <v>0.0232164925925926</v>
      </c>
      <c r="BQ233">
        <v>18.8839814814815</v>
      </c>
      <c r="BR233">
        <v>19.9874407407407</v>
      </c>
      <c r="BS233">
        <v>999.9</v>
      </c>
      <c r="BT233">
        <v>0</v>
      </c>
      <c r="BU233">
        <v>0</v>
      </c>
      <c r="BV233">
        <v>9995.9937037037</v>
      </c>
      <c r="BW233">
        <v>0</v>
      </c>
      <c r="BX233">
        <v>1878.56074074074</v>
      </c>
      <c r="BY233">
        <v>-28.8725185185185</v>
      </c>
      <c r="BZ233">
        <v>1659.89814814815</v>
      </c>
      <c r="CA233">
        <v>1688.55333333333</v>
      </c>
      <c r="CB233">
        <v>0.402456</v>
      </c>
      <c r="CC233">
        <v>1661.98962962963</v>
      </c>
      <c r="CD233">
        <v>15.7325222222222</v>
      </c>
      <c r="CE233">
        <v>1.09726148148148</v>
      </c>
      <c r="CF233">
        <v>1.06989148148148</v>
      </c>
      <c r="CG233">
        <v>8.27612148148148</v>
      </c>
      <c r="CH233">
        <v>7.90459962962963</v>
      </c>
      <c r="CI233">
        <v>2000.00740740741</v>
      </c>
      <c r="CJ233">
        <v>0.979998592592592</v>
      </c>
      <c r="CK233">
        <v>0.0200011407407407</v>
      </c>
      <c r="CL233">
        <v>0</v>
      </c>
      <c r="CM233">
        <v>2.60221111111111</v>
      </c>
      <c r="CN233">
        <v>0</v>
      </c>
      <c r="CO233">
        <v>5016.54851851852</v>
      </c>
      <c r="CP233">
        <v>16705.4555555556</v>
      </c>
      <c r="CQ233">
        <v>45</v>
      </c>
      <c r="CR233">
        <v>49.375</v>
      </c>
      <c r="CS233">
        <v>47.187</v>
      </c>
      <c r="CT233">
        <v>45.187</v>
      </c>
      <c r="CU233">
        <v>43.75</v>
      </c>
      <c r="CV233">
        <v>1960.0062962963</v>
      </c>
      <c r="CW233">
        <v>40.0011111111111</v>
      </c>
      <c r="CX233">
        <v>0</v>
      </c>
      <c r="CY233">
        <v>1651534557.8</v>
      </c>
      <c r="CZ233">
        <v>0</v>
      </c>
      <c r="DA233">
        <v>0</v>
      </c>
      <c r="DB233" t="s">
        <v>356</v>
      </c>
      <c r="DC233">
        <v>1657298120.5</v>
      </c>
      <c r="DD233">
        <v>1657298120.5</v>
      </c>
      <c r="DE233">
        <v>0</v>
      </c>
      <c r="DF233">
        <v>1.391</v>
      </c>
      <c r="DG233">
        <v>0.035</v>
      </c>
      <c r="DH233">
        <v>2.39</v>
      </c>
      <c r="DI233">
        <v>0.104</v>
      </c>
      <c r="DJ233">
        <v>419</v>
      </c>
      <c r="DK233">
        <v>18</v>
      </c>
      <c r="DL233">
        <v>0.11</v>
      </c>
      <c r="DM233">
        <v>0.02</v>
      </c>
      <c r="DN233">
        <v>-28.7078219512195</v>
      </c>
      <c r="DO233">
        <v>-2.96996655052272</v>
      </c>
      <c r="DP233">
        <v>0.681772990797933</v>
      </c>
      <c r="DQ233">
        <v>0</v>
      </c>
      <c r="DR233">
        <v>0.411924975609756</v>
      </c>
      <c r="DS233">
        <v>-0.113717017421603</v>
      </c>
      <c r="DT233">
        <v>0.0164789024313171</v>
      </c>
      <c r="DU233">
        <v>0</v>
      </c>
      <c r="DV233">
        <v>0</v>
      </c>
      <c r="DW233">
        <v>2</v>
      </c>
      <c r="DX233" t="s">
        <v>357</v>
      </c>
      <c r="DY233">
        <v>2.85123</v>
      </c>
      <c r="DZ233">
        <v>2.63988</v>
      </c>
      <c r="EA233">
        <v>0.173132</v>
      </c>
      <c r="EB233">
        <v>0.175129</v>
      </c>
      <c r="EC233">
        <v>0.0587549</v>
      </c>
      <c r="ED233">
        <v>0.057492</v>
      </c>
      <c r="EE233">
        <v>23192.1</v>
      </c>
      <c r="EF233">
        <v>20163.2</v>
      </c>
      <c r="EG233">
        <v>25118.5</v>
      </c>
      <c r="EH233">
        <v>23813.6</v>
      </c>
      <c r="EI233">
        <v>40373.9</v>
      </c>
      <c r="EJ233">
        <v>37166.4</v>
      </c>
      <c r="EK233">
        <v>45413.7</v>
      </c>
      <c r="EL233">
        <v>42494.4</v>
      </c>
      <c r="EM233">
        <v>1.78135</v>
      </c>
      <c r="EN233">
        <v>2.08592</v>
      </c>
      <c r="EO233">
        <v>0.0461377</v>
      </c>
      <c r="EP233">
        <v>0</v>
      </c>
      <c r="EQ233">
        <v>19.1972</v>
      </c>
      <c r="ER233">
        <v>999.9</v>
      </c>
      <c r="ES233">
        <v>30.668</v>
      </c>
      <c r="ET233">
        <v>29.427</v>
      </c>
      <c r="EU233">
        <v>18.5901</v>
      </c>
      <c r="EV233">
        <v>51.4938</v>
      </c>
      <c r="EW233">
        <v>31.0417</v>
      </c>
      <c r="EX233">
        <v>2</v>
      </c>
      <c r="EY233">
        <v>0.113417</v>
      </c>
      <c r="EZ233">
        <v>6.7662</v>
      </c>
      <c r="FA233">
        <v>20.1183</v>
      </c>
      <c r="FB233">
        <v>5.23586</v>
      </c>
      <c r="FC233">
        <v>11.992</v>
      </c>
      <c r="FD233">
        <v>4.95695</v>
      </c>
      <c r="FE233">
        <v>3.3039</v>
      </c>
      <c r="FF233">
        <v>9999</v>
      </c>
      <c r="FG233">
        <v>9999</v>
      </c>
      <c r="FH233">
        <v>6552.9</v>
      </c>
      <c r="FI233">
        <v>353</v>
      </c>
      <c r="FJ233">
        <v>1.86813</v>
      </c>
      <c r="FK233">
        <v>1.86386</v>
      </c>
      <c r="FL233">
        <v>1.87148</v>
      </c>
      <c r="FM233">
        <v>1.86222</v>
      </c>
      <c r="FN233">
        <v>1.86172</v>
      </c>
      <c r="FO233">
        <v>1.86813</v>
      </c>
      <c r="FP233">
        <v>1.85828</v>
      </c>
      <c r="FQ233">
        <v>1.86474</v>
      </c>
      <c r="FR233">
        <v>5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8.31</v>
      </c>
      <c r="GF233">
        <v>0.0209</v>
      </c>
      <c r="GG233">
        <v>2.14445261950712</v>
      </c>
      <c r="GH233">
        <v>0.00524579190152856</v>
      </c>
      <c r="GI233">
        <v>-2.61795653493914e-06</v>
      </c>
      <c r="GJ233">
        <v>1.03317073579164e-09</v>
      </c>
      <c r="GK233">
        <v>0.00834576242792743</v>
      </c>
      <c r="GL233">
        <v>-0.0463878632499735</v>
      </c>
      <c r="GM233">
        <v>0.00360881594666716</v>
      </c>
      <c r="GN233">
        <v>-4.25062852161115e-05</v>
      </c>
      <c r="GO233">
        <v>14</v>
      </c>
      <c r="GP233">
        <v>2225</v>
      </c>
      <c r="GQ233">
        <v>2</v>
      </c>
      <c r="GR233">
        <v>27</v>
      </c>
      <c r="GS233">
        <v>4292.4</v>
      </c>
      <c r="GT233">
        <v>4292.4</v>
      </c>
      <c r="GU233">
        <v>3.88428</v>
      </c>
      <c r="GV233">
        <v>2.31445</v>
      </c>
      <c r="GW233">
        <v>1.99829</v>
      </c>
      <c r="GX233">
        <v>2.75391</v>
      </c>
      <c r="GY233">
        <v>2.09351</v>
      </c>
      <c r="GZ233">
        <v>2.39014</v>
      </c>
      <c r="HA233">
        <v>34.0318</v>
      </c>
      <c r="HB233">
        <v>15.1652</v>
      </c>
      <c r="HC233">
        <v>18</v>
      </c>
      <c r="HD233">
        <v>430.549</v>
      </c>
      <c r="HE233">
        <v>627.484</v>
      </c>
      <c r="HF233">
        <v>13.2352</v>
      </c>
      <c r="HG233">
        <v>28.5606</v>
      </c>
      <c r="HH233">
        <v>29.9984</v>
      </c>
      <c r="HI233">
        <v>28.4855</v>
      </c>
      <c r="HJ233">
        <v>28.4663</v>
      </c>
      <c r="HK233">
        <v>77.7629</v>
      </c>
      <c r="HL233">
        <v>9.21817</v>
      </c>
      <c r="HM233">
        <v>9.47878</v>
      </c>
      <c r="HN233">
        <v>13.3262</v>
      </c>
      <c r="HO233">
        <v>1705.17</v>
      </c>
      <c r="HP233">
        <v>15.6931</v>
      </c>
      <c r="HQ233">
        <v>96.1131</v>
      </c>
      <c r="HR233">
        <v>99.8949</v>
      </c>
    </row>
    <row r="234" spans="1:226">
      <c r="A234">
        <v>218</v>
      </c>
      <c r="B234">
        <v>1657555668</v>
      </c>
      <c r="C234">
        <v>2876</v>
      </c>
      <c r="D234" t="s">
        <v>796</v>
      </c>
      <c r="E234" t="s">
        <v>797</v>
      </c>
      <c r="F234">
        <v>5</v>
      </c>
      <c r="G234" t="s">
        <v>597</v>
      </c>
      <c r="H234" t="s">
        <v>354</v>
      </c>
      <c r="I234">
        <v>1657555660.21429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1723.43429071516</v>
      </c>
      <c r="AK234">
        <v>1700.73709090909</v>
      </c>
      <c r="AL234">
        <v>3.45904080684737</v>
      </c>
      <c r="AM234">
        <v>66.1499359219509</v>
      </c>
      <c r="AN234">
        <f>(AP234 - AO234 + BO234*1E3/(8.314*(BQ234+273.15)) * AR234/BN234 * AQ234) * BN234/(100*BB234) * 1000/(1000 - AP234)</f>
        <v>0</v>
      </c>
      <c r="AO234">
        <v>15.745080461849</v>
      </c>
      <c r="AP234">
        <v>16.1745733333333</v>
      </c>
      <c r="AQ234">
        <v>1.13596326671529e-05</v>
      </c>
      <c r="AR234">
        <v>78.6078207059552</v>
      </c>
      <c r="AS234">
        <v>15</v>
      </c>
      <c r="AT234">
        <v>3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3.93</v>
      </c>
      <c r="BC234">
        <v>0.5</v>
      </c>
      <c r="BD234" t="s">
        <v>355</v>
      </c>
      <c r="BE234">
        <v>2</v>
      </c>
      <c r="BF234" t="b">
        <v>1</v>
      </c>
      <c r="BG234">
        <v>1657555660.21429</v>
      </c>
      <c r="BH234">
        <v>1648.76035714286</v>
      </c>
      <c r="BI234">
        <v>1677.97</v>
      </c>
      <c r="BJ234">
        <v>16.1502785714286</v>
      </c>
      <c r="BK234">
        <v>15.7420428571429</v>
      </c>
      <c r="BL234">
        <v>1640.49464285714</v>
      </c>
      <c r="BM234">
        <v>16.1296392857143</v>
      </c>
      <c r="BN234">
        <v>499.985571428571</v>
      </c>
      <c r="BO234">
        <v>68.0053428571428</v>
      </c>
      <c r="BP234">
        <v>0.0232954607142857</v>
      </c>
      <c r="BQ234">
        <v>18.8804214285714</v>
      </c>
      <c r="BR234">
        <v>19.9755571428571</v>
      </c>
      <c r="BS234">
        <v>999.9</v>
      </c>
      <c r="BT234">
        <v>0</v>
      </c>
      <c r="BU234">
        <v>0</v>
      </c>
      <c r="BV234">
        <v>10004.9539285714</v>
      </c>
      <c r="BW234">
        <v>0</v>
      </c>
      <c r="BX234">
        <v>1878.95142857143</v>
      </c>
      <c r="BY234">
        <v>-29.2092678571429</v>
      </c>
      <c r="BZ234">
        <v>1675.82535714286</v>
      </c>
      <c r="CA234">
        <v>1704.80642857143</v>
      </c>
      <c r="CB234">
        <v>0.408240392857143</v>
      </c>
      <c r="CC234">
        <v>1677.97</v>
      </c>
      <c r="CD234">
        <v>15.7420428571429</v>
      </c>
      <c r="CE234">
        <v>1.09830535714286</v>
      </c>
      <c r="CF234">
        <v>1.07054285714286</v>
      </c>
      <c r="CG234">
        <v>8.29013642857143</v>
      </c>
      <c r="CH234">
        <v>7.91353821428571</v>
      </c>
      <c r="CI234">
        <v>2000.01392857143</v>
      </c>
      <c r="CJ234">
        <v>0.979998714285714</v>
      </c>
      <c r="CK234">
        <v>0.0200010464285714</v>
      </c>
      <c r="CL234">
        <v>0</v>
      </c>
      <c r="CM234">
        <v>2.55357142857143</v>
      </c>
      <c r="CN234">
        <v>0</v>
      </c>
      <c r="CO234">
        <v>5018.3775</v>
      </c>
      <c r="CP234">
        <v>16705.5107142857</v>
      </c>
      <c r="CQ234">
        <v>45</v>
      </c>
      <c r="CR234">
        <v>49.3838571428571</v>
      </c>
      <c r="CS234">
        <v>47.187</v>
      </c>
      <c r="CT234">
        <v>45.187</v>
      </c>
      <c r="CU234">
        <v>43.75</v>
      </c>
      <c r="CV234">
        <v>1960.01285714286</v>
      </c>
      <c r="CW234">
        <v>40.0010714285714</v>
      </c>
      <c r="CX234">
        <v>0</v>
      </c>
      <c r="CY234">
        <v>1651534563.2</v>
      </c>
      <c r="CZ234">
        <v>0</v>
      </c>
      <c r="DA234">
        <v>0</v>
      </c>
      <c r="DB234" t="s">
        <v>356</v>
      </c>
      <c r="DC234">
        <v>1657298120.5</v>
      </c>
      <c r="DD234">
        <v>1657298120.5</v>
      </c>
      <c r="DE234">
        <v>0</v>
      </c>
      <c r="DF234">
        <v>1.391</v>
      </c>
      <c r="DG234">
        <v>0.035</v>
      </c>
      <c r="DH234">
        <v>2.39</v>
      </c>
      <c r="DI234">
        <v>0.104</v>
      </c>
      <c r="DJ234">
        <v>419</v>
      </c>
      <c r="DK234">
        <v>18</v>
      </c>
      <c r="DL234">
        <v>0.11</v>
      </c>
      <c r="DM234">
        <v>0.02</v>
      </c>
      <c r="DN234">
        <v>-29.0743536585366</v>
      </c>
      <c r="DO234">
        <v>-4.5518090592335</v>
      </c>
      <c r="DP234">
        <v>0.835517496451666</v>
      </c>
      <c r="DQ234">
        <v>0</v>
      </c>
      <c r="DR234">
        <v>0.407703731707317</v>
      </c>
      <c r="DS234">
        <v>0.0505975609756103</v>
      </c>
      <c r="DT234">
        <v>0.0107851299618443</v>
      </c>
      <c r="DU234">
        <v>1</v>
      </c>
      <c r="DV234">
        <v>1</v>
      </c>
      <c r="DW234">
        <v>2</v>
      </c>
      <c r="DX234" t="s">
        <v>367</v>
      </c>
      <c r="DY234">
        <v>2.85113</v>
      </c>
      <c r="DZ234">
        <v>2.63996</v>
      </c>
      <c r="EA234">
        <v>0.174205</v>
      </c>
      <c r="EB234">
        <v>0.176092</v>
      </c>
      <c r="EC234">
        <v>0.0588014</v>
      </c>
      <c r="ED234">
        <v>0.0575083</v>
      </c>
      <c r="EE234">
        <v>23161.7</v>
      </c>
      <c r="EF234">
        <v>20139.8</v>
      </c>
      <c r="EG234">
        <v>25118.2</v>
      </c>
      <c r="EH234">
        <v>23813.9</v>
      </c>
      <c r="EI234">
        <v>40371.4</v>
      </c>
      <c r="EJ234">
        <v>37166.1</v>
      </c>
      <c r="EK234">
        <v>45413.2</v>
      </c>
      <c r="EL234">
        <v>42494.7</v>
      </c>
      <c r="EM234">
        <v>1.7814</v>
      </c>
      <c r="EN234">
        <v>2.08595</v>
      </c>
      <c r="EO234">
        <v>0.0466406</v>
      </c>
      <c r="EP234">
        <v>0</v>
      </c>
      <c r="EQ234">
        <v>19.1972</v>
      </c>
      <c r="ER234">
        <v>999.9</v>
      </c>
      <c r="ES234">
        <v>30.668</v>
      </c>
      <c r="ET234">
        <v>29.447</v>
      </c>
      <c r="EU234">
        <v>18.6105</v>
      </c>
      <c r="EV234">
        <v>51.4438</v>
      </c>
      <c r="EW234">
        <v>31.0938</v>
      </c>
      <c r="EX234">
        <v>2</v>
      </c>
      <c r="EY234">
        <v>0.113872</v>
      </c>
      <c r="EZ234">
        <v>6.91936</v>
      </c>
      <c r="FA234">
        <v>20.1118</v>
      </c>
      <c r="FB234">
        <v>5.23601</v>
      </c>
      <c r="FC234">
        <v>11.992</v>
      </c>
      <c r="FD234">
        <v>4.9571</v>
      </c>
      <c r="FE234">
        <v>3.30398</v>
      </c>
      <c r="FF234">
        <v>9999</v>
      </c>
      <c r="FG234">
        <v>9999</v>
      </c>
      <c r="FH234">
        <v>6553.1</v>
      </c>
      <c r="FI234">
        <v>353</v>
      </c>
      <c r="FJ234">
        <v>1.86813</v>
      </c>
      <c r="FK234">
        <v>1.86385</v>
      </c>
      <c r="FL234">
        <v>1.87148</v>
      </c>
      <c r="FM234">
        <v>1.8622</v>
      </c>
      <c r="FN234">
        <v>1.86171</v>
      </c>
      <c r="FO234">
        <v>1.86813</v>
      </c>
      <c r="FP234">
        <v>1.85823</v>
      </c>
      <c r="FQ234">
        <v>1.86473</v>
      </c>
      <c r="FR234">
        <v>5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8.4</v>
      </c>
      <c r="GF234">
        <v>0.0215</v>
      </c>
      <c r="GG234">
        <v>2.14445261950712</v>
      </c>
      <c r="GH234">
        <v>0.00524579190152856</v>
      </c>
      <c r="GI234">
        <v>-2.61795653493914e-06</v>
      </c>
      <c r="GJ234">
        <v>1.03317073579164e-09</v>
      </c>
      <c r="GK234">
        <v>0.00834576242792743</v>
      </c>
      <c r="GL234">
        <v>-0.0463878632499735</v>
      </c>
      <c r="GM234">
        <v>0.00360881594666716</v>
      </c>
      <c r="GN234">
        <v>-4.25062852161115e-05</v>
      </c>
      <c r="GO234">
        <v>14</v>
      </c>
      <c r="GP234">
        <v>2225</v>
      </c>
      <c r="GQ234">
        <v>2</v>
      </c>
      <c r="GR234">
        <v>27</v>
      </c>
      <c r="GS234">
        <v>4292.5</v>
      </c>
      <c r="GT234">
        <v>4292.5</v>
      </c>
      <c r="GU234">
        <v>3.91479</v>
      </c>
      <c r="GV234">
        <v>2.30713</v>
      </c>
      <c r="GW234">
        <v>1.99829</v>
      </c>
      <c r="GX234">
        <v>2.75391</v>
      </c>
      <c r="GY234">
        <v>2.09351</v>
      </c>
      <c r="GZ234">
        <v>2.32788</v>
      </c>
      <c r="HA234">
        <v>34.0318</v>
      </c>
      <c r="HB234">
        <v>15.1565</v>
      </c>
      <c r="HC234">
        <v>18</v>
      </c>
      <c r="HD234">
        <v>430.612</v>
      </c>
      <c r="HE234">
        <v>627.551</v>
      </c>
      <c r="HF234">
        <v>13.3238</v>
      </c>
      <c r="HG234">
        <v>28.5661</v>
      </c>
      <c r="HH234">
        <v>29.9998</v>
      </c>
      <c r="HI234">
        <v>28.4903</v>
      </c>
      <c r="HJ234">
        <v>28.4705</v>
      </c>
      <c r="HK234">
        <v>78.3362</v>
      </c>
      <c r="HL234">
        <v>9.21817</v>
      </c>
      <c r="HM234">
        <v>9.47878</v>
      </c>
      <c r="HN234">
        <v>13.3535</v>
      </c>
      <c r="HO234">
        <v>1725.36</v>
      </c>
      <c r="HP234">
        <v>15.6689</v>
      </c>
      <c r="HQ234">
        <v>96.1119</v>
      </c>
      <c r="HR234">
        <v>99.8958</v>
      </c>
    </row>
    <row r="235" spans="1:226">
      <c r="A235">
        <v>219</v>
      </c>
      <c r="B235">
        <v>1657555673</v>
      </c>
      <c r="C235">
        <v>2881</v>
      </c>
      <c r="D235" t="s">
        <v>798</v>
      </c>
      <c r="E235" t="s">
        <v>799</v>
      </c>
      <c r="F235">
        <v>5</v>
      </c>
      <c r="G235" t="s">
        <v>597</v>
      </c>
      <c r="H235" t="s">
        <v>354</v>
      </c>
      <c r="I235">
        <v>1657555665.5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1740.25869397092</v>
      </c>
      <c r="AK235">
        <v>1717.65157575758</v>
      </c>
      <c r="AL235">
        <v>3.46491527368354</v>
      </c>
      <c r="AM235">
        <v>66.1499359219509</v>
      </c>
      <c r="AN235">
        <f>(AP235 - AO235 + BO235*1E3/(8.314*(BQ235+273.15)) * AR235/BN235 * AQ235) * BN235/(100*BB235) * 1000/(1000 - AP235)</f>
        <v>0</v>
      </c>
      <c r="AO235">
        <v>15.7503813579711</v>
      </c>
      <c r="AP235">
        <v>16.1813975757576</v>
      </c>
      <c r="AQ235">
        <v>3.84507166772685e-06</v>
      </c>
      <c r="AR235">
        <v>78.6078207059552</v>
      </c>
      <c r="AS235">
        <v>15</v>
      </c>
      <c r="AT235">
        <v>3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3.93</v>
      </c>
      <c r="BC235">
        <v>0.5</v>
      </c>
      <c r="BD235" t="s">
        <v>355</v>
      </c>
      <c r="BE235">
        <v>2</v>
      </c>
      <c r="BF235" t="b">
        <v>1</v>
      </c>
      <c r="BG235">
        <v>1657555665.5</v>
      </c>
      <c r="BH235">
        <v>1666.25481481482</v>
      </c>
      <c r="BI235">
        <v>1695.90111111111</v>
      </c>
      <c r="BJ235">
        <v>16.1652851851852</v>
      </c>
      <c r="BK235">
        <v>15.7463703703704</v>
      </c>
      <c r="BL235">
        <v>1657.90148148148</v>
      </c>
      <c r="BM235">
        <v>16.1441074074074</v>
      </c>
      <c r="BN235">
        <v>499.99037037037</v>
      </c>
      <c r="BO235">
        <v>68.0056407407407</v>
      </c>
      <c r="BP235">
        <v>0.023414562962963</v>
      </c>
      <c r="BQ235">
        <v>18.8773777777778</v>
      </c>
      <c r="BR235">
        <v>19.9695740740741</v>
      </c>
      <c r="BS235">
        <v>999.9</v>
      </c>
      <c r="BT235">
        <v>0</v>
      </c>
      <c r="BU235">
        <v>0</v>
      </c>
      <c r="BV235">
        <v>10004.3659259259</v>
      </c>
      <c r="BW235">
        <v>0</v>
      </c>
      <c r="BX235">
        <v>1879.29740740741</v>
      </c>
      <c r="BY235">
        <v>-29.6455518518519</v>
      </c>
      <c r="BZ235">
        <v>1693.63296296296</v>
      </c>
      <c r="CA235">
        <v>1723.03148148148</v>
      </c>
      <c r="CB235">
        <v>0.418908592592593</v>
      </c>
      <c r="CC235">
        <v>1695.90111111111</v>
      </c>
      <c r="CD235">
        <v>15.7463703703704</v>
      </c>
      <c r="CE235">
        <v>1.09933074074074</v>
      </c>
      <c r="CF235">
        <v>1.07084222222222</v>
      </c>
      <c r="CG235">
        <v>8.30388222222222</v>
      </c>
      <c r="CH235">
        <v>7.91764666666667</v>
      </c>
      <c r="CI235">
        <v>2000.00148148148</v>
      </c>
      <c r="CJ235">
        <v>0.979998592592592</v>
      </c>
      <c r="CK235">
        <v>0.0200011407407407</v>
      </c>
      <c r="CL235">
        <v>0</v>
      </c>
      <c r="CM235">
        <v>2.56935925925926</v>
      </c>
      <c r="CN235">
        <v>0</v>
      </c>
      <c r="CO235">
        <v>5020.47074074074</v>
      </c>
      <c r="CP235">
        <v>16705.4148148148</v>
      </c>
      <c r="CQ235">
        <v>45</v>
      </c>
      <c r="CR235">
        <v>49.397962962963</v>
      </c>
      <c r="CS235">
        <v>47.187</v>
      </c>
      <c r="CT235">
        <v>45.187</v>
      </c>
      <c r="CU235">
        <v>43.75</v>
      </c>
      <c r="CV235">
        <v>1960.00037037037</v>
      </c>
      <c r="CW235">
        <v>40.0011111111111</v>
      </c>
      <c r="CX235">
        <v>0</v>
      </c>
      <c r="CY235">
        <v>1651534568</v>
      </c>
      <c r="CZ235">
        <v>0</v>
      </c>
      <c r="DA235">
        <v>0</v>
      </c>
      <c r="DB235" t="s">
        <v>356</v>
      </c>
      <c r="DC235">
        <v>1657298120.5</v>
      </c>
      <c r="DD235">
        <v>1657298120.5</v>
      </c>
      <c r="DE235">
        <v>0</v>
      </c>
      <c r="DF235">
        <v>1.391</v>
      </c>
      <c r="DG235">
        <v>0.035</v>
      </c>
      <c r="DH235">
        <v>2.39</v>
      </c>
      <c r="DI235">
        <v>0.104</v>
      </c>
      <c r="DJ235">
        <v>419</v>
      </c>
      <c r="DK235">
        <v>18</v>
      </c>
      <c r="DL235">
        <v>0.11</v>
      </c>
      <c r="DM235">
        <v>0.02</v>
      </c>
      <c r="DN235">
        <v>-29.2569146341463</v>
      </c>
      <c r="DO235">
        <v>-4.43740348432062</v>
      </c>
      <c r="DP235">
        <v>0.84849938400914</v>
      </c>
      <c r="DQ235">
        <v>0</v>
      </c>
      <c r="DR235">
        <v>0.410814048780488</v>
      </c>
      <c r="DS235">
        <v>0.124449574912892</v>
      </c>
      <c r="DT235">
        <v>0.0123415851157115</v>
      </c>
      <c r="DU235">
        <v>0</v>
      </c>
      <c r="DV235">
        <v>0</v>
      </c>
      <c r="DW235">
        <v>2</v>
      </c>
      <c r="DX235" t="s">
        <v>357</v>
      </c>
      <c r="DY235">
        <v>2.85122</v>
      </c>
      <c r="DZ235">
        <v>2.64011</v>
      </c>
      <c r="EA235">
        <v>0.175231</v>
      </c>
      <c r="EB235">
        <v>0.177175</v>
      </c>
      <c r="EC235">
        <v>0.0588188</v>
      </c>
      <c r="ED235">
        <v>0.0575056</v>
      </c>
      <c r="EE235">
        <v>23132.5</v>
      </c>
      <c r="EF235">
        <v>20113.4</v>
      </c>
      <c r="EG235">
        <v>25117.8</v>
      </c>
      <c r="EH235">
        <v>23814</v>
      </c>
      <c r="EI235">
        <v>40370.7</v>
      </c>
      <c r="EJ235">
        <v>37166.4</v>
      </c>
      <c r="EK235">
        <v>45413.1</v>
      </c>
      <c r="EL235">
        <v>42495</v>
      </c>
      <c r="EM235">
        <v>1.78145</v>
      </c>
      <c r="EN235">
        <v>2.0857</v>
      </c>
      <c r="EO235">
        <v>0.0471994</v>
      </c>
      <c r="EP235">
        <v>0</v>
      </c>
      <c r="EQ235">
        <v>19.1972</v>
      </c>
      <c r="ER235">
        <v>999.9</v>
      </c>
      <c r="ES235">
        <v>30.668</v>
      </c>
      <c r="ET235">
        <v>29.427</v>
      </c>
      <c r="EU235">
        <v>18.589</v>
      </c>
      <c r="EV235">
        <v>51.4238</v>
      </c>
      <c r="EW235">
        <v>31.0216</v>
      </c>
      <c r="EX235">
        <v>2</v>
      </c>
      <c r="EY235">
        <v>0.114317</v>
      </c>
      <c r="EZ235">
        <v>7.01407</v>
      </c>
      <c r="FA235">
        <v>20.108</v>
      </c>
      <c r="FB235">
        <v>5.23571</v>
      </c>
      <c r="FC235">
        <v>11.992</v>
      </c>
      <c r="FD235">
        <v>4.9571</v>
      </c>
      <c r="FE235">
        <v>3.304</v>
      </c>
      <c r="FF235">
        <v>9999</v>
      </c>
      <c r="FG235">
        <v>9999</v>
      </c>
      <c r="FH235">
        <v>6553.1</v>
      </c>
      <c r="FI235">
        <v>353</v>
      </c>
      <c r="FJ235">
        <v>1.86813</v>
      </c>
      <c r="FK235">
        <v>1.86386</v>
      </c>
      <c r="FL235">
        <v>1.87148</v>
      </c>
      <c r="FM235">
        <v>1.8622</v>
      </c>
      <c r="FN235">
        <v>1.86171</v>
      </c>
      <c r="FO235">
        <v>1.86813</v>
      </c>
      <c r="FP235">
        <v>1.85824</v>
      </c>
      <c r="FQ235">
        <v>1.86472</v>
      </c>
      <c r="FR235">
        <v>5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8.48</v>
      </c>
      <c r="GF235">
        <v>0.0218</v>
      </c>
      <c r="GG235">
        <v>2.14445261950712</v>
      </c>
      <c r="GH235">
        <v>0.00524579190152856</v>
      </c>
      <c r="GI235">
        <v>-2.61795653493914e-06</v>
      </c>
      <c r="GJ235">
        <v>1.03317073579164e-09</v>
      </c>
      <c r="GK235">
        <v>0.00834576242792743</v>
      </c>
      <c r="GL235">
        <v>-0.0463878632499735</v>
      </c>
      <c r="GM235">
        <v>0.00360881594666716</v>
      </c>
      <c r="GN235">
        <v>-4.25062852161115e-05</v>
      </c>
      <c r="GO235">
        <v>14</v>
      </c>
      <c r="GP235">
        <v>2225</v>
      </c>
      <c r="GQ235">
        <v>2</v>
      </c>
      <c r="GR235">
        <v>27</v>
      </c>
      <c r="GS235">
        <v>4292.5</v>
      </c>
      <c r="GT235">
        <v>4292.5</v>
      </c>
      <c r="GU235">
        <v>3.93921</v>
      </c>
      <c r="GV235">
        <v>2.31567</v>
      </c>
      <c r="GW235">
        <v>1.99829</v>
      </c>
      <c r="GX235">
        <v>2.75391</v>
      </c>
      <c r="GY235">
        <v>2.09351</v>
      </c>
      <c r="GZ235">
        <v>2.40234</v>
      </c>
      <c r="HA235">
        <v>34.0545</v>
      </c>
      <c r="HB235">
        <v>15.1565</v>
      </c>
      <c r="HC235">
        <v>18</v>
      </c>
      <c r="HD235">
        <v>430.667</v>
      </c>
      <c r="HE235">
        <v>627.404</v>
      </c>
      <c r="HF235">
        <v>13.3689</v>
      </c>
      <c r="HG235">
        <v>28.5709</v>
      </c>
      <c r="HH235">
        <v>30.0003</v>
      </c>
      <c r="HI235">
        <v>28.4941</v>
      </c>
      <c r="HJ235">
        <v>28.4753</v>
      </c>
      <c r="HK235">
        <v>78.8714</v>
      </c>
      <c r="HL235">
        <v>9.48846</v>
      </c>
      <c r="HM235">
        <v>9.47878</v>
      </c>
      <c r="HN235">
        <v>13.3722</v>
      </c>
      <c r="HO235">
        <v>1738.99</v>
      </c>
      <c r="HP235">
        <v>15.6405</v>
      </c>
      <c r="HQ235">
        <v>96.1113</v>
      </c>
      <c r="HR235">
        <v>99.8964</v>
      </c>
    </row>
    <row r="236" spans="1:226">
      <c r="A236">
        <v>220</v>
      </c>
      <c r="B236">
        <v>1657555677.5</v>
      </c>
      <c r="C236">
        <v>2885.5</v>
      </c>
      <c r="D236" t="s">
        <v>800</v>
      </c>
      <c r="E236" t="s">
        <v>801</v>
      </c>
      <c r="F236">
        <v>5</v>
      </c>
      <c r="G236" t="s">
        <v>597</v>
      </c>
      <c r="H236" t="s">
        <v>354</v>
      </c>
      <c r="I236">
        <v>1657555669.94444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1756.18823238824</v>
      </c>
      <c r="AK236">
        <v>1733.60321212121</v>
      </c>
      <c r="AL236">
        <v>3.52816215736622</v>
      </c>
      <c r="AM236">
        <v>66.1499359219509</v>
      </c>
      <c r="AN236">
        <f>(AP236 - AO236 + BO236*1E3/(8.314*(BQ236+273.15)) * AR236/BN236 * AQ236) * BN236/(100*BB236) * 1000/(1000 - AP236)</f>
        <v>0</v>
      </c>
      <c r="AO236">
        <v>15.748243922511</v>
      </c>
      <c r="AP236">
        <v>16.1813884848485</v>
      </c>
      <c r="AQ236">
        <v>1.1589173523756e-06</v>
      </c>
      <c r="AR236">
        <v>78.6078207059552</v>
      </c>
      <c r="AS236">
        <v>15</v>
      </c>
      <c r="AT236">
        <v>3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3.93</v>
      </c>
      <c r="BC236">
        <v>0.5</v>
      </c>
      <c r="BD236" t="s">
        <v>355</v>
      </c>
      <c r="BE236">
        <v>2</v>
      </c>
      <c r="BF236" t="b">
        <v>1</v>
      </c>
      <c r="BG236">
        <v>1657555669.94444</v>
      </c>
      <c r="BH236">
        <v>1681.37518518519</v>
      </c>
      <c r="BI236">
        <v>1711.17222222222</v>
      </c>
      <c r="BJ236">
        <v>16.1752037037037</v>
      </c>
      <c r="BK236">
        <v>15.7474481481481</v>
      </c>
      <c r="BL236">
        <v>1672.94407407407</v>
      </c>
      <c r="BM236">
        <v>16.1536703703704</v>
      </c>
      <c r="BN236">
        <v>499.996148148148</v>
      </c>
      <c r="BO236">
        <v>68.006</v>
      </c>
      <c r="BP236">
        <v>0.0234671888888889</v>
      </c>
      <c r="BQ236">
        <v>18.8781666666667</v>
      </c>
      <c r="BR236">
        <v>19.9711925925926</v>
      </c>
      <c r="BS236">
        <v>999.9</v>
      </c>
      <c r="BT236">
        <v>0</v>
      </c>
      <c r="BU236">
        <v>0</v>
      </c>
      <c r="BV236">
        <v>10007.5814814815</v>
      </c>
      <c r="BW236">
        <v>0</v>
      </c>
      <c r="BX236">
        <v>1879.26296296296</v>
      </c>
      <c r="BY236">
        <v>-29.7964703703704</v>
      </c>
      <c r="BZ236">
        <v>1709.01851851852</v>
      </c>
      <c r="CA236">
        <v>1738.54962962963</v>
      </c>
      <c r="CB236">
        <v>0.427749</v>
      </c>
      <c r="CC236">
        <v>1711.17222222222</v>
      </c>
      <c r="CD236">
        <v>15.7474481481481</v>
      </c>
      <c r="CE236">
        <v>1.10001111111111</v>
      </c>
      <c r="CF236">
        <v>1.07092074074074</v>
      </c>
      <c r="CG236">
        <v>8.31299444444444</v>
      </c>
      <c r="CH236">
        <v>7.91872518518518</v>
      </c>
      <c r="CI236">
        <v>1999.97185185185</v>
      </c>
      <c r="CJ236">
        <v>0.979998592592592</v>
      </c>
      <c r="CK236">
        <v>0.0200011407407407</v>
      </c>
      <c r="CL236">
        <v>0</v>
      </c>
      <c r="CM236">
        <v>2.52490740740741</v>
      </c>
      <c r="CN236">
        <v>0</v>
      </c>
      <c r="CO236">
        <v>5022.05259259259</v>
      </c>
      <c r="CP236">
        <v>16705.162962963</v>
      </c>
      <c r="CQ236">
        <v>45</v>
      </c>
      <c r="CR236">
        <v>49.4163333333333</v>
      </c>
      <c r="CS236">
        <v>47.187</v>
      </c>
      <c r="CT236">
        <v>45.187</v>
      </c>
      <c r="CU236">
        <v>43.75</v>
      </c>
      <c r="CV236">
        <v>1959.97148148148</v>
      </c>
      <c r="CW236">
        <v>40.0003703703704</v>
      </c>
      <c r="CX236">
        <v>0</v>
      </c>
      <c r="CY236">
        <v>1651534572.8</v>
      </c>
      <c r="CZ236">
        <v>0</v>
      </c>
      <c r="DA236">
        <v>0</v>
      </c>
      <c r="DB236" t="s">
        <v>356</v>
      </c>
      <c r="DC236">
        <v>1657298120.5</v>
      </c>
      <c r="DD236">
        <v>1657298120.5</v>
      </c>
      <c r="DE236">
        <v>0</v>
      </c>
      <c r="DF236">
        <v>1.391</v>
      </c>
      <c r="DG236">
        <v>0.035</v>
      </c>
      <c r="DH236">
        <v>2.39</v>
      </c>
      <c r="DI236">
        <v>0.104</v>
      </c>
      <c r="DJ236">
        <v>419</v>
      </c>
      <c r="DK236">
        <v>18</v>
      </c>
      <c r="DL236">
        <v>0.11</v>
      </c>
      <c r="DM236">
        <v>0.02</v>
      </c>
      <c r="DN236">
        <v>-29.5167390243902</v>
      </c>
      <c r="DO236">
        <v>-4.33777003484317</v>
      </c>
      <c r="DP236">
        <v>0.858707316013237</v>
      </c>
      <c r="DQ236">
        <v>0</v>
      </c>
      <c r="DR236">
        <v>0.420639219512195</v>
      </c>
      <c r="DS236">
        <v>0.118607080139374</v>
      </c>
      <c r="DT236">
        <v>0.0117813251677353</v>
      </c>
      <c r="DU236">
        <v>0</v>
      </c>
      <c r="DV236">
        <v>0</v>
      </c>
      <c r="DW236">
        <v>2</v>
      </c>
      <c r="DX236" t="s">
        <v>357</v>
      </c>
      <c r="DY236">
        <v>2.85098</v>
      </c>
      <c r="DZ236">
        <v>2.63995</v>
      </c>
      <c r="EA236">
        <v>0.176192</v>
      </c>
      <c r="EB236">
        <v>0.17804</v>
      </c>
      <c r="EC236">
        <v>0.0588142</v>
      </c>
      <c r="ED236">
        <v>0.0574832</v>
      </c>
      <c r="EE236">
        <v>23105.6</v>
      </c>
      <c r="EF236">
        <v>20092.2</v>
      </c>
      <c r="EG236">
        <v>25117.9</v>
      </c>
      <c r="EH236">
        <v>23813.9</v>
      </c>
      <c r="EI236">
        <v>40370.4</v>
      </c>
      <c r="EJ236">
        <v>37167.4</v>
      </c>
      <c r="EK236">
        <v>45412.6</v>
      </c>
      <c r="EL236">
        <v>42495.1</v>
      </c>
      <c r="EM236">
        <v>1.7811</v>
      </c>
      <c r="EN236">
        <v>2.0859</v>
      </c>
      <c r="EO236">
        <v>0.0474788</v>
      </c>
      <c r="EP236">
        <v>0</v>
      </c>
      <c r="EQ236">
        <v>19.1972</v>
      </c>
      <c r="ER236">
        <v>999.9</v>
      </c>
      <c r="ES236">
        <v>30.668</v>
      </c>
      <c r="ET236">
        <v>29.447</v>
      </c>
      <c r="EU236">
        <v>18.6112</v>
      </c>
      <c r="EV236">
        <v>51.4438</v>
      </c>
      <c r="EW236">
        <v>31.0657</v>
      </c>
      <c r="EX236">
        <v>2</v>
      </c>
      <c r="EY236">
        <v>0.115241</v>
      </c>
      <c r="EZ236">
        <v>7.09522</v>
      </c>
      <c r="FA236">
        <v>20.1045</v>
      </c>
      <c r="FB236">
        <v>5.23646</v>
      </c>
      <c r="FC236">
        <v>11.992</v>
      </c>
      <c r="FD236">
        <v>4.95705</v>
      </c>
      <c r="FE236">
        <v>3.304</v>
      </c>
      <c r="FF236">
        <v>9999</v>
      </c>
      <c r="FG236">
        <v>9999</v>
      </c>
      <c r="FH236">
        <v>6553.4</v>
      </c>
      <c r="FI236">
        <v>353</v>
      </c>
      <c r="FJ236">
        <v>1.86813</v>
      </c>
      <c r="FK236">
        <v>1.86386</v>
      </c>
      <c r="FL236">
        <v>1.87146</v>
      </c>
      <c r="FM236">
        <v>1.8622</v>
      </c>
      <c r="FN236">
        <v>1.86171</v>
      </c>
      <c r="FO236">
        <v>1.86813</v>
      </c>
      <c r="FP236">
        <v>1.85824</v>
      </c>
      <c r="FQ236">
        <v>1.86468</v>
      </c>
      <c r="FR236">
        <v>5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8.56</v>
      </c>
      <c r="GF236">
        <v>0.0217</v>
      </c>
      <c r="GG236">
        <v>2.14445261950712</v>
      </c>
      <c r="GH236">
        <v>0.00524579190152856</v>
      </c>
      <c r="GI236">
        <v>-2.61795653493914e-06</v>
      </c>
      <c r="GJ236">
        <v>1.03317073579164e-09</v>
      </c>
      <c r="GK236">
        <v>0.00834576242792743</v>
      </c>
      <c r="GL236">
        <v>-0.0463878632499735</v>
      </c>
      <c r="GM236">
        <v>0.00360881594666716</v>
      </c>
      <c r="GN236">
        <v>-4.25062852161115e-05</v>
      </c>
      <c r="GO236">
        <v>14</v>
      </c>
      <c r="GP236">
        <v>2225</v>
      </c>
      <c r="GQ236">
        <v>2</v>
      </c>
      <c r="GR236">
        <v>27</v>
      </c>
      <c r="GS236">
        <v>4292.6</v>
      </c>
      <c r="GT236">
        <v>4292.6</v>
      </c>
      <c r="GU236">
        <v>3.96484</v>
      </c>
      <c r="GV236">
        <v>2.31323</v>
      </c>
      <c r="GW236">
        <v>1.99829</v>
      </c>
      <c r="GX236">
        <v>2.75391</v>
      </c>
      <c r="GY236">
        <v>2.09351</v>
      </c>
      <c r="GZ236">
        <v>2.38892</v>
      </c>
      <c r="HA236">
        <v>34.0545</v>
      </c>
      <c r="HB236">
        <v>15.1565</v>
      </c>
      <c r="HC236">
        <v>18</v>
      </c>
      <c r="HD236">
        <v>430.493</v>
      </c>
      <c r="HE236">
        <v>627.602</v>
      </c>
      <c r="HF236">
        <v>13.3902</v>
      </c>
      <c r="HG236">
        <v>28.5764</v>
      </c>
      <c r="HH236">
        <v>30.0008</v>
      </c>
      <c r="HI236">
        <v>28.4978</v>
      </c>
      <c r="HJ236">
        <v>28.4786</v>
      </c>
      <c r="HK236">
        <v>79.3283</v>
      </c>
      <c r="HL236">
        <v>9.79575</v>
      </c>
      <c r="HM236">
        <v>9.47878</v>
      </c>
      <c r="HN236">
        <v>13.387</v>
      </c>
      <c r="HO236">
        <v>1759.08</v>
      </c>
      <c r="HP236">
        <v>15.6256</v>
      </c>
      <c r="HQ236">
        <v>96.1108</v>
      </c>
      <c r="HR236">
        <v>99.8964</v>
      </c>
    </row>
    <row r="237" spans="1:226">
      <c r="A237">
        <v>221</v>
      </c>
      <c r="B237">
        <v>1657555683</v>
      </c>
      <c r="C237">
        <v>2891</v>
      </c>
      <c r="D237" t="s">
        <v>802</v>
      </c>
      <c r="E237" t="s">
        <v>803</v>
      </c>
      <c r="F237">
        <v>5</v>
      </c>
      <c r="G237" t="s">
        <v>597</v>
      </c>
      <c r="H237" t="s">
        <v>354</v>
      </c>
      <c r="I237">
        <v>1657555675.23214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1774.30297131004</v>
      </c>
      <c r="AK237">
        <v>1752.17763636364</v>
      </c>
      <c r="AL237">
        <v>3.3897561993637</v>
      </c>
      <c r="AM237">
        <v>66.1499359219509</v>
      </c>
      <c r="AN237">
        <f>(AP237 - AO237 + BO237*1E3/(8.314*(BQ237+273.15)) * AR237/BN237 * AQ237) * BN237/(100*BB237) * 1000/(1000 - AP237)</f>
        <v>0</v>
      </c>
      <c r="AO237">
        <v>15.7370241524672</v>
      </c>
      <c r="AP237">
        <v>16.1729242424242</v>
      </c>
      <c r="AQ237">
        <v>-7.15473239088464e-07</v>
      </c>
      <c r="AR237">
        <v>78.6078207059552</v>
      </c>
      <c r="AS237">
        <v>15</v>
      </c>
      <c r="AT237">
        <v>3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3.93</v>
      </c>
      <c r="BC237">
        <v>0.5</v>
      </c>
      <c r="BD237" t="s">
        <v>355</v>
      </c>
      <c r="BE237">
        <v>2</v>
      </c>
      <c r="BF237" t="b">
        <v>1</v>
      </c>
      <c r="BG237">
        <v>1657555675.23214</v>
      </c>
      <c r="BH237">
        <v>1699.28107142857</v>
      </c>
      <c r="BI237">
        <v>1728.77178571429</v>
      </c>
      <c r="BJ237">
        <v>16.1791464285714</v>
      </c>
      <c r="BK237">
        <v>15.7431178571429</v>
      </c>
      <c r="BL237">
        <v>1690.75714285714</v>
      </c>
      <c r="BM237">
        <v>16.157475</v>
      </c>
      <c r="BN237">
        <v>499.994607142857</v>
      </c>
      <c r="BO237">
        <v>68.006225</v>
      </c>
      <c r="BP237">
        <v>0.0234167035714286</v>
      </c>
      <c r="BQ237">
        <v>18.8805142857143</v>
      </c>
      <c r="BR237">
        <v>19.9790857142857</v>
      </c>
      <c r="BS237">
        <v>999.9</v>
      </c>
      <c r="BT237">
        <v>0</v>
      </c>
      <c r="BU237">
        <v>0</v>
      </c>
      <c r="BV237">
        <v>10013.4285714286</v>
      </c>
      <c r="BW237">
        <v>0</v>
      </c>
      <c r="BX237">
        <v>1878.93321428571</v>
      </c>
      <c r="BY237">
        <v>-29.4892142857143</v>
      </c>
      <c r="BZ237">
        <v>1727.22571428571</v>
      </c>
      <c r="CA237">
        <v>1756.4225</v>
      </c>
      <c r="CB237">
        <v>0.436029607142857</v>
      </c>
      <c r="CC237">
        <v>1728.77178571429</v>
      </c>
      <c r="CD237">
        <v>15.7431178571429</v>
      </c>
      <c r="CE237">
        <v>1.10028321428571</v>
      </c>
      <c r="CF237">
        <v>1.07063035714286</v>
      </c>
      <c r="CG237">
        <v>8.31664571428571</v>
      </c>
      <c r="CH237">
        <v>7.91473678571428</v>
      </c>
      <c r="CI237">
        <v>1999.96964285714</v>
      </c>
      <c r="CJ237">
        <v>0.979998714285714</v>
      </c>
      <c r="CK237">
        <v>0.0200010464285714</v>
      </c>
      <c r="CL237">
        <v>0</v>
      </c>
      <c r="CM237">
        <v>2.49256071428571</v>
      </c>
      <c r="CN237">
        <v>0</v>
      </c>
      <c r="CO237">
        <v>5023.59785714286</v>
      </c>
      <c r="CP237">
        <v>16705.1464285714</v>
      </c>
      <c r="CQ237">
        <v>45</v>
      </c>
      <c r="CR237">
        <v>49.4281428571428</v>
      </c>
      <c r="CS237">
        <v>47.187</v>
      </c>
      <c r="CT237">
        <v>45.187</v>
      </c>
      <c r="CU237">
        <v>43.75</v>
      </c>
      <c r="CV237">
        <v>1959.96928571429</v>
      </c>
      <c r="CW237">
        <v>40.0003571428571</v>
      </c>
      <c r="CX237">
        <v>0</v>
      </c>
      <c r="CY237">
        <v>1651534578.2</v>
      </c>
      <c r="CZ237">
        <v>0</v>
      </c>
      <c r="DA237">
        <v>0</v>
      </c>
      <c r="DB237" t="s">
        <v>356</v>
      </c>
      <c r="DC237">
        <v>1657298120.5</v>
      </c>
      <c r="DD237">
        <v>1657298120.5</v>
      </c>
      <c r="DE237">
        <v>0</v>
      </c>
      <c r="DF237">
        <v>1.391</v>
      </c>
      <c r="DG237">
        <v>0.035</v>
      </c>
      <c r="DH237">
        <v>2.39</v>
      </c>
      <c r="DI237">
        <v>0.104</v>
      </c>
      <c r="DJ237">
        <v>419</v>
      </c>
      <c r="DK237">
        <v>18</v>
      </c>
      <c r="DL237">
        <v>0.11</v>
      </c>
      <c r="DM237">
        <v>0.02</v>
      </c>
      <c r="DN237">
        <v>-29.6097658536585</v>
      </c>
      <c r="DO237">
        <v>3.16042996515675</v>
      </c>
      <c r="DP237">
        <v>0.556769398606166</v>
      </c>
      <c r="DQ237">
        <v>0</v>
      </c>
      <c r="DR237">
        <v>0.431520658536585</v>
      </c>
      <c r="DS237">
        <v>0.0963226620209079</v>
      </c>
      <c r="DT237">
        <v>0.00958571426556017</v>
      </c>
      <c r="DU237">
        <v>1</v>
      </c>
      <c r="DV237">
        <v>1</v>
      </c>
      <c r="DW237">
        <v>2</v>
      </c>
      <c r="DX237" t="s">
        <v>367</v>
      </c>
      <c r="DY237">
        <v>2.85109</v>
      </c>
      <c r="DZ237">
        <v>2.64003</v>
      </c>
      <c r="EA237">
        <v>0.177306</v>
      </c>
      <c r="EB237">
        <v>0.179152</v>
      </c>
      <c r="EC237">
        <v>0.058786</v>
      </c>
      <c r="ED237">
        <v>0.0574339</v>
      </c>
      <c r="EE237">
        <v>23073.5</v>
      </c>
      <c r="EF237">
        <v>20064.6</v>
      </c>
      <c r="EG237">
        <v>25117.1</v>
      </c>
      <c r="EH237">
        <v>23813.5</v>
      </c>
      <c r="EI237">
        <v>40370.7</v>
      </c>
      <c r="EJ237">
        <v>37168.6</v>
      </c>
      <c r="EK237">
        <v>45411.5</v>
      </c>
      <c r="EL237">
        <v>42494.3</v>
      </c>
      <c r="EM237">
        <v>1.78132</v>
      </c>
      <c r="EN237">
        <v>2.08575</v>
      </c>
      <c r="EO237">
        <v>0.0478849</v>
      </c>
      <c r="EP237">
        <v>0</v>
      </c>
      <c r="EQ237">
        <v>19.1985</v>
      </c>
      <c r="ER237">
        <v>999.9</v>
      </c>
      <c r="ES237">
        <v>30.668</v>
      </c>
      <c r="ET237">
        <v>29.447</v>
      </c>
      <c r="EU237">
        <v>18.6116</v>
      </c>
      <c r="EV237">
        <v>51.2938</v>
      </c>
      <c r="EW237">
        <v>31.0577</v>
      </c>
      <c r="EX237">
        <v>2</v>
      </c>
      <c r="EY237">
        <v>0.116014</v>
      </c>
      <c r="EZ237">
        <v>7.15784</v>
      </c>
      <c r="FA237">
        <v>20.1018</v>
      </c>
      <c r="FB237">
        <v>5.23631</v>
      </c>
      <c r="FC237">
        <v>11.992</v>
      </c>
      <c r="FD237">
        <v>4.9572</v>
      </c>
      <c r="FE237">
        <v>3.304</v>
      </c>
      <c r="FF237">
        <v>9999</v>
      </c>
      <c r="FG237">
        <v>9999</v>
      </c>
      <c r="FH237">
        <v>6553.4</v>
      </c>
      <c r="FI237">
        <v>353</v>
      </c>
      <c r="FJ237">
        <v>1.86812</v>
      </c>
      <c r="FK237">
        <v>1.86386</v>
      </c>
      <c r="FL237">
        <v>1.87145</v>
      </c>
      <c r="FM237">
        <v>1.86218</v>
      </c>
      <c r="FN237">
        <v>1.86172</v>
      </c>
      <c r="FO237">
        <v>1.86813</v>
      </c>
      <c r="FP237">
        <v>1.85825</v>
      </c>
      <c r="FQ237">
        <v>1.8647</v>
      </c>
      <c r="FR237">
        <v>5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8.66</v>
      </c>
      <c r="GF237">
        <v>0.0214</v>
      </c>
      <c r="GG237">
        <v>2.14445261950712</v>
      </c>
      <c r="GH237">
        <v>0.00524579190152856</v>
      </c>
      <c r="GI237">
        <v>-2.61795653493914e-06</v>
      </c>
      <c r="GJ237">
        <v>1.03317073579164e-09</v>
      </c>
      <c r="GK237">
        <v>0.00834576242792743</v>
      </c>
      <c r="GL237">
        <v>-0.0463878632499735</v>
      </c>
      <c r="GM237">
        <v>0.00360881594666716</v>
      </c>
      <c r="GN237">
        <v>-4.25062852161115e-05</v>
      </c>
      <c r="GO237">
        <v>14</v>
      </c>
      <c r="GP237">
        <v>2225</v>
      </c>
      <c r="GQ237">
        <v>2</v>
      </c>
      <c r="GR237">
        <v>27</v>
      </c>
      <c r="GS237">
        <v>4292.7</v>
      </c>
      <c r="GT237">
        <v>4292.7</v>
      </c>
      <c r="GU237">
        <v>3.99292</v>
      </c>
      <c r="GV237">
        <v>2.31567</v>
      </c>
      <c r="GW237">
        <v>1.99829</v>
      </c>
      <c r="GX237">
        <v>2.75391</v>
      </c>
      <c r="GY237">
        <v>2.09351</v>
      </c>
      <c r="GZ237">
        <v>2.33276</v>
      </c>
      <c r="HA237">
        <v>34.0545</v>
      </c>
      <c r="HB237">
        <v>15.139</v>
      </c>
      <c r="HC237">
        <v>18</v>
      </c>
      <c r="HD237">
        <v>430.654</v>
      </c>
      <c r="HE237">
        <v>627.532</v>
      </c>
      <c r="HF237">
        <v>13.4036</v>
      </c>
      <c r="HG237">
        <v>28.5819</v>
      </c>
      <c r="HH237">
        <v>30.0007</v>
      </c>
      <c r="HI237">
        <v>28.5023</v>
      </c>
      <c r="HJ237">
        <v>28.4832</v>
      </c>
      <c r="HK237">
        <v>79.9294</v>
      </c>
      <c r="HL237">
        <v>10.1013</v>
      </c>
      <c r="HM237">
        <v>9.47878</v>
      </c>
      <c r="HN237">
        <v>13.3987</v>
      </c>
      <c r="HO237">
        <v>1772.58</v>
      </c>
      <c r="HP237">
        <v>15.6172</v>
      </c>
      <c r="HQ237">
        <v>96.1081</v>
      </c>
      <c r="HR237">
        <v>99.8944</v>
      </c>
    </row>
    <row r="238" spans="1:226">
      <c r="A238">
        <v>222</v>
      </c>
      <c r="B238">
        <v>1657555687.5</v>
      </c>
      <c r="C238">
        <v>2895.5</v>
      </c>
      <c r="D238" t="s">
        <v>804</v>
      </c>
      <c r="E238" t="s">
        <v>805</v>
      </c>
      <c r="F238">
        <v>5</v>
      </c>
      <c r="G238" t="s">
        <v>597</v>
      </c>
      <c r="H238" t="s">
        <v>354</v>
      </c>
      <c r="I238">
        <v>1657555679.67857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1789.04896059463</v>
      </c>
      <c r="AK238">
        <v>1767.21296969697</v>
      </c>
      <c r="AL238">
        <v>3.29909937599675</v>
      </c>
      <c r="AM238">
        <v>66.1499359219509</v>
      </c>
      <c r="AN238">
        <f>(AP238 - AO238 + BO238*1E3/(8.314*(BQ238+273.15)) * AR238/BN238 * AQ238) * BN238/(100*BB238) * 1000/(1000 - AP238)</f>
        <v>0</v>
      </c>
      <c r="AO238">
        <v>15.7188770764509</v>
      </c>
      <c r="AP238">
        <v>16.1570721212121</v>
      </c>
      <c r="AQ238">
        <v>-1.00109630363598e-05</v>
      </c>
      <c r="AR238">
        <v>78.6078207059552</v>
      </c>
      <c r="AS238">
        <v>15</v>
      </c>
      <c r="AT238">
        <v>3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3.93</v>
      </c>
      <c r="BC238">
        <v>0.5</v>
      </c>
      <c r="BD238" t="s">
        <v>355</v>
      </c>
      <c r="BE238">
        <v>2</v>
      </c>
      <c r="BF238" t="b">
        <v>1</v>
      </c>
      <c r="BG238">
        <v>1657555679.67857</v>
      </c>
      <c r="BH238">
        <v>1714.32428571429</v>
      </c>
      <c r="BI238">
        <v>1743.56821428571</v>
      </c>
      <c r="BJ238">
        <v>16.1747785714286</v>
      </c>
      <c r="BK238">
        <v>15.7328571428571</v>
      </c>
      <c r="BL238">
        <v>1705.72142857143</v>
      </c>
      <c r="BM238">
        <v>16.1532678571429</v>
      </c>
      <c r="BN238">
        <v>500.01225</v>
      </c>
      <c r="BO238">
        <v>68.0062857142857</v>
      </c>
      <c r="BP238">
        <v>0.0233626</v>
      </c>
      <c r="BQ238">
        <v>18.8847285714286</v>
      </c>
      <c r="BR238">
        <v>19.9820107142857</v>
      </c>
      <c r="BS238">
        <v>999.9</v>
      </c>
      <c r="BT238">
        <v>0</v>
      </c>
      <c r="BU238">
        <v>0</v>
      </c>
      <c r="BV238">
        <v>10015.76</v>
      </c>
      <c r="BW238">
        <v>0</v>
      </c>
      <c r="BX238">
        <v>1878.87964285714</v>
      </c>
      <c r="BY238">
        <v>-29.2417035714286</v>
      </c>
      <c r="BZ238">
        <v>1742.50928571429</v>
      </c>
      <c r="CA238">
        <v>1771.43642857143</v>
      </c>
      <c r="CB238">
        <v>0.441931535714286</v>
      </c>
      <c r="CC238">
        <v>1743.56821428571</v>
      </c>
      <c r="CD238">
        <v>15.7328571428571</v>
      </c>
      <c r="CE238">
        <v>1.09998785714286</v>
      </c>
      <c r="CF238">
        <v>1.06993392857143</v>
      </c>
      <c r="CG238">
        <v>8.31268857142857</v>
      </c>
      <c r="CH238">
        <v>7.90517285714286</v>
      </c>
      <c r="CI238">
        <v>1999.98142857143</v>
      </c>
      <c r="CJ238">
        <v>0.979999</v>
      </c>
      <c r="CK238">
        <v>0.020000825</v>
      </c>
      <c r="CL238">
        <v>0</v>
      </c>
      <c r="CM238">
        <v>2.47068571428571</v>
      </c>
      <c r="CN238">
        <v>0</v>
      </c>
      <c r="CO238">
        <v>5024.63214285714</v>
      </c>
      <c r="CP238">
        <v>16705.2535714286</v>
      </c>
      <c r="CQ238">
        <v>45</v>
      </c>
      <c r="CR238">
        <v>49.4347857142857</v>
      </c>
      <c r="CS238">
        <v>47.187</v>
      </c>
      <c r="CT238">
        <v>45.187</v>
      </c>
      <c r="CU238">
        <v>43.75</v>
      </c>
      <c r="CV238">
        <v>1959.98107142857</v>
      </c>
      <c r="CW238">
        <v>40.0003571428571</v>
      </c>
      <c r="CX238">
        <v>0</v>
      </c>
      <c r="CY238">
        <v>1651534583</v>
      </c>
      <c r="CZ238">
        <v>0</v>
      </c>
      <c r="DA238">
        <v>0</v>
      </c>
      <c r="DB238" t="s">
        <v>356</v>
      </c>
      <c r="DC238">
        <v>1657298120.5</v>
      </c>
      <c r="DD238">
        <v>1657298120.5</v>
      </c>
      <c r="DE238">
        <v>0</v>
      </c>
      <c r="DF238">
        <v>1.391</v>
      </c>
      <c r="DG238">
        <v>0.035</v>
      </c>
      <c r="DH238">
        <v>2.39</v>
      </c>
      <c r="DI238">
        <v>0.104</v>
      </c>
      <c r="DJ238">
        <v>419</v>
      </c>
      <c r="DK238">
        <v>18</v>
      </c>
      <c r="DL238">
        <v>0.11</v>
      </c>
      <c r="DM238">
        <v>0.02</v>
      </c>
      <c r="DN238">
        <v>-29.3315121951219</v>
      </c>
      <c r="DO238">
        <v>2.84452055749129</v>
      </c>
      <c r="DP238">
        <v>0.516888624223129</v>
      </c>
      <c r="DQ238">
        <v>0</v>
      </c>
      <c r="DR238">
        <v>0.437597024390244</v>
      </c>
      <c r="DS238">
        <v>0.0822398257839734</v>
      </c>
      <c r="DT238">
        <v>0.00824066126427824</v>
      </c>
      <c r="DU238">
        <v>1</v>
      </c>
      <c r="DV238">
        <v>1</v>
      </c>
      <c r="DW238">
        <v>2</v>
      </c>
      <c r="DX238" t="s">
        <v>367</v>
      </c>
      <c r="DY238">
        <v>2.85114</v>
      </c>
      <c r="DZ238">
        <v>2.63976</v>
      </c>
      <c r="EA238">
        <v>0.178196</v>
      </c>
      <c r="EB238">
        <v>0.180012</v>
      </c>
      <c r="EC238">
        <v>0.0587466</v>
      </c>
      <c r="ED238">
        <v>0.0574033</v>
      </c>
      <c r="EE238">
        <v>23048.4</v>
      </c>
      <c r="EF238">
        <v>20043.7</v>
      </c>
      <c r="EG238">
        <v>25116.9</v>
      </c>
      <c r="EH238">
        <v>23813.7</v>
      </c>
      <c r="EI238">
        <v>40372.1</v>
      </c>
      <c r="EJ238">
        <v>37170.2</v>
      </c>
      <c r="EK238">
        <v>45411.2</v>
      </c>
      <c r="EL238">
        <v>42494.6</v>
      </c>
      <c r="EM238">
        <v>1.78118</v>
      </c>
      <c r="EN238">
        <v>2.08577</v>
      </c>
      <c r="EO238">
        <v>0.0469871</v>
      </c>
      <c r="EP238">
        <v>0</v>
      </c>
      <c r="EQ238">
        <v>19.2007</v>
      </c>
      <c r="ER238">
        <v>999.9</v>
      </c>
      <c r="ES238">
        <v>30.668</v>
      </c>
      <c r="ET238">
        <v>29.457</v>
      </c>
      <c r="EU238">
        <v>18.6217</v>
      </c>
      <c r="EV238">
        <v>51.3138</v>
      </c>
      <c r="EW238">
        <v>30.9615</v>
      </c>
      <c r="EX238">
        <v>2</v>
      </c>
      <c r="EY238">
        <v>0.116578</v>
      </c>
      <c r="EZ238">
        <v>7.19065</v>
      </c>
      <c r="FA238">
        <v>20.1004</v>
      </c>
      <c r="FB238">
        <v>5.23511</v>
      </c>
      <c r="FC238">
        <v>11.992</v>
      </c>
      <c r="FD238">
        <v>4.95625</v>
      </c>
      <c r="FE238">
        <v>3.304</v>
      </c>
      <c r="FF238">
        <v>9999</v>
      </c>
      <c r="FG238">
        <v>9999</v>
      </c>
      <c r="FH238">
        <v>6553.4</v>
      </c>
      <c r="FI238">
        <v>353</v>
      </c>
      <c r="FJ238">
        <v>1.86813</v>
      </c>
      <c r="FK238">
        <v>1.86385</v>
      </c>
      <c r="FL238">
        <v>1.87148</v>
      </c>
      <c r="FM238">
        <v>1.86218</v>
      </c>
      <c r="FN238">
        <v>1.86172</v>
      </c>
      <c r="FO238">
        <v>1.86813</v>
      </c>
      <c r="FP238">
        <v>1.85824</v>
      </c>
      <c r="FQ238">
        <v>1.86469</v>
      </c>
      <c r="FR238">
        <v>5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8.74</v>
      </c>
      <c r="GF238">
        <v>0.0208</v>
      </c>
      <c r="GG238">
        <v>2.14445261950712</v>
      </c>
      <c r="GH238">
        <v>0.00524579190152856</v>
      </c>
      <c r="GI238">
        <v>-2.61795653493914e-06</v>
      </c>
      <c r="GJ238">
        <v>1.03317073579164e-09</v>
      </c>
      <c r="GK238">
        <v>0.00834576242792743</v>
      </c>
      <c r="GL238">
        <v>-0.0463878632499735</v>
      </c>
      <c r="GM238">
        <v>0.00360881594666716</v>
      </c>
      <c r="GN238">
        <v>-4.25062852161115e-05</v>
      </c>
      <c r="GO238">
        <v>14</v>
      </c>
      <c r="GP238">
        <v>2225</v>
      </c>
      <c r="GQ238">
        <v>2</v>
      </c>
      <c r="GR238">
        <v>27</v>
      </c>
      <c r="GS238">
        <v>4292.8</v>
      </c>
      <c r="GT238">
        <v>4292.8</v>
      </c>
      <c r="GU238">
        <v>4.01733</v>
      </c>
      <c r="GV238">
        <v>2.31445</v>
      </c>
      <c r="GW238">
        <v>1.99829</v>
      </c>
      <c r="GX238">
        <v>2.75391</v>
      </c>
      <c r="GY238">
        <v>2.09351</v>
      </c>
      <c r="GZ238">
        <v>2.43896</v>
      </c>
      <c r="HA238">
        <v>34.0545</v>
      </c>
      <c r="HB238">
        <v>15.1477</v>
      </c>
      <c r="HC238">
        <v>18</v>
      </c>
      <c r="HD238">
        <v>430.592</v>
      </c>
      <c r="HE238">
        <v>627.594</v>
      </c>
      <c r="HF238">
        <v>13.4105</v>
      </c>
      <c r="HG238">
        <v>28.5862</v>
      </c>
      <c r="HH238">
        <v>30.0006</v>
      </c>
      <c r="HI238">
        <v>28.5057</v>
      </c>
      <c r="HJ238">
        <v>28.487</v>
      </c>
      <c r="HK238">
        <v>80.3821</v>
      </c>
      <c r="HL238">
        <v>10.4067</v>
      </c>
      <c r="HM238">
        <v>9.47878</v>
      </c>
      <c r="HN238">
        <v>13.4091</v>
      </c>
      <c r="HO238">
        <v>1792.71</v>
      </c>
      <c r="HP238">
        <v>15.6142</v>
      </c>
      <c r="HQ238">
        <v>96.1075</v>
      </c>
      <c r="HR238">
        <v>99.8954</v>
      </c>
    </row>
    <row r="239" spans="1:226">
      <c r="A239">
        <v>223</v>
      </c>
      <c r="B239">
        <v>1657555693</v>
      </c>
      <c r="C239">
        <v>2901</v>
      </c>
      <c r="D239" t="s">
        <v>806</v>
      </c>
      <c r="E239" t="s">
        <v>807</v>
      </c>
      <c r="F239">
        <v>5</v>
      </c>
      <c r="G239" t="s">
        <v>597</v>
      </c>
      <c r="H239" t="s">
        <v>354</v>
      </c>
      <c r="I239">
        <v>1657555685.25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1807.63120373465</v>
      </c>
      <c r="AK239">
        <v>1785.61915151515</v>
      </c>
      <c r="AL239">
        <v>3.37354279768813</v>
      </c>
      <c r="AM239">
        <v>66.1499359219509</v>
      </c>
      <c r="AN239">
        <f>(AP239 - AO239 + BO239*1E3/(8.314*(BQ239+273.15)) * AR239/BN239 * AQ239) * BN239/(100*BB239) * 1000/(1000 - AP239)</f>
        <v>0</v>
      </c>
      <c r="AO239">
        <v>15.7079522267268</v>
      </c>
      <c r="AP239">
        <v>16.141816969697</v>
      </c>
      <c r="AQ239">
        <v>-8.57418752192533e-06</v>
      </c>
      <c r="AR239">
        <v>78.6078207059552</v>
      </c>
      <c r="AS239">
        <v>15</v>
      </c>
      <c r="AT239">
        <v>3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3.93</v>
      </c>
      <c r="BC239">
        <v>0.5</v>
      </c>
      <c r="BD239" t="s">
        <v>355</v>
      </c>
      <c r="BE239">
        <v>2</v>
      </c>
      <c r="BF239" t="b">
        <v>1</v>
      </c>
      <c r="BG239">
        <v>1657555685.25</v>
      </c>
      <c r="BH239">
        <v>1732.875</v>
      </c>
      <c r="BI239">
        <v>1761.84107142857</v>
      </c>
      <c r="BJ239">
        <v>16.1619678571429</v>
      </c>
      <c r="BK239">
        <v>15.7187107142857</v>
      </c>
      <c r="BL239">
        <v>1724.17214285714</v>
      </c>
      <c r="BM239">
        <v>16.1409142857143</v>
      </c>
      <c r="BN239">
        <v>499.999178571429</v>
      </c>
      <c r="BO239">
        <v>68.0061464285714</v>
      </c>
      <c r="BP239">
        <v>0.0233015607142857</v>
      </c>
      <c r="BQ239">
        <v>18.8904357142857</v>
      </c>
      <c r="BR239">
        <v>19.9870571428571</v>
      </c>
      <c r="BS239">
        <v>999.9</v>
      </c>
      <c r="BT239">
        <v>0</v>
      </c>
      <c r="BU239">
        <v>0</v>
      </c>
      <c r="BV239">
        <v>10010.8732142857</v>
      </c>
      <c r="BW239">
        <v>0</v>
      </c>
      <c r="BX239">
        <v>1879.21928571429</v>
      </c>
      <c r="BY239">
        <v>-28.9642821428571</v>
      </c>
      <c r="BZ239">
        <v>1761.34178571429</v>
      </c>
      <c r="CA239">
        <v>1789.97571428571</v>
      </c>
      <c r="CB239">
        <v>0.443273464285714</v>
      </c>
      <c r="CC239">
        <v>1761.84107142857</v>
      </c>
      <c r="CD239">
        <v>15.7187107142857</v>
      </c>
      <c r="CE239">
        <v>1.09911428571429</v>
      </c>
      <c r="CF239">
        <v>1.06896928571429</v>
      </c>
      <c r="CG239">
        <v>8.30098571428571</v>
      </c>
      <c r="CH239">
        <v>7.89193142857143</v>
      </c>
      <c r="CI239">
        <v>2000.0025</v>
      </c>
      <c r="CJ239">
        <v>0.979999285714286</v>
      </c>
      <c r="CK239">
        <v>0.0200006035714286</v>
      </c>
      <c r="CL239">
        <v>0</v>
      </c>
      <c r="CM239">
        <v>2.48091428571429</v>
      </c>
      <c r="CN239">
        <v>0</v>
      </c>
      <c r="CO239">
        <v>5025.00428571429</v>
      </c>
      <c r="CP239">
        <v>16705.4357142857</v>
      </c>
      <c r="CQ239">
        <v>45</v>
      </c>
      <c r="CR239">
        <v>49.437</v>
      </c>
      <c r="CS239">
        <v>47.2003928571428</v>
      </c>
      <c r="CT239">
        <v>45.187</v>
      </c>
      <c r="CU239">
        <v>43.75</v>
      </c>
      <c r="CV239">
        <v>1960.00178571429</v>
      </c>
      <c r="CW239">
        <v>40.0007142857143</v>
      </c>
      <c r="CX239">
        <v>0</v>
      </c>
      <c r="CY239">
        <v>1651534587.8</v>
      </c>
      <c r="CZ239">
        <v>0</v>
      </c>
      <c r="DA239">
        <v>0</v>
      </c>
      <c r="DB239" t="s">
        <v>356</v>
      </c>
      <c r="DC239">
        <v>1657298120.5</v>
      </c>
      <c r="DD239">
        <v>1657298120.5</v>
      </c>
      <c r="DE239">
        <v>0</v>
      </c>
      <c r="DF239">
        <v>1.391</v>
      </c>
      <c r="DG239">
        <v>0.035</v>
      </c>
      <c r="DH239">
        <v>2.39</v>
      </c>
      <c r="DI239">
        <v>0.104</v>
      </c>
      <c r="DJ239">
        <v>419</v>
      </c>
      <c r="DK239">
        <v>18</v>
      </c>
      <c r="DL239">
        <v>0.11</v>
      </c>
      <c r="DM239">
        <v>0.02</v>
      </c>
      <c r="DN239">
        <v>-29.2070634146342</v>
      </c>
      <c r="DO239">
        <v>3.80393937282227</v>
      </c>
      <c r="DP239">
        <v>0.525233025523467</v>
      </c>
      <c r="DQ239">
        <v>0</v>
      </c>
      <c r="DR239">
        <v>0.441131292682927</v>
      </c>
      <c r="DS239">
        <v>0.0314544250871082</v>
      </c>
      <c r="DT239">
        <v>0.0052866764987222</v>
      </c>
      <c r="DU239">
        <v>1</v>
      </c>
      <c r="DV239">
        <v>1</v>
      </c>
      <c r="DW239">
        <v>2</v>
      </c>
      <c r="DX239" t="s">
        <v>367</v>
      </c>
      <c r="DY239">
        <v>2.85079</v>
      </c>
      <c r="DZ239">
        <v>2.63989</v>
      </c>
      <c r="EA239">
        <v>0.179296</v>
      </c>
      <c r="EB239">
        <v>0.181129</v>
      </c>
      <c r="EC239">
        <v>0.0587066</v>
      </c>
      <c r="ED239">
        <v>0.0573863</v>
      </c>
      <c r="EE239">
        <v>23017.1</v>
      </c>
      <c r="EF239">
        <v>20015.7</v>
      </c>
      <c r="EG239">
        <v>25116.4</v>
      </c>
      <c r="EH239">
        <v>23812.9</v>
      </c>
      <c r="EI239">
        <v>40373.5</v>
      </c>
      <c r="EJ239">
        <v>37169.8</v>
      </c>
      <c r="EK239">
        <v>45410.7</v>
      </c>
      <c r="EL239">
        <v>42493.4</v>
      </c>
      <c r="EM239">
        <v>1.78087</v>
      </c>
      <c r="EN239">
        <v>2.08565</v>
      </c>
      <c r="EO239">
        <v>0.0483617</v>
      </c>
      <c r="EP239">
        <v>0</v>
      </c>
      <c r="EQ239">
        <v>19.2048</v>
      </c>
      <c r="ER239">
        <v>999.9</v>
      </c>
      <c r="ES239">
        <v>30.668</v>
      </c>
      <c r="ET239">
        <v>29.477</v>
      </c>
      <c r="EU239">
        <v>18.6423</v>
      </c>
      <c r="EV239">
        <v>51.3138</v>
      </c>
      <c r="EW239">
        <v>31.0617</v>
      </c>
      <c r="EX239">
        <v>2</v>
      </c>
      <c r="EY239">
        <v>0.117109</v>
      </c>
      <c r="EZ239">
        <v>7.20982</v>
      </c>
      <c r="FA239">
        <v>20.0998</v>
      </c>
      <c r="FB239">
        <v>5.23466</v>
      </c>
      <c r="FC239">
        <v>11.992</v>
      </c>
      <c r="FD239">
        <v>4.9559</v>
      </c>
      <c r="FE239">
        <v>3.30393</v>
      </c>
      <c r="FF239">
        <v>9999</v>
      </c>
      <c r="FG239">
        <v>9999</v>
      </c>
      <c r="FH239">
        <v>6553.6</v>
      </c>
      <c r="FI239">
        <v>353</v>
      </c>
      <c r="FJ239">
        <v>1.86813</v>
      </c>
      <c r="FK239">
        <v>1.86386</v>
      </c>
      <c r="FL239">
        <v>1.87146</v>
      </c>
      <c r="FM239">
        <v>1.8622</v>
      </c>
      <c r="FN239">
        <v>1.86172</v>
      </c>
      <c r="FO239">
        <v>1.86813</v>
      </c>
      <c r="FP239">
        <v>1.85824</v>
      </c>
      <c r="FQ239">
        <v>1.86472</v>
      </c>
      <c r="FR239">
        <v>5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8.84</v>
      </c>
      <c r="GF239">
        <v>0.0203</v>
      </c>
      <c r="GG239">
        <v>2.14445261950712</v>
      </c>
      <c r="GH239">
        <v>0.00524579190152856</v>
      </c>
      <c r="GI239">
        <v>-2.61795653493914e-06</v>
      </c>
      <c r="GJ239">
        <v>1.03317073579164e-09</v>
      </c>
      <c r="GK239">
        <v>0.00834576242792743</v>
      </c>
      <c r="GL239">
        <v>-0.0463878632499735</v>
      </c>
      <c r="GM239">
        <v>0.00360881594666716</v>
      </c>
      <c r="GN239">
        <v>-4.25062852161115e-05</v>
      </c>
      <c r="GO239">
        <v>14</v>
      </c>
      <c r="GP239">
        <v>2225</v>
      </c>
      <c r="GQ239">
        <v>2</v>
      </c>
      <c r="GR239">
        <v>27</v>
      </c>
      <c r="GS239">
        <v>4292.9</v>
      </c>
      <c r="GT239">
        <v>4292.9</v>
      </c>
      <c r="GU239">
        <v>4.04663</v>
      </c>
      <c r="GV239">
        <v>2.30957</v>
      </c>
      <c r="GW239">
        <v>1.99829</v>
      </c>
      <c r="GX239">
        <v>2.75391</v>
      </c>
      <c r="GY239">
        <v>2.09351</v>
      </c>
      <c r="GZ239">
        <v>2.38159</v>
      </c>
      <c r="HA239">
        <v>34.0771</v>
      </c>
      <c r="HB239">
        <v>15.1477</v>
      </c>
      <c r="HC239">
        <v>18</v>
      </c>
      <c r="HD239">
        <v>430.457</v>
      </c>
      <c r="HE239">
        <v>627.547</v>
      </c>
      <c r="HF239">
        <v>13.4173</v>
      </c>
      <c r="HG239">
        <v>28.5929</v>
      </c>
      <c r="HH239">
        <v>30.0006</v>
      </c>
      <c r="HI239">
        <v>28.511</v>
      </c>
      <c r="HJ239">
        <v>28.4918</v>
      </c>
      <c r="HK239">
        <v>81.0106</v>
      </c>
      <c r="HL239">
        <v>10.7057</v>
      </c>
      <c r="HM239">
        <v>9.47878</v>
      </c>
      <c r="HN239">
        <v>13.4161</v>
      </c>
      <c r="HO239">
        <v>1806.16</v>
      </c>
      <c r="HP239">
        <v>15.6188</v>
      </c>
      <c r="HQ239">
        <v>96.1062</v>
      </c>
      <c r="HR239">
        <v>99.8923</v>
      </c>
    </row>
    <row r="240" spans="1:226">
      <c r="A240">
        <v>224</v>
      </c>
      <c r="B240">
        <v>1657555698</v>
      </c>
      <c r="C240">
        <v>2906</v>
      </c>
      <c r="D240" t="s">
        <v>808</v>
      </c>
      <c r="E240" t="s">
        <v>809</v>
      </c>
      <c r="F240">
        <v>5</v>
      </c>
      <c r="G240" t="s">
        <v>597</v>
      </c>
      <c r="H240" t="s">
        <v>354</v>
      </c>
      <c r="I240">
        <v>1657555690.51852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1824.76858178751</v>
      </c>
      <c r="AK240">
        <v>1802.73006060606</v>
      </c>
      <c r="AL240">
        <v>3.37719425008748</v>
      </c>
      <c r="AM240">
        <v>66.1499359219509</v>
      </c>
      <c r="AN240">
        <f>(AP240 - AO240 + BO240*1E3/(8.314*(BQ240+273.15)) * AR240/BN240 * AQ240) * BN240/(100*BB240) * 1000/(1000 - AP240)</f>
        <v>0</v>
      </c>
      <c r="AO240">
        <v>15.7043266827235</v>
      </c>
      <c r="AP240">
        <v>16.1250909090909</v>
      </c>
      <c r="AQ240">
        <v>-1.06911857336312e-05</v>
      </c>
      <c r="AR240">
        <v>78.6078207059552</v>
      </c>
      <c r="AS240">
        <v>15</v>
      </c>
      <c r="AT240">
        <v>3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3.93</v>
      </c>
      <c r="BC240">
        <v>0.5</v>
      </c>
      <c r="BD240" t="s">
        <v>355</v>
      </c>
      <c r="BE240">
        <v>2</v>
      </c>
      <c r="BF240" t="b">
        <v>1</v>
      </c>
      <c r="BG240">
        <v>1657555690.51852</v>
      </c>
      <c r="BH240">
        <v>1750.37777777778</v>
      </c>
      <c r="BI240">
        <v>1779.31592592593</v>
      </c>
      <c r="BJ240">
        <v>16.1462296296296</v>
      </c>
      <c r="BK240">
        <v>15.7067481481481</v>
      </c>
      <c r="BL240">
        <v>1741.57851851852</v>
      </c>
      <c r="BM240">
        <v>16.1257296296296</v>
      </c>
      <c r="BN240">
        <v>500.009074074074</v>
      </c>
      <c r="BO240">
        <v>68.0061518518519</v>
      </c>
      <c r="BP240">
        <v>0.0233459111111111</v>
      </c>
      <c r="BQ240">
        <v>18.894262962963</v>
      </c>
      <c r="BR240">
        <v>19.9903074074074</v>
      </c>
      <c r="BS240">
        <v>999.9</v>
      </c>
      <c r="BT240">
        <v>0</v>
      </c>
      <c r="BU240">
        <v>0</v>
      </c>
      <c r="BV240">
        <v>10004.862962963</v>
      </c>
      <c r="BW240">
        <v>0</v>
      </c>
      <c r="BX240">
        <v>1879.50740740741</v>
      </c>
      <c r="BY240">
        <v>-28.9373148148148</v>
      </c>
      <c r="BZ240">
        <v>1779.10333333333</v>
      </c>
      <c r="CA240">
        <v>1807.70777777778</v>
      </c>
      <c r="CB240">
        <v>0.439491444444444</v>
      </c>
      <c r="CC240">
        <v>1779.31592592593</v>
      </c>
      <c r="CD240">
        <v>15.7067481481481</v>
      </c>
      <c r="CE240">
        <v>1.0980437037037</v>
      </c>
      <c r="CF240">
        <v>1.06815592592593</v>
      </c>
      <c r="CG240">
        <v>8.28662555555556</v>
      </c>
      <c r="CH240">
        <v>7.88075222222222</v>
      </c>
      <c r="CI240">
        <v>2000.00777777778</v>
      </c>
      <c r="CJ240">
        <v>0.979999185185185</v>
      </c>
      <c r="CK240">
        <v>0.0200006814814815</v>
      </c>
      <c r="CL240">
        <v>0</v>
      </c>
      <c r="CM240">
        <v>2.54566296296296</v>
      </c>
      <c r="CN240">
        <v>0</v>
      </c>
      <c r="CO240">
        <v>5024.71666666667</v>
      </c>
      <c r="CP240">
        <v>16705.4777777778</v>
      </c>
      <c r="CQ240">
        <v>45</v>
      </c>
      <c r="CR240">
        <v>49.437</v>
      </c>
      <c r="CS240">
        <v>47.3258888888889</v>
      </c>
      <c r="CT240">
        <v>45.187</v>
      </c>
      <c r="CU240">
        <v>43.75</v>
      </c>
      <c r="CV240">
        <v>1960.0062962963</v>
      </c>
      <c r="CW240">
        <v>40.0014814814815</v>
      </c>
      <c r="CX240">
        <v>0</v>
      </c>
      <c r="CY240">
        <v>1651534593.2</v>
      </c>
      <c r="CZ240">
        <v>0</v>
      </c>
      <c r="DA240">
        <v>0</v>
      </c>
      <c r="DB240" t="s">
        <v>356</v>
      </c>
      <c r="DC240">
        <v>1657298120.5</v>
      </c>
      <c r="DD240">
        <v>1657298120.5</v>
      </c>
      <c r="DE240">
        <v>0</v>
      </c>
      <c r="DF240">
        <v>1.391</v>
      </c>
      <c r="DG240">
        <v>0.035</v>
      </c>
      <c r="DH240">
        <v>2.39</v>
      </c>
      <c r="DI240">
        <v>0.104</v>
      </c>
      <c r="DJ240">
        <v>419</v>
      </c>
      <c r="DK240">
        <v>18</v>
      </c>
      <c r="DL240">
        <v>0.11</v>
      </c>
      <c r="DM240">
        <v>0.02</v>
      </c>
      <c r="DN240">
        <v>-28.9748731707317</v>
      </c>
      <c r="DO240">
        <v>-0.267618815331085</v>
      </c>
      <c r="DP240">
        <v>0.240426498097667</v>
      </c>
      <c r="DQ240">
        <v>0</v>
      </c>
      <c r="DR240">
        <v>0.440561073170732</v>
      </c>
      <c r="DS240">
        <v>-0.0435812195121954</v>
      </c>
      <c r="DT240">
        <v>0.00582596472651921</v>
      </c>
      <c r="DU240">
        <v>1</v>
      </c>
      <c r="DV240">
        <v>1</v>
      </c>
      <c r="DW240">
        <v>2</v>
      </c>
      <c r="DX240" t="s">
        <v>367</v>
      </c>
      <c r="DY240">
        <v>2.85106</v>
      </c>
      <c r="DZ240">
        <v>2.63983</v>
      </c>
      <c r="EA240">
        <v>0.180299</v>
      </c>
      <c r="EB240">
        <v>0.182093</v>
      </c>
      <c r="EC240">
        <v>0.0586593</v>
      </c>
      <c r="ED240">
        <v>0.0573462</v>
      </c>
      <c r="EE240">
        <v>22988.6</v>
      </c>
      <c r="EF240">
        <v>19992.2</v>
      </c>
      <c r="EG240">
        <v>25116</v>
      </c>
      <c r="EH240">
        <v>23813</v>
      </c>
      <c r="EI240">
        <v>40374.8</v>
      </c>
      <c r="EJ240">
        <v>37171.6</v>
      </c>
      <c r="EK240">
        <v>45409.9</v>
      </c>
      <c r="EL240">
        <v>42493.6</v>
      </c>
      <c r="EM240">
        <v>1.78118</v>
      </c>
      <c r="EN240">
        <v>2.08542</v>
      </c>
      <c r="EO240">
        <v>0.0471696</v>
      </c>
      <c r="EP240">
        <v>0</v>
      </c>
      <c r="EQ240">
        <v>19.2088</v>
      </c>
      <c r="ER240">
        <v>999.9</v>
      </c>
      <c r="ES240">
        <v>30.668</v>
      </c>
      <c r="ET240">
        <v>29.487</v>
      </c>
      <c r="EU240">
        <v>18.6553</v>
      </c>
      <c r="EV240">
        <v>51.3238</v>
      </c>
      <c r="EW240">
        <v>30.9936</v>
      </c>
      <c r="EX240">
        <v>2</v>
      </c>
      <c r="EY240">
        <v>0.117449</v>
      </c>
      <c r="EZ240">
        <v>7.22586</v>
      </c>
      <c r="FA240">
        <v>20.099</v>
      </c>
      <c r="FB240">
        <v>5.23451</v>
      </c>
      <c r="FC240">
        <v>11.992</v>
      </c>
      <c r="FD240">
        <v>4.95615</v>
      </c>
      <c r="FE240">
        <v>3.3039</v>
      </c>
      <c r="FF240">
        <v>9999</v>
      </c>
      <c r="FG240">
        <v>9999</v>
      </c>
      <c r="FH240">
        <v>6553.6</v>
      </c>
      <c r="FI240">
        <v>353</v>
      </c>
      <c r="FJ240">
        <v>1.86813</v>
      </c>
      <c r="FK240">
        <v>1.86385</v>
      </c>
      <c r="FL240">
        <v>1.87148</v>
      </c>
      <c r="FM240">
        <v>1.86219</v>
      </c>
      <c r="FN240">
        <v>1.86172</v>
      </c>
      <c r="FO240">
        <v>1.86813</v>
      </c>
      <c r="FP240">
        <v>1.85824</v>
      </c>
      <c r="FQ240">
        <v>1.86474</v>
      </c>
      <c r="FR240">
        <v>5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8.94</v>
      </c>
      <c r="GF240">
        <v>0.0197</v>
      </c>
      <c r="GG240">
        <v>2.14445261950712</v>
      </c>
      <c r="GH240">
        <v>0.00524579190152856</v>
      </c>
      <c r="GI240">
        <v>-2.61795653493914e-06</v>
      </c>
      <c r="GJ240">
        <v>1.03317073579164e-09</v>
      </c>
      <c r="GK240">
        <v>0.00834576242792743</v>
      </c>
      <c r="GL240">
        <v>-0.0463878632499735</v>
      </c>
      <c r="GM240">
        <v>0.00360881594666716</v>
      </c>
      <c r="GN240">
        <v>-4.25062852161115e-05</v>
      </c>
      <c r="GO240">
        <v>14</v>
      </c>
      <c r="GP240">
        <v>2225</v>
      </c>
      <c r="GQ240">
        <v>2</v>
      </c>
      <c r="GR240">
        <v>27</v>
      </c>
      <c r="GS240">
        <v>4293</v>
      </c>
      <c r="GT240">
        <v>4293</v>
      </c>
      <c r="GU240">
        <v>4.07227</v>
      </c>
      <c r="GV240">
        <v>2.31445</v>
      </c>
      <c r="GW240">
        <v>1.99829</v>
      </c>
      <c r="GX240">
        <v>2.75391</v>
      </c>
      <c r="GY240">
        <v>2.09351</v>
      </c>
      <c r="GZ240">
        <v>2.31567</v>
      </c>
      <c r="HA240">
        <v>34.0771</v>
      </c>
      <c r="HB240">
        <v>15.1302</v>
      </c>
      <c r="HC240">
        <v>18</v>
      </c>
      <c r="HD240">
        <v>430.657</v>
      </c>
      <c r="HE240">
        <v>627.418</v>
      </c>
      <c r="HF240">
        <v>13.4216</v>
      </c>
      <c r="HG240">
        <v>28.5987</v>
      </c>
      <c r="HH240">
        <v>30.0005</v>
      </c>
      <c r="HI240">
        <v>28.515</v>
      </c>
      <c r="HJ240">
        <v>28.4964</v>
      </c>
      <c r="HK240">
        <v>81.5779</v>
      </c>
      <c r="HL240">
        <v>10.7057</v>
      </c>
      <c r="HM240">
        <v>9.47878</v>
      </c>
      <c r="HN240">
        <v>13.4185</v>
      </c>
      <c r="HO240">
        <v>1826.52</v>
      </c>
      <c r="HP240">
        <v>15.6261</v>
      </c>
      <c r="HQ240">
        <v>96.1046</v>
      </c>
      <c r="HR240">
        <v>99.8928</v>
      </c>
    </row>
    <row r="241" spans="1:226">
      <c r="A241">
        <v>225</v>
      </c>
      <c r="B241">
        <v>1657555703</v>
      </c>
      <c r="C241">
        <v>2911</v>
      </c>
      <c r="D241" t="s">
        <v>810</v>
      </c>
      <c r="E241" t="s">
        <v>811</v>
      </c>
      <c r="F241">
        <v>5</v>
      </c>
      <c r="G241" t="s">
        <v>597</v>
      </c>
      <c r="H241" t="s">
        <v>354</v>
      </c>
      <c r="I241">
        <v>1657555695.23214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1841.66324365155</v>
      </c>
      <c r="AK241">
        <v>1819.44351515152</v>
      </c>
      <c r="AL241">
        <v>3.37933756034011</v>
      </c>
      <c r="AM241">
        <v>66.1499359219509</v>
      </c>
      <c r="AN241">
        <f>(AP241 - AO241 + BO241*1E3/(8.314*(BQ241+273.15)) * AR241/BN241 * AQ241) * BN241/(100*BB241) * 1000/(1000 - AP241)</f>
        <v>0</v>
      </c>
      <c r="AO241">
        <v>15.6911151756482</v>
      </c>
      <c r="AP241">
        <v>16.1097606060606</v>
      </c>
      <c r="AQ241">
        <v>-6.78669851171888e-06</v>
      </c>
      <c r="AR241">
        <v>78.6078207059552</v>
      </c>
      <c r="AS241">
        <v>15</v>
      </c>
      <c r="AT241">
        <v>3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3.93</v>
      </c>
      <c r="BC241">
        <v>0.5</v>
      </c>
      <c r="BD241" t="s">
        <v>355</v>
      </c>
      <c r="BE241">
        <v>2</v>
      </c>
      <c r="BF241" t="b">
        <v>1</v>
      </c>
      <c r="BG241">
        <v>1657555695.23214</v>
      </c>
      <c r="BH241">
        <v>1765.98464285714</v>
      </c>
      <c r="BI241">
        <v>1795.1</v>
      </c>
      <c r="BJ241">
        <v>16.1318321428571</v>
      </c>
      <c r="BK241">
        <v>15.6999571428571</v>
      </c>
      <c r="BL241">
        <v>1757.09821428571</v>
      </c>
      <c r="BM241">
        <v>16.1118392857143</v>
      </c>
      <c r="BN241">
        <v>500.00775</v>
      </c>
      <c r="BO241">
        <v>68.0060535714286</v>
      </c>
      <c r="BP241">
        <v>0.02338705</v>
      </c>
      <c r="BQ241">
        <v>18.8976035714286</v>
      </c>
      <c r="BR241">
        <v>19.9959</v>
      </c>
      <c r="BS241">
        <v>999.9</v>
      </c>
      <c r="BT241">
        <v>0</v>
      </c>
      <c r="BU241">
        <v>0</v>
      </c>
      <c r="BV241">
        <v>10001.3614285714</v>
      </c>
      <c r="BW241">
        <v>0</v>
      </c>
      <c r="BX241">
        <v>1879.40321428571</v>
      </c>
      <c r="BY241">
        <v>-29.1151321428571</v>
      </c>
      <c r="BZ241">
        <v>1794.93928571429</v>
      </c>
      <c r="CA241">
        <v>1823.73107142857</v>
      </c>
      <c r="CB241">
        <v>0.431878928571429</v>
      </c>
      <c r="CC241">
        <v>1795.1</v>
      </c>
      <c r="CD241">
        <v>15.6999571428571</v>
      </c>
      <c r="CE241">
        <v>1.09706178571429</v>
      </c>
      <c r="CF241">
        <v>1.0676925</v>
      </c>
      <c r="CG241">
        <v>8.273455</v>
      </c>
      <c r="CH241">
        <v>7.87437857142857</v>
      </c>
      <c r="CI241">
        <v>2000.00607142857</v>
      </c>
      <c r="CJ241">
        <v>0.979999428571428</v>
      </c>
      <c r="CK241">
        <v>0.0200004928571429</v>
      </c>
      <c r="CL241">
        <v>0</v>
      </c>
      <c r="CM241">
        <v>2.55462142857143</v>
      </c>
      <c r="CN241">
        <v>0</v>
      </c>
      <c r="CO241">
        <v>5025.28821428571</v>
      </c>
      <c r="CP241">
        <v>16705.4642857143</v>
      </c>
      <c r="CQ241">
        <v>45</v>
      </c>
      <c r="CR241">
        <v>49.4415</v>
      </c>
      <c r="CS241">
        <v>47.4414642857143</v>
      </c>
      <c r="CT241">
        <v>45.187</v>
      </c>
      <c r="CU241">
        <v>43.75</v>
      </c>
      <c r="CV241">
        <v>1960.005</v>
      </c>
      <c r="CW241">
        <v>40.0010714285714</v>
      </c>
      <c r="CX241">
        <v>0</v>
      </c>
      <c r="CY241">
        <v>1651534598</v>
      </c>
      <c r="CZ241">
        <v>0</v>
      </c>
      <c r="DA241">
        <v>0</v>
      </c>
      <c r="DB241" t="s">
        <v>356</v>
      </c>
      <c r="DC241">
        <v>1657298120.5</v>
      </c>
      <c r="DD241">
        <v>1657298120.5</v>
      </c>
      <c r="DE241">
        <v>0</v>
      </c>
      <c r="DF241">
        <v>1.391</v>
      </c>
      <c r="DG241">
        <v>0.035</v>
      </c>
      <c r="DH241">
        <v>2.39</v>
      </c>
      <c r="DI241">
        <v>0.104</v>
      </c>
      <c r="DJ241">
        <v>419</v>
      </c>
      <c r="DK241">
        <v>18</v>
      </c>
      <c r="DL241">
        <v>0.11</v>
      </c>
      <c r="DM241">
        <v>0.02</v>
      </c>
      <c r="DN241">
        <v>-29.0073048780488</v>
      </c>
      <c r="DO241">
        <v>-0.795071080139409</v>
      </c>
      <c r="DP241">
        <v>0.256838580749798</v>
      </c>
      <c r="DQ241">
        <v>0</v>
      </c>
      <c r="DR241">
        <v>0.437493414634146</v>
      </c>
      <c r="DS241">
        <v>-0.0804874285714283</v>
      </c>
      <c r="DT241">
        <v>0.00827659326338988</v>
      </c>
      <c r="DU241">
        <v>1</v>
      </c>
      <c r="DV241">
        <v>1</v>
      </c>
      <c r="DW241">
        <v>2</v>
      </c>
      <c r="DX241" t="s">
        <v>367</v>
      </c>
      <c r="DY241">
        <v>2.85089</v>
      </c>
      <c r="DZ241">
        <v>2.64001</v>
      </c>
      <c r="EA241">
        <v>0.181286</v>
      </c>
      <c r="EB241">
        <v>0.183124</v>
      </c>
      <c r="EC241">
        <v>0.0586227</v>
      </c>
      <c r="ED241">
        <v>0.0573585</v>
      </c>
      <c r="EE241">
        <v>22960.5</v>
      </c>
      <c r="EF241">
        <v>19966.8</v>
      </c>
      <c r="EG241">
        <v>25115.6</v>
      </c>
      <c r="EH241">
        <v>23812.8</v>
      </c>
      <c r="EI241">
        <v>40376.1</v>
      </c>
      <c r="EJ241">
        <v>37170.7</v>
      </c>
      <c r="EK241">
        <v>45409.6</v>
      </c>
      <c r="EL241">
        <v>42493.1</v>
      </c>
      <c r="EM241">
        <v>1.78102</v>
      </c>
      <c r="EN241">
        <v>2.0856</v>
      </c>
      <c r="EO241">
        <v>0.0475869</v>
      </c>
      <c r="EP241">
        <v>0</v>
      </c>
      <c r="EQ241">
        <v>19.2144</v>
      </c>
      <c r="ER241">
        <v>999.9</v>
      </c>
      <c r="ES241">
        <v>30.668</v>
      </c>
      <c r="ET241">
        <v>29.487</v>
      </c>
      <c r="EU241">
        <v>18.6566</v>
      </c>
      <c r="EV241">
        <v>51.3338</v>
      </c>
      <c r="EW241">
        <v>30.9615</v>
      </c>
      <c r="EX241">
        <v>2</v>
      </c>
      <c r="EY241">
        <v>0.118039</v>
      </c>
      <c r="EZ241">
        <v>7.24659</v>
      </c>
      <c r="FA241">
        <v>20.0982</v>
      </c>
      <c r="FB241">
        <v>5.23511</v>
      </c>
      <c r="FC241">
        <v>11.992</v>
      </c>
      <c r="FD241">
        <v>4.95575</v>
      </c>
      <c r="FE241">
        <v>3.304</v>
      </c>
      <c r="FF241">
        <v>9999</v>
      </c>
      <c r="FG241">
        <v>9999</v>
      </c>
      <c r="FH241">
        <v>6553.9</v>
      </c>
      <c r="FI241">
        <v>353</v>
      </c>
      <c r="FJ241">
        <v>1.86813</v>
      </c>
      <c r="FK241">
        <v>1.86385</v>
      </c>
      <c r="FL241">
        <v>1.87145</v>
      </c>
      <c r="FM241">
        <v>1.86219</v>
      </c>
      <c r="FN241">
        <v>1.86172</v>
      </c>
      <c r="FO241">
        <v>1.86813</v>
      </c>
      <c r="FP241">
        <v>1.85822</v>
      </c>
      <c r="FQ241">
        <v>1.86472</v>
      </c>
      <c r="FR241">
        <v>5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9.03</v>
      </c>
      <c r="GF241">
        <v>0.0191</v>
      </c>
      <c r="GG241">
        <v>2.14445261950712</v>
      </c>
      <c r="GH241">
        <v>0.00524579190152856</v>
      </c>
      <c r="GI241">
        <v>-2.61795653493914e-06</v>
      </c>
      <c r="GJ241">
        <v>1.03317073579164e-09</v>
      </c>
      <c r="GK241">
        <v>0.00834576242792743</v>
      </c>
      <c r="GL241">
        <v>-0.0463878632499735</v>
      </c>
      <c r="GM241">
        <v>0.00360881594666716</v>
      </c>
      <c r="GN241">
        <v>-4.25062852161115e-05</v>
      </c>
      <c r="GO241">
        <v>14</v>
      </c>
      <c r="GP241">
        <v>2225</v>
      </c>
      <c r="GQ241">
        <v>2</v>
      </c>
      <c r="GR241">
        <v>27</v>
      </c>
      <c r="GS241">
        <v>4293</v>
      </c>
      <c r="GT241">
        <v>4293</v>
      </c>
      <c r="GU241">
        <v>4.10156</v>
      </c>
      <c r="GV241">
        <v>2.31079</v>
      </c>
      <c r="GW241">
        <v>1.99829</v>
      </c>
      <c r="GX241">
        <v>2.75391</v>
      </c>
      <c r="GY241">
        <v>2.09351</v>
      </c>
      <c r="GZ241">
        <v>2.41943</v>
      </c>
      <c r="HA241">
        <v>34.0771</v>
      </c>
      <c r="HB241">
        <v>15.139</v>
      </c>
      <c r="HC241">
        <v>18</v>
      </c>
      <c r="HD241">
        <v>430.611</v>
      </c>
      <c r="HE241">
        <v>627.622</v>
      </c>
      <c r="HF241">
        <v>13.4233</v>
      </c>
      <c r="HG241">
        <v>28.6051</v>
      </c>
      <c r="HH241">
        <v>30.0005</v>
      </c>
      <c r="HI241">
        <v>28.5207</v>
      </c>
      <c r="HJ241">
        <v>28.502</v>
      </c>
      <c r="HK241">
        <v>82.0984</v>
      </c>
      <c r="HL241">
        <v>10.7057</v>
      </c>
      <c r="HM241">
        <v>9.47878</v>
      </c>
      <c r="HN241">
        <v>13.4192</v>
      </c>
      <c r="HO241">
        <v>1839.99</v>
      </c>
      <c r="HP241">
        <v>15.6261</v>
      </c>
      <c r="HQ241">
        <v>96.1037</v>
      </c>
      <c r="HR241">
        <v>99.8917</v>
      </c>
    </row>
    <row r="242" spans="1:226">
      <c r="A242">
        <v>226</v>
      </c>
      <c r="B242">
        <v>1657555708</v>
      </c>
      <c r="C242">
        <v>2916</v>
      </c>
      <c r="D242" t="s">
        <v>812</v>
      </c>
      <c r="E242" t="s">
        <v>813</v>
      </c>
      <c r="F242">
        <v>5</v>
      </c>
      <c r="G242" t="s">
        <v>597</v>
      </c>
      <c r="H242" t="s">
        <v>354</v>
      </c>
      <c r="I242">
        <v>1657555700.5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1859.24110307619</v>
      </c>
      <c r="AK242">
        <v>1836.75527272727</v>
      </c>
      <c r="AL242">
        <v>3.43948422853923</v>
      </c>
      <c r="AM242">
        <v>66.1499359219509</v>
      </c>
      <c r="AN242">
        <f>(AP242 - AO242 + BO242*1E3/(8.314*(BQ242+273.15)) * AR242/BN242 * AQ242) * BN242/(100*BB242) * 1000/(1000 - AP242)</f>
        <v>0</v>
      </c>
      <c r="AO242">
        <v>15.6985565865491</v>
      </c>
      <c r="AP242">
        <v>16.1006678787879</v>
      </c>
      <c r="AQ242">
        <v>-6.34787884150542e-06</v>
      </c>
      <c r="AR242">
        <v>78.6078207059552</v>
      </c>
      <c r="AS242">
        <v>15</v>
      </c>
      <c r="AT242">
        <v>3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3.93</v>
      </c>
      <c r="BC242">
        <v>0.5</v>
      </c>
      <c r="BD242" t="s">
        <v>355</v>
      </c>
      <c r="BE242">
        <v>2</v>
      </c>
      <c r="BF242" t="b">
        <v>1</v>
      </c>
      <c r="BG242">
        <v>1657555700.5</v>
      </c>
      <c r="BH242">
        <v>1783.63074074074</v>
      </c>
      <c r="BI242">
        <v>1812.92851851852</v>
      </c>
      <c r="BJ242">
        <v>16.1167518518519</v>
      </c>
      <c r="BK242">
        <v>15.6974148148148</v>
      </c>
      <c r="BL242">
        <v>1774.64555555556</v>
      </c>
      <c r="BM242">
        <v>16.0972925925926</v>
      </c>
      <c r="BN242">
        <v>500.022407407407</v>
      </c>
      <c r="BO242">
        <v>68.0059074074074</v>
      </c>
      <c r="BP242">
        <v>0.0234694888888889</v>
      </c>
      <c r="BQ242">
        <v>18.9006407407407</v>
      </c>
      <c r="BR242">
        <v>20.0016222222222</v>
      </c>
      <c r="BS242">
        <v>999.9</v>
      </c>
      <c r="BT242">
        <v>0</v>
      </c>
      <c r="BU242">
        <v>0</v>
      </c>
      <c r="BV242">
        <v>9999.12</v>
      </c>
      <c r="BW242">
        <v>0</v>
      </c>
      <c r="BX242">
        <v>1879.29185185185</v>
      </c>
      <c r="BY242">
        <v>-29.2968962962963</v>
      </c>
      <c r="BZ242">
        <v>1812.84740740741</v>
      </c>
      <c r="CA242">
        <v>1841.83962962963</v>
      </c>
      <c r="CB242">
        <v>0.41932937037037</v>
      </c>
      <c r="CC242">
        <v>1812.92851851852</v>
      </c>
      <c r="CD242">
        <v>15.6974148148148</v>
      </c>
      <c r="CE242">
        <v>1.09603333333333</v>
      </c>
      <c r="CF242">
        <v>1.06751851851852</v>
      </c>
      <c r="CG242">
        <v>8.25964555555556</v>
      </c>
      <c r="CH242">
        <v>7.87197777777778</v>
      </c>
      <c r="CI242">
        <v>2000.01962962963</v>
      </c>
      <c r="CJ242">
        <v>0.979999629629629</v>
      </c>
      <c r="CK242">
        <v>0.020000337037037</v>
      </c>
      <c r="CL242">
        <v>0</v>
      </c>
      <c r="CM242">
        <v>2.6016037037037</v>
      </c>
      <c r="CN242">
        <v>0</v>
      </c>
      <c r="CO242">
        <v>5025.59925925926</v>
      </c>
      <c r="CP242">
        <v>16705.5777777778</v>
      </c>
      <c r="CQ242">
        <v>45</v>
      </c>
      <c r="CR242">
        <v>49.458</v>
      </c>
      <c r="CS242">
        <v>47.562</v>
      </c>
      <c r="CT242">
        <v>45.187</v>
      </c>
      <c r="CU242">
        <v>43.75</v>
      </c>
      <c r="CV242">
        <v>1960.01851851852</v>
      </c>
      <c r="CW242">
        <v>40.0011111111111</v>
      </c>
      <c r="CX242">
        <v>0</v>
      </c>
      <c r="CY242">
        <v>1651534603.4</v>
      </c>
      <c r="CZ242">
        <v>0</v>
      </c>
      <c r="DA242">
        <v>0</v>
      </c>
      <c r="DB242" t="s">
        <v>356</v>
      </c>
      <c r="DC242">
        <v>1657298120.5</v>
      </c>
      <c r="DD242">
        <v>1657298120.5</v>
      </c>
      <c r="DE242">
        <v>0</v>
      </c>
      <c r="DF242">
        <v>1.391</v>
      </c>
      <c r="DG242">
        <v>0.035</v>
      </c>
      <c r="DH242">
        <v>2.39</v>
      </c>
      <c r="DI242">
        <v>0.104</v>
      </c>
      <c r="DJ242">
        <v>419</v>
      </c>
      <c r="DK242">
        <v>18</v>
      </c>
      <c r="DL242">
        <v>0.11</v>
      </c>
      <c r="DM242">
        <v>0.02</v>
      </c>
      <c r="DN242">
        <v>-29.1783317073171</v>
      </c>
      <c r="DO242">
        <v>-2.77381045296164</v>
      </c>
      <c r="DP242">
        <v>0.361382344270917</v>
      </c>
      <c r="DQ242">
        <v>0</v>
      </c>
      <c r="DR242">
        <v>0.427557634146342</v>
      </c>
      <c r="DS242">
        <v>-0.128633038327525</v>
      </c>
      <c r="DT242">
        <v>0.0133711460182649</v>
      </c>
      <c r="DU242">
        <v>0</v>
      </c>
      <c r="DV242">
        <v>0</v>
      </c>
      <c r="DW242">
        <v>2</v>
      </c>
      <c r="DX242" t="s">
        <v>357</v>
      </c>
      <c r="DY242">
        <v>2.85072</v>
      </c>
      <c r="DZ242">
        <v>2.64</v>
      </c>
      <c r="EA242">
        <v>0.182283</v>
      </c>
      <c r="EB242">
        <v>0.184083</v>
      </c>
      <c r="EC242">
        <v>0.058599</v>
      </c>
      <c r="ED242">
        <v>0.0573642</v>
      </c>
      <c r="EE242">
        <v>22932.2</v>
      </c>
      <c r="EF242">
        <v>19942.9</v>
      </c>
      <c r="EG242">
        <v>25115.3</v>
      </c>
      <c r="EH242">
        <v>23812.3</v>
      </c>
      <c r="EI242">
        <v>40376.9</v>
      </c>
      <c r="EJ242">
        <v>37169.6</v>
      </c>
      <c r="EK242">
        <v>45409.4</v>
      </c>
      <c r="EL242">
        <v>42492.1</v>
      </c>
      <c r="EM242">
        <v>1.78078</v>
      </c>
      <c r="EN242">
        <v>2.08553</v>
      </c>
      <c r="EO242">
        <v>0.0481755</v>
      </c>
      <c r="EP242">
        <v>0</v>
      </c>
      <c r="EQ242">
        <v>19.2202</v>
      </c>
      <c r="ER242">
        <v>999.9</v>
      </c>
      <c r="ES242">
        <v>30.668</v>
      </c>
      <c r="ET242">
        <v>29.487</v>
      </c>
      <c r="EU242">
        <v>18.6541</v>
      </c>
      <c r="EV242">
        <v>51.4638</v>
      </c>
      <c r="EW242">
        <v>31.0176</v>
      </c>
      <c r="EX242">
        <v>2</v>
      </c>
      <c r="EY242">
        <v>0.118727</v>
      </c>
      <c r="EZ242">
        <v>7.35716</v>
      </c>
      <c r="FA242">
        <v>20.0932</v>
      </c>
      <c r="FB242">
        <v>5.23526</v>
      </c>
      <c r="FC242">
        <v>11.992</v>
      </c>
      <c r="FD242">
        <v>4.9558</v>
      </c>
      <c r="FE242">
        <v>3.30398</v>
      </c>
      <c r="FF242">
        <v>9999</v>
      </c>
      <c r="FG242">
        <v>9999</v>
      </c>
      <c r="FH242">
        <v>6553.9</v>
      </c>
      <c r="FI242">
        <v>353</v>
      </c>
      <c r="FJ242">
        <v>1.86813</v>
      </c>
      <c r="FK242">
        <v>1.86385</v>
      </c>
      <c r="FL242">
        <v>1.87146</v>
      </c>
      <c r="FM242">
        <v>1.8622</v>
      </c>
      <c r="FN242">
        <v>1.86171</v>
      </c>
      <c r="FO242">
        <v>1.86813</v>
      </c>
      <c r="FP242">
        <v>1.85824</v>
      </c>
      <c r="FQ242">
        <v>1.86471</v>
      </c>
      <c r="FR242">
        <v>5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9.13</v>
      </c>
      <c r="GF242">
        <v>0.0189</v>
      </c>
      <c r="GG242">
        <v>2.14445261950712</v>
      </c>
      <c r="GH242">
        <v>0.00524579190152856</v>
      </c>
      <c r="GI242">
        <v>-2.61795653493914e-06</v>
      </c>
      <c r="GJ242">
        <v>1.03317073579164e-09</v>
      </c>
      <c r="GK242">
        <v>0.00834576242792743</v>
      </c>
      <c r="GL242">
        <v>-0.0463878632499735</v>
      </c>
      <c r="GM242">
        <v>0.00360881594666716</v>
      </c>
      <c r="GN242">
        <v>-4.25062852161115e-05</v>
      </c>
      <c r="GO242">
        <v>14</v>
      </c>
      <c r="GP242">
        <v>2225</v>
      </c>
      <c r="GQ242">
        <v>2</v>
      </c>
      <c r="GR242">
        <v>27</v>
      </c>
      <c r="GS242">
        <v>4293.1</v>
      </c>
      <c r="GT242">
        <v>4293.1</v>
      </c>
      <c r="GU242">
        <v>4.1272</v>
      </c>
      <c r="GV242">
        <v>2.30957</v>
      </c>
      <c r="GW242">
        <v>1.99829</v>
      </c>
      <c r="GX242">
        <v>2.75391</v>
      </c>
      <c r="GY242">
        <v>2.09351</v>
      </c>
      <c r="GZ242">
        <v>2.3938</v>
      </c>
      <c r="HA242">
        <v>34.0998</v>
      </c>
      <c r="HB242">
        <v>15.1302</v>
      </c>
      <c r="HC242">
        <v>18</v>
      </c>
      <c r="HD242">
        <v>430.502</v>
      </c>
      <c r="HE242">
        <v>627.616</v>
      </c>
      <c r="HF242">
        <v>13.4242</v>
      </c>
      <c r="HG242">
        <v>28.6112</v>
      </c>
      <c r="HH242">
        <v>30.0007</v>
      </c>
      <c r="HI242">
        <v>28.5256</v>
      </c>
      <c r="HJ242">
        <v>28.5069</v>
      </c>
      <c r="HK242">
        <v>82.5773</v>
      </c>
      <c r="HL242">
        <v>10.9783</v>
      </c>
      <c r="HM242">
        <v>9.47878</v>
      </c>
      <c r="HN242">
        <v>13.3666</v>
      </c>
      <c r="HO242">
        <v>1860.84</v>
      </c>
      <c r="HP242">
        <v>15.6261</v>
      </c>
      <c r="HQ242">
        <v>96.1029</v>
      </c>
      <c r="HR242">
        <v>99.8894</v>
      </c>
    </row>
    <row r="243" spans="1:226">
      <c r="A243">
        <v>227</v>
      </c>
      <c r="B243">
        <v>1657555713</v>
      </c>
      <c r="C243">
        <v>2921</v>
      </c>
      <c r="D243" t="s">
        <v>814</v>
      </c>
      <c r="E243" t="s">
        <v>815</v>
      </c>
      <c r="F243">
        <v>5</v>
      </c>
      <c r="G243" t="s">
        <v>597</v>
      </c>
      <c r="H243" t="s">
        <v>354</v>
      </c>
      <c r="I243">
        <v>1657555705.21429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1875.88742357526</v>
      </c>
      <c r="AK243">
        <v>1853.93448484848</v>
      </c>
      <c r="AL243">
        <v>3.47088006834139</v>
      </c>
      <c r="AM243">
        <v>66.1499359219509</v>
      </c>
      <c r="AN243">
        <f>(AP243 - AO243 + BO243*1E3/(8.314*(BQ243+273.15)) * AR243/BN243 * AQ243) * BN243/(100*BB243) * 1000/(1000 - AP243)</f>
        <v>0</v>
      </c>
      <c r="AO243">
        <v>15.6963398825034</v>
      </c>
      <c r="AP243">
        <v>16.0918509090909</v>
      </c>
      <c r="AQ243">
        <v>-5.21840382333127e-06</v>
      </c>
      <c r="AR243">
        <v>78.6078207059552</v>
      </c>
      <c r="AS243">
        <v>15</v>
      </c>
      <c r="AT243">
        <v>3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3.93</v>
      </c>
      <c r="BC243">
        <v>0.5</v>
      </c>
      <c r="BD243" t="s">
        <v>355</v>
      </c>
      <c r="BE243">
        <v>2</v>
      </c>
      <c r="BF243" t="b">
        <v>1</v>
      </c>
      <c r="BG243">
        <v>1657555705.21429</v>
      </c>
      <c r="BH243">
        <v>1799.42821428571</v>
      </c>
      <c r="BI243">
        <v>1828.75</v>
      </c>
      <c r="BJ243">
        <v>16.1057821428571</v>
      </c>
      <c r="BK243">
        <v>15.69645</v>
      </c>
      <c r="BL243">
        <v>1790.35321428571</v>
      </c>
      <c r="BM243">
        <v>16.0867142857143</v>
      </c>
      <c r="BN243">
        <v>500.02025</v>
      </c>
      <c r="BO243">
        <v>68.005375</v>
      </c>
      <c r="BP243">
        <v>0.0234848785714286</v>
      </c>
      <c r="BQ243">
        <v>18.9061</v>
      </c>
      <c r="BR243">
        <v>20.0100392857143</v>
      </c>
      <c r="BS243">
        <v>999.9</v>
      </c>
      <c r="BT243">
        <v>0</v>
      </c>
      <c r="BU243">
        <v>0</v>
      </c>
      <c r="BV243">
        <v>9996.18</v>
      </c>
      <c r="BW243">
        <v>0</v>
      </c>
      <c r="BX243">
        <v>1879.49357142857</v>
      </c>
      <c r="BY243">
        <v>-29.3202892857143</v>
      </c>
      <c r="BZ243">
        <v>1828.88357142857</v>
      </c>
      <c r="CA243">
        <v>1857.91214285714</v>
      </c>
      <c r="CB243">
        <v>0.40932</v>
      </c>
      <c r="CC243">
        <v>1828.75</v>
      </c>
      <c r="CD243">
        <v>15.69645</v>
      </c>
      <c r="CE243">
        <v>1.09527892857143</v>
      </c>
      <c r="CF243">
        <v>1.06744392857143</v>
      </c>
      <c r="CG243">
        <v>8.2495</v>
      </c>
      <c r="CH243">
        <v>7.87096142857143</v>
      </c>
      <c r="CI243">
        <v>2000.01964285714</v>
      </c>
      <c r="CJ243">
        <v>0.979999857142857</v>
      </c>
      <c r="CK243">
        <v>0.0200001607142857</v>
      </c>
      <c r="CL243">
        <v>0</v>
      </c>
      <c r="CM243">
        <v>2.55772857142857</v>
      </c>
      <c r="CN243">
        <v>0</v>
      </c>
      <c r="CO243">
        <v>5025.05785714286</v>
      </c>
      <c r="CP243">
        <v>16705.575</v>
      </c>
      <c r="CQ243">
        <v>45</v>
      </c>
      <c r="CR243">
        <v>49.4775</v>
      </c>
      <c r="CS243">
        <v>47.562</v>
      </c>
      <c r="CT243">
        <v>45.187</v>
      </c>
      <c r="CU243">
        <v>43.75</v>
      </c>
      <c r="CV243">
        <v>1960.01892857143</v>
      </c>
      <c r="CW243">
        <v>40.0007142857143</v>
      </c>
      <c r="CX243">
        <v>0</v>
      </c>
      <c r="CY243">
        <v>1651534608.2</v>
      </c>
      <c r="CZ243">
        <v>0</v>
      </c>
      <c r="DA243">
        <v>0</v>
      </c>
      <c r="DB243" t="s">
        <v>356</v>
      </c>
      <c r="DC243">
        <v>1657298120.5</v>
      </c>
      <c r="DD243">
        <v>1657298120.5</v>
      </c>
      <c r="DE243">
        <v>0</v>
      </c>
      <c r="DF243">
        <v>1.391</v>
      </c>
      <c r="DG243">
        <v>0.035</v>
      </c>
      <c r="DH243">
        <v>2.39</v>
      </c>
      <c r="DI243">
        <v>0.104</v>
      </c>
      <c r="DJ243">
        <v>419</v>
      </c>
      <c r="DK243">
        <v>18</v>
      </c>
      <c r="DL243">
        <v>0.11</v>
      </c>
      <c r="DM243">
        <v>0.02</v>
      </c>
      <c r="DN243">
        <v>-29.2665825</v>
      </c>
      <c r="DO243">
        <v>-0.874684052532825</v>
      </c>
      <c r="DP243">
        <v>0.293712854576966</v>
      </c>
      <c r="DQ243">
        <v>0</v>
      </c>
      <c r="DR243">
        <v>0.4160169</v>
      </c>
      <c r="DS243">
        <v>-0.140708330206379</v>
      </c>
      <c r="DT243">
        <v>0.0141441934195627</v>
      </c>
      <c r="DU243">
        <v>0</v>
      </c>
      <c r="DV243">
        <v>0</v>
      </c>
      <c r="DW243">
        <v>2</v>
      </c>
      <c r="DX243" t="s">
        <v>357</v>
      </c>
      <c r="DY243">
        <v>2.8508</v>
      </c>
      <c r="DZ243">
        <v>2.63975</v>
      </c>
      <c r="EA243">
        <v>0.183278</v>
      </c>
      <c r="EB243">
        <v>0.185047</v>
      </c>
      <c r="EC243">
        <v>0.0585699</v>
      </c>
      <c r="ED243">
        <v>0.0573688</v>
      </c>
      <c r="EE243">
        <v>22904.4</v>
      </c>
      <c r="EF243">
        <v>19919.1</v>
      </c>
      <c r="EG243">
        <v>25115.5</v>
      </c>
      <c r="EH243">
        <v>23812.1</v>
      </c>
      <c r="EI243">
        <v>40377.9</v>
      </c>
      <c r="EJ243">
        <v>37169.4</v>
      </c>
      <c r="EK243">
        <v>45409.1</v>
      </c>
      <c r="EL243">
        <v>42492.1</v>
      </c>
      <c r="EM243">
        <v>1.78075</v>
      </c>
      <c r="EN243">
        <v>2.08545</v>
      </c>
      <c r="EO243">
        <v>0.0480339</v>
      </c>
      <c r="EP243">
        <v>0</v>
      </c>
      <c r="EQ243">
        <v>19.226</v>
      </c>
      <c r="ER243">
        <v>999.9</v>
      </c>
      <c r="ES243">
        <v>30.692</v>
      </c>
      <c r="ET243">
        <v>29.497</v>
      </c>
      <c r="EU243">
        <v>18.6789</v>
      </c>
      <c r="EV243">
        <v>51.4138</v>
      </c>
      <c r="EW243">
        <v>31.0136</v>
      </c>
      <c r="EX243">
        <v>2</v>
      </c>
      <c r="EY243">
        <v>0.120163</v>
      </c>
      <c r="EZ243">
        <v>7.54083</v>
      </c>
      <c r="FA243">
        <v>20.0854</v>
      </c>
      <c r="FB243">
        <v>5.23481</v>
      </c>
      <c r="FC243">
        <v>11.992</v>
      </c>
      <c r="FD243">
        <v>4.95595</v>
      </c>
      <c r="FE243">
        <v>3.30395</v>
      </c>
      <c r="FF243">
        <v>9999</v>
      </c>
      <c r="FG243">
        <v>9999</v>
      </c>
      <c r="FH243">
        <v>6554.2</v>
      </c>
      <c r="FI243">
        <v>353</v>
      </c>
      <c r="FJ243">
        <v>1.86813</v>
      </c>
      <c r="FK243">
        <v>1.86384</v>
      </c>
      <c r="FL243">
        <v>1.87145</v>
      </c>
      <c r="FM243">
        <v>1.86218</v>
      </c>
      <c r="FN243">
        <v>1.8617</v>
      </c>
      <c r="FO243">
        <v>1.86813</v>
      </c>
      <c r="FP243">
        <v>1.85822</v>
      </c>
      <c r="FQ243">
        <v>1.86468</v>
      </c>
      <c r="FR243">
        <v>5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9.23</v>
      </c>
      <c r="GF243">
        <v>0.0185</v>
      </c>
      <c r="GG243">
        <v>2.14445261950712</v>
      </c>
      <c r="GH243">
        <v>0.00524579190152856</v>
      </c>
      <c r="GI243">
        <v>-2.61795653493914e-06</v>
      </c>
      <c r="GJ243">
        <v>1.03317073579164e-09</v>
      </c>
      <c r="GK243">
        <v>0.00834576242792743</v>
      </c>
      <c r="GL243">
        <v>-0.0463878632499735</v>
      </c>
      <c r="GM243">
        <v>0.00360881594666716</v>
      </c>
      <c r="GN243">
        <v>-4.25062852161115e-05</v>
      </c>
      <c r="GO243">
        <v>14</v>
      </c>
      <c r="GP243">
        <v>2225</v>
      </c>
      <c r="GQ243">
        <v>2</v>
      </c>
      <c r="GR243">
        <v>27</v>
      </c>
      <c r="GS243">
        <v>4293.2</v>
      </c>
      <c r="GT243">
        <v>4293.2</v>
      </c>
      <c r="GU243">
        <v>4.15405</v>
      </c>
      <c r="GV243">
        <v>2.31323</v>
      </c>
      <c r="GW243">
        <v>1.99829</v>
      </c>
      <c r="GX243">
        <v>2.75391</v>
      </c>
      <c r="GY243">
        <v>2.09351</v>
      </c>
      <c r="GZ243">
        <v>2.323</v>
      </c>
      <c r="HA243">
        <v>34.0998</v>
      </c>
      <c r="HB243">
        <v>15.1127</v>
      </c>
      <c r="HC243">
        <v>18</v>
      </c>
      <c r="HD243">
        <v>430.522</v>
      </c>
      <c r="HE243">
        <v>627.61</v>
      </c>
      <c r="HF243">
        <v>13.3905</v>
      </c>
      <c r="HG243">
        <v>28.6173</v>
      </c>
      <c r="HH243">
        <v>30.0012</v>
      </c>
      <c r="HI243">
        <v>28.5304</v>
      </c>
      <c r="HJ243">
        <v>28.5118</v>
      </c>
      <c r="HK243">
        <v>83.1512</v>
      </c>
      <c r="HL243">
        <v>10.9783</v>
      </c>
      <c r="HM243">
        <v>9.47878</v>
      </c>
      <c r="HN243">
        <v>13.3462</v>
      </c>
      <c r="HO243">
        <v>1874.32</v>
      </c>
      <c r="HP243">
        <v>15.6261</v>
      </c>
      <c r="HQ243">
        <v>96.1027</v>
      </c>
      <c r="HR243">
        <v>99.8891</v>
      </c>
    </row>
    <row r="244" spans="1:226">
      <c r="A244">
        <v>228</v>
      </c>
      <c r="B244">
        <v>1657555718</v>
      </c>
      <c r="C244">
        <v>2926</v>
      </c>
      <c r="D244" t="s">
        <v>816</v>
      </c>
      <c r="E244" t="s">
        <v>817</v>
      </c>
      <c r="F244">
        <v>5</v>
      </c>
      <c r="G244" t="s">
        <v>597</v>
      </c>
      <c r="H244" t="s">
        <v>354</v>
      </c>
      <c r="I244">
        <v>1657555710.5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1892.68140916657</v>
      </c>
      <c r="AK244">
        <v>1870.59660606061</v>
      </c>
      <c r="AL244">
        <v>3.3318316469665</v>
      </c>
      <c r="AM244">
        <v>66.1499359219509</v>
      </c>
      <c r="AN244">
        <f>(AP244 - AO244 + BO244*1E3/(8.314*(BQ244+273.15)) * AR244/BN244 * AQ244) * BN244/(100*BB244) * 1000/(1000 - AP244)</f>
        <v>0</v>
      </c>
      <c r="AO244">
        <v>15.7023313273575</v>
      </c>
      <c r="AP244">
        <v>16.0809</v>
      </c>
      <c r="AQ244">
        <v>-6.85864004914121e-06</v>
      </c>
      <c r="AR244">
        <v>78.6078207059552</v>
      </c>
      <c r="AS244">
        <v>15</v>
      </c>
      <c r="AT244">
        <v>3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3.93</v>
      </c>
      <c r="BC244">
        <v>0.5</v>
      </c>
      <c r="BD244" t="s">
        <v>355</v>
      </c>
      <c r="BE244">
        <v>2</v>
      </c>
      <c r="BF244" t="b">
        <v>1</v>
      </c>
      <c r="BG244">
        <v>1657555710.5</v>
      </c>
      <c r="BH244">
        <v>1817.20851851852</v>
      </c>
      <c r="BI244">
        <v>1846.46407407407</v>
      </c>
      <c r="BJ244">
        <v>16.094462962963</v>
      </c>
      <c r="BK244">
        <v>15.7003592592593</v>
      </c>
      <c r="BL244">
        <v>1808.03037037037</v>
      </c>
      <c r="BM244">
        <v>16.0757925925926</v>
      </c>
      <c r="BN244">
        <v>500.007888888889</v>
      </c>
      <c r="BO244">
        <v>68.0047259259259</v>
      </c>
      <c r="BP244">
        <v>0.0234711074074074</v>
      </c>
      <c r="BQ244">
        <v>18.9117518518519</v>
      </c>
      <c r="BR244">
        <v>20.0172814814815</v>
      </c>
      <c r="BS244">
        <v>999.9</v>
      </c>
      <c r="BT244">
        <v>0</v>
      </c>
      <c r="BU244">
        <v>0</v>
      </c>
      <c r="BV244">
        <v>9992.82</v>
      </c>
      <c r="BW244">
        <v>0</v>
      </c>
      <c r="BX244">
        <v>1879.49074074074</v>
      </c>
      <c r="BY244">
        <v>-29.2539703703704</v>
      </c>
      <c r="BZ244">
        <v>1846.93444444444</v>
      </c>
      <c r="CA244">
        <v>1875.9162962963</v>
      </c>
      <c r="CB244">
        <v>0.394081148148148</v>
      </c>
      <c r="CC244">
        <v>1846.46407407407</v>
      </c>
      <c r="CD244">
        <v>15.7003592592593</v>
      </c>
      <c r="CE244">
        <v>1.09449888888889</v>
      </c>
      <c r="CF244">
        <v>1.06769962962963</v>
      </c>
      <c r="CG244">
        <v>8.23900296296296</v>
      </c>
      <c r="CH244">
        <v>7.87448444444444</v>
      </c>
      <c r="CI244">
        <v>2000.03148148148</v>
      </c>
      <c r="CJ244">
        <v>0.979999925925926</v>
      </c>
      <c r="CK244">
        <v>0.0200001074074074</v>
      </c>
      <c r="CL244">
        <v>0</v>
      </c>
      <c r="CM244">
        <v>2.55519259259259</v>
      </c>
      <c r="CN244">
        <v>0</v>
      </c>
      <c r="CO244">
        <v>5021.66296296296</v>
      </c>
      <c r="CP244">
        <v>16705.6666666667</v>
      </c>
      <c r="CQ244">
        <v>45</v>
      </c>
      <c r="CR244">
        <v>49.4953333333333</v>
      </c>
      <c r="CS244">
        <v>47.562</v>
      </c>
      <c r="CT244">
        <v>45.187</v>
      </c>
      <c r="CU244">
        <v>43.75</v>
      </c>
      <c r="CV244">
        <v>1960.03037037037</v>
      </c>
      <c r="CW244">
        <v>40.0011111111111</v>
      </c>
      <c r="CX244">
        <v>0</v>
      </c>
      <c r="CY244">
        <v>1651534613</v>
      </c>
      <c r="CZ244">
        <v>0</v>
      </c>
      <c r="DA244">
        <v>0</v>
      </c>
      <c r="DB244" t="s">
        <v>356</v>
      </c>
      <c r="DC244">
        <v>1657298120.5</v>
      </c>
      <c r="DD244">
        <v>1657298120.5</v>
      </c>
      <c r="DE244">
        <v>0</v>
      </c>
      <c r="DF244">
        <v>1.391</v>
      </c>
      <c r="DG244">
        <v>0.035</v>
      </c>
      <c r="DH244">
        <v>2.39</v>
      </c>
      <c r="DI244">
        <v>0.104</v>
      </c>
      <c r="DJ244">
        <v>419</v>
      </c>
      <c r="DK244">
        <v>18</v>
      </c>
      <c r="DL244">
        <v>0.11</v>
      </c>
      <c r="DM244">
        <v>0.02</v>
      </c>
      <c r="DN244">
        <v>-29.2302341463415</v>
      </c>
      <c r="DO244">
        <v>0.380661324041801</v>
      </c>
      <c r="DP244">
        <v>0.30848909504366</v>
      </c>
      <c r="DQ244">
        <v>0</v>
      </c>
      <c r="DR244">
        <v>0.405640463414634</v>
      </c>
      <c r="DS244">
        <v>-0.162195574912892</v>
      </c>
      <c r="DT244">
        <v>0.0164405595256656</v>
      </c>
      <c r="DU244">
        <v>0</v>
      </c>
      <c r="DV244">
        <v>0</v>
      </c>
      <c r="DW244">
        <v>2</v>
      </c>
      <c r="DX244" t="s">
        <v>357</v>
      </c>
      <c r="DY244">
        <v>2.8506</v>
      </c>
      <c r="DZ244">
        <v>2.63994</v>
      </c>
      <c r="EA244">
        <v>0.184244</v>
      </c>
      <c r="EB244">
        <v>0.186016</v>
      </c>
      <c r="EC244">
        <v>0.0585471</v>
      </c>
      <c r="ED244">
        <v>0.0573786</v>
      </c>
      <c r="EE244">
        <v>22876.5</v>
      </c>
      <c r="EF244">
        <v>19894.7</v>
      </c>
      <c r="EG244">
        <v>25114.6</v>
      </c>
      <c r="EH244">
        <v>23811.3</v>
      </c>
      <c r="EI244">
        <v>40377.9</v>
      </c>
      <c r="EJ244">
        <v>37168.2</v>
      </c>
      <c r="EK244">
        <v>45407.9</v>
      </c>
      <c r="EL244">
        <v>42491.1</v>
      </c>
      <c r="EM244">
        <v>1.7802</v>
      </c>
      <c r="EN244">
        <v>2.08547</v>
      </c>
      <c r="EO244">
        <v>0.0476614</v>
      </c>
      <c r="EP244">
        <v>0</v>
      </c>
      <c r="EQ244">
        <v>19.2322</v>
      </c>
      <c r="ER244">
        <v>999.9</v>
      </c>
      <c r="ES244">
        <v>30.692</v>
      </c>
      <c r="ET244">
        <v>29.497</v>
      </c>
      <c r="EU244">
        <v>18.6809</v>
      </c>
      <c r="EV244">
        <v>51.5738</v>
      </c>
      <c r="EW244">
        <v>30.9736</v>
      </c>
      <c r="EX244">
        <v>2</v>
      </c>
      <c r="EY244">
        <v>0.120851</v>
      </c>
      <c r="EZ244">
        <v>7.58373</v>
      </c>
      <c r="FA244">
        <v>20.0835</v>
      </c>
      <c r="FB244">
        <v>5.23541</v>
      </c>
      <c r="FC244">
        <v>11.992</v>
      </c>
      <c r="FD244">
        <v>4.9559</v>
      </c>
      <c r="FE244">
        <v>3.30393</v>
      </c>
      <c r="FF244">
        <v>9999</v>
      </c>
      <c r="FG244">
        <v>9999</v>
      </c>
      <c r="FH244">
        <v>6554.2</v>
      </c>
      <c r="FI244">
        <v>353</v>
      </c>
      <c r="FJ244">
        <v>1.86812</v>
      </c>
      <c r="FK244">
        <v>1.86383</v>
      </c>
      <c r="FL244">
        <v>1.87143</v>
      </c>
      <c r="FM244">
        <v>1.86218</v>
      </c>
      <c r="FN244">
        <v>1.86169</v>
      </c>
      <c r="FO244">
        <v>1.86813</v>
      </c>
      <c r="FP244">
        <v>1.85823</v>
      </c>
      <c r="FQ244">
        <v>1.86466</v>
      </c>
      <c r="FR244">
        <v>5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9.32</v>
      </c>
      <c r="GF244">
        <v>0.0182</v>
      </c>
      <c r="GG244">
        <v>2.14445261950712</v>
      </c>
      <c r="GH244">
        <v>0.00524579190152856</v>
      </c>
      <c r="GI244">
        <v>-2.61795653493914e-06</v>
      </c>
      <c r="GJ244">
        <v>1.03317073579164e-09</v>
      </c>
      <c r="GK244">
        <v>0.00834576242792743</v>
      </c>
      <c r="GL244">
        <v>-0.0463878632499735</v>
      </c>
      <c r="GM244">
        <v>0.00360881594666716</v>
      </c>
      <c r="GN244">
        <v>-4.25062852161115e-05</v>
      </c>
      <c r="GO244">
        <v>14</v>
      </c>
      <c r="GP244">
        <v>2225</v>
      </c>
      <c r="GQ244">
        <v>2</v>
      </c>
      <c r="GR244">
        <v>27</v>
      </c>
      <c r="GS244">
        <v>4293.3</v>
      </c>
      <c r="GT244">
        <v>4293.3</v>
      </c>
      <c r="GU244">
        <v>4.17969</v>
      </c>
      <c r="GV244">
        <v>2.30835</v>
      </c>
      <c r="GW244">
        <v>1.99829</v>
      </c>
      <c r="GX244">
        <v>2.75391</v>
      </c>
      <c r="GY244">
        <v>2.09351</v>
      </c>
      <c r="GZ244">
        <v>2.41089</v>
      </c>
      <c r="HA244">
        <v>34.1225</v>
      </c>
      <c r="HB244">
        <v>15.1215</v>
      </c>
      <c r="HC244">
        <v>18</v>
      </c>
      <c r="HD244">
        <v>430.245</v>
      </c>
      <c r="HE244">
        <v>627.684</v>
      </c>
      <c r="HF244">
        <v>13.3564</v>
      </c>
      <c r="HG244">
        <v>28.6234</v>
      </c>
      <c r="HH244">
        <v>30.0009</v>
      </c>
      <c r="HI244">
        <v>28.5359</v>
      </c>
      <c r="HJ244">
        <v>28.5166</v>
      </c>
      <c r="HK244">
        <v>83.6467</v>
      </c>
      <c r="HL244">
        <v>11.2766</v>
      </c>
      <c r="HM244">
        <v>9.47878</v>
      </c>
      <c r="HN244">
        <v>13.3252</v>
      </c>
      <c r="HO244">
        <v>1887.75</v>
      </c>
      <c r="HP244">
        <v>15.6261</v>
      </c>
      <c r="HQ244">
        <v>96.0998</v>
      </c>
      <c r="HR244">
        <v>99.8864</v>
      </c>
    </row>
    <row r="245" spans="1:226">
      <c r="A245">
        <v>229</v>
      </c>
      <c r="B245">
        <v>1657555723</v>
      </c>
      <c r="C245">
        <v>2931</v>
      </c>
      <c r="D245" t="s">
        <v>818</v>
      </c>
      <c r="E245" t="s">
        <v>819</v>
      </c>
      <c r="F245">
        <v>5</v>
      </c>
      <c r="G245" t="s">
        <v>597</v>
      </c>
      <c r="H245" t="s">
        <v>354</v>
      </c>
      <c r="I245">
        <v>1657555715.21429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1909.94057594952</v>
      </c>
      <c r="AK245">
        <v>1887.65151515152</v>
      </c>
      <c r="AL245">
        <v>3.38579250430471</v>
      </c>
      <c r="AM245">
        <v>66.1499359219509</v>
      </c>
      <c r="AN245">
        <f>(AP245 - AO245 + BO245*1E3/(8.314*(BQ245+273.15)) * AR245/BN245 * AQ245) * BN245/(100*BB245) * 1000/(1000 - AP245)</f>
        <v>0</v>
      </c>
      <c r="AO245">
        <v>15.6985114813738</v>
      </c>
      <c r="AP245">
        <v>16.0684648484849</v>
      </c>
      <c r="AQ245">
        <v>-5.57232753940366e-06</v>
      </c>
      <c r="AR245">
        <v>78.6078207059552</v>
      </c>
      <c r="AS245">
        <v>15</v>
      </c>
      <c r="AT245">
        <v>3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3.93</v>
      </c>
      <c r="BC245">
        <v>0.5</v>
      </c>
      <c r="BD245" t="s">
        <v>355</v>
      </c>
      <c r="BE245">
        <v>2</v>
      </c>
      <c r="BF245" t="b">
        <v>1</v>
      </c>
      <c r="BG245">
        <v>1657555715.21429</v>
      </c>
      <c r="BH245">
        <v>1832.99928571429</v>
      </c>
      <c r="BI245">
        <v>1862.15892857143</v>
      </c>
      <c r="BJ245">
        <v>16.0857928571429</v>
      </c>
      <c r="BK245">
        <v>15.6984821428571</v>
      </c>
      <c r="BL245">
        <v>1823.72678571429</v>
      </c>
      <c r="BM245">
        <v>16.0674357142857</v>
      </c>
      <c r="BN245">
        <v>499.995464285714</v>
      </c>
      <c r="BO245">
        <v>68.0047357142857</v>
      </c>
      <c r="BP245">
        <v>0.023430175</v>
      </c>
      <c r="BQ245">
        <v>18.9151</v>
      </c>
      <c r="BR245">
        <v>20.0196285714286</v>
      </c>
      <c r="BS245">
        <v>999.9</v>
      </c>
      <c r="BT245">
        <v>0</v>
      </c>
      <c r="BU245">
        <v>0</v>
      </c>
      <c r="BV245">
        <v>9996.04357142857</v>
      </c>
      <c r="BW245">
        <v>0</v>
      </c>
      <c r="BX245">
        <v>1879.48</v>
      </c>
      <c r="BY245">
        <v>-29.15885</v>
      </c>
      <c r="BZ245">
        <v>1862.96607142857</v>
      </c>
      <c r="CA245">
        <v>1891.85714285714</v>
      </c>
      <c r="CB245">
        <v>0.387300928571429</v>
      </c>
      <c r="CC245">
        <v>1862.15892857143</v>
      </c>
      <c r="CD245">
        <v>15.6984821428571</v>
      </c>
      <c r="CE245">
        <v>1.09391035714286</v>
      </c>
      <c r="CF245">
        <v>1.06757142857143</v>
      </c>
      <c r="CG245">
        <v>8.23107464285714</v>
      </c>
      <c r="CH245">
        <v>7.87272428571428</v>
      </c>
      <c r="CI245">
        <v>2000.02785714286</v>
      </c>
      <c r="CJ245">
        <v>0.979999857142857</v>
      </c>
      <c r="CK245">
        <v>0.0200001607142857</v>
      </c>
      <c r="CL245">
        <v>0</v>
      </c>
      <c r="CM245">
        <v>2.49775</v>
      </c>
      <c r="CN245">
        <v>0</v>
      </c>
      <c r="CO245">
        <v>5016.01821428571</v>
      </c>
      <c r="CP245">
        <v>16705.6357142857</v>
      </c>
      <c r="CQ245">
        <v>45</v>
      </c>
      <c r="CR245">
        <v>49.5</v>
      </c>
      <c r="CS245">
        <v>47.562</v>
      </c>
      <c r="CT245">
        <v>45.187</v>
      </c>
      <c r="CU245">
        <v>43.75</v>
      </c>
      <c r="CV245">
        <v>1960.02642857143</v>
      </c>
      <c r="CW245">
        <v>40.0014285714286</v>
      </c>
      <c r="CX245">
        <v>0</v>
      </c>
      <c r="CY245">
        <v>1651534617.8</v>
      </c>
      <c r="CZ245">
        <v>0</v>
      </c>
      <c r="DA245">
        <v>0</v>
      </c>
      <c r="DB245" t="s">
        <v>356</v>
      </c>
      <c r="DC245">
        <v>1657298120.5</v>
      </c>
      <c r="DD245">
        <v>1657298120.5</v>
      </c>
      <c r="DE245">
        <v>0</v>
      </c>
      <c r="DF245">
        <v>1.391</v>
      </c>
      <c r="DG245">
        <v>0.035</v>
      </c>
      <c r="DH245">
        <v>2.39</v>
      </c>
      <c r="DI245">
        <v>0.104</v>
      </c>
      <c r="DJ245">
        <v>419</v>
      </c>
      <c r="DK245">
        <v>18</v>
      </c>
      <c r="DL245">
        <v>0.11</v>
      </c>
      <c r="DM245">
        <v>0.02</v>
      </c>
      <c r="DN245">
        <v>-29.2916268292683</v>
      </c>
      <c r="DO245">
        <v>1.67392891986058</v>
      </c>
      <c r="DP245">
        <v>0.251508507371401</v>
      </c>
      <c r="DQ245">
        <v>0</v>
      </c>
      <c r="DR245">
        <v>0.393701487804878</v>
      </c>
      <c r="DS245">
        <v>-0.119390320557491</v>
      </c>
      <c r="DT245">
        <v>0.0126409890804786</v>
      </c>
      <c r="DU245">
        <v>0</v>
      </c>
      <c r="DV245">
        <v>0</v>
      </c>
      <c r="DW245">
        <v>2</v>
      </c>
      <c r="DX245" t="s">
        <v>357</v>
      </c>
      <c r="DY245">
        <v>2.8507</v>
      </c>
      <c r="DZ245">
        <v>2.63993</v>
      </c>
      <c r="EA245">
        <v>0.185222</v>
      </c>
      <c r="EB245">
        <v>0.186978</v>
      </c>
      <c r="EC245">
        <v>0.0585109</v>
      </c>
      <c r="ED245">
        <v>0.0573413</v>
      </c>
      <c r="EE245">
        <v>22848.6</v>
      </c>
      <c r="EF245">
        <v>19871.4</v>
      </c>
      <c r="EG245">
        <v>25114.2</v>
      </c>
      <c r="EH245">
        <v>23811.5</v>
      </c>
      <c r="EI245">
        <v>40378.7</v>
      </c>
      <c r="EJ245">
        <v>37169.7</v>
      </c>
      <c r="EK245">
        <v>45407.1</v>
      </c>
      <c r="EL245">
        <v>42491.2</v>
      </c>
      <c r="EM245">
        <v>1.78043</v>
      </c>
      <c r="EN245">
        <v>2.08528</v>
      </c>
      <c r="EO245">
        <v>0.0471771</v>
      </c>
      <c r="EP245">
        <v>0</v>
      </c>
      <c r="EQ245">
        <v>19.238</v>
      </c>
      <c r="ER245">
        <v>999.9</v>
      </c>
      <c r="ES245">
        <v>30.692</v>
      </c>
      <c r="ET245">
        <v>29.517</v>
      </c>
      <c r="EU245">
        <v>18.7005</v>
      </c>
      <c r="EV245">
        <v>51.5238</v>
      </c>
      <c r="EW245">
        <v>31.0096</v>
      </c>
      <c r="EX245">
        <v>2</v>
      </c>
      <c r="EY245">
        <v>0.121362</v>
      </c>
      <c r="EZ245">
        <v>7.61537</v>
      </c>
      <c r="FA245">
        <v>20.0822</v>
      </c>
      <c r="FB245">
        <v>5.23496</v>
      </c>
      <c r="FC245">
        <v>11.992</v>
      </c>
      <c r="FD245">
        <v>4.956</v>
      </c>
      <c r="FE245">
        <v>3.304</v>
      </c>
      <c r="FF245">
        <v>9999</v>
      </c>
      <c r="FG245">
        <v>9999</v>
      </c>
      <c r="FH245">
        <v>6554.4</v>
      </c>
      <c r="FI245">
        <v>353</v>
      </c>
      <c r="FJ245">
        <v>1.86813</v>
      </c>
      <c r="FK245">
        <v>1.86384</v>
      </c>
      <c r="FL245">
        <v>1.87144</v>
      </c>
      <c r="FM245">
        <v>1.86218</v>
      </c>
      <c r="FN245">
        <v>1.86172</v>
      </c>
      <c r="FO245">
        <v>1.86813</v>
      </c>
      <c r="FP245">
        <v>1.85825</v>
      </c>
      <c r="FQ245">
        <v>1.86467</v>
      </c>
      <c r="FR245">
        <v>5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9.43</v>
      </c>
      <c r="GF245">
        <v>0.0177</v>
      </c>
      <c r="GG245">
        <v>2.14445261950712</v>
      </c>
      <c r="GH245">
        <v>0.00524579190152856</v>
      </c>
      <c r="GI245">
        <v>-2.61795653493914e-06</v>
      </c>
      <c r="GJ245">
        <v>1.03317073579164e-09</v>
      </c>
      <c r="GK245">
        <v>0.00834576242792743</v>
      </c>
      <c r="GL245">
        <v>-0.0463878632499735</v>
      </c>
      <c r="GM245">
        <v>0.00360881594666716</v>
      </c>
      <c r="GN245">
        <v>-4.25062852161115e-05</v>
      </c>
      <c r="GO245">
        <v>14</v>
      </c>
      <c r="GP245">
        <v>2225</v>
      </c>
      <c r="GQ245">
        <v>2</v>
      </c>
      <c r="GR245">
        <v>27</v>
      </c>
      <c r="GS245">
        <v>4293.4</v>
      </c>
      <c r="GT245">
        <v>4293.4</v>
      </c>
      <c r="GU245">
        <v>4.20776</v>
      </c>
      <c r="GV245">
        <v>2.29736</v>
      </c>
      <c r="GW245">
        <v>1.99829</v>
      </c>
      <c r="GX245">
        <v>2.75391</v>
      </c>
      <c r="GY245">
        <v>2.09351</v>
      </c>
      <c r="GZ245">
        <v>2.39014</v>
      </c>
      <c r="HA245">
        <v>34.0998</v>
      </c>
      <c r="HB245">
        <v>15.1215</v>
      </c>
      <c r="HC245">
        <v>18</v>
      </c>
      <c r="HD245">
        <v>430.408</v>
      </c>
      <c r="HE245">
        <v>627.584</v>
      </c>
      <c r="HF245">
        <v>13.3297</v>
      </c>
      <c r="HG245">
        <v>28.6295</v>
      </c>
      <c r="HH245">
        <v>30.0007</v>
      </c>
      <c r="HI245">
        <v>28.5407</v>
      </c>
      <c r="HJ245">
        <v>28.5221</v>
      </c>
      <c r="HK245">
        <v>84.2184</v>
      </c>
      <c r="HL245">
        <v>11.2766</v>
      </c>
      <c r="HM245">
        <v>9.47878</v>
      </c>
      <c r="HN245">
        <v>13.3072</v>
      </c>
      <c r="HO245">
        <v>1907.94</v>
      </c>
      <c r="HP245">
        <v>15.6261</v>
      </c>
      <c r="HQ245">
        <v>96.0982</v>
      </c>
      <c r="HR245">
        <v>99.8868</v>
      </c>
    </row>
    <row r="246" spans="1:226">
      <c r="A246">
        <v>230</v>
      </c>
      <c r="B246">
        <v>1657555728</v>
      </c>
      <c r="C246">
        <v>2936</v>
      </c>
      <c r="D246" t="s">
        <v>820</v>
      </c>
      <c r="E246" t="s">
        <v>821</v>
      </c>
      <c r="F246">
        <v>5</v>
      </c>
      <c r="G246" t="s">
        <v>597</v>
      </c>
      <c r="H246" t="s">
        <v>354</v>
      </c>
      <c r="I246">
        <v>1657555720.5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1926.72491816448</v>
      </c>
      <c r="AK246">
        <v>1904.69339393939</v>
      </c>
      <c r="AL246">
        <v>3.41621030384162</v>
      </c>
      <c r="AM246">
        <v>66.1499359219509</v>
      </c>
      <c r="AN246">
        <f>(AP246 - AO246 + BO246*1E3/(8.314*(BQ246+273.15)) * AR246/BN246 * AQ246) * BN246/(100*BB246) * 1000/(1000 - AP246)</f>
        <v>0</v>
      </c>
      <c r="AO246">
        <v>15.6922991058483</v>
      </c>
      <c r="AP246">
        <v>16.0573096969697</v>
      </c>
      <c r="AQ246">
        <v>-5.97259455222926e-06</v>
      </c>
      <c r="AR246">
        <v>78.6078207059552</v>
      </c>
      <c r="AS246">
        <v>15</v>
      </c>
      <c r="AT246">
        <v>3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3.93</v>
      </c>
      <c r="BC246">
        <v>0.5</v>
      </c>
      <c r="BD246" t="s">
        <v>355</v>
      </c>
      <c r="BE246">
        <v>2</v>
      </c>
      <c r="BF246" t="b">
        <v>1</v>
      </c>
      <c r="BG246">
        <v>1657555720.5</v>
      </c>
      <c r="BH246">
        <v>1850.66</v>
      </c>
      <c r="BI246">
        <v>1879.81925925926</v>
      </c>
      <c r="BJ246">
        <v>16.0734407407407</v>
      </c>
      <c r="BK246">
        <v>15.6975333333333</v>
      </c>
      <c r="BL246">
        <v>1841.28111111111</v>
      </c>
      <c r="BM246">
        <v>16.0555148148148</v>
      </c>
      <c r="BN246">
        <v>499.991259259259</v>
      </c>
      <c r="BO246">
        <v>68.005037037037</v>
      </c>
      <c r="BP246">
        <v>0.0233673962962963</v>
      </c>
      <c r="BQ246">
        <v>18.9150037037037</v>
      </c>
      <c r="BR246">
        <v>20.0193407407407</v>
      </c>
      <c r="BS246">
        <v>999.9</v>
      </c>
      <c r="BT246">
        <v>0</v>
      </c>
      <c r="BU246">
        <v>0</v>
      </c>
      <c r="BV246">
        <v>10000.4822222222</v>
      </c>
      <c r="BW246">
        <v>0</v>
      </c>
      <c r="BX246">
        <v>1879.48481481481</v>
      </c>
      <c r="BY246">
        <v>-29.159537037037</v>
      </c>
      <c r="BZ246">
        <v>1880.89222222222</v>
      </c>
      <c r="CA246">
        <v>1909.79814814815</v>
      </c>
      <c r="CB246">
        <v>0.375906296296296</v>
      </c>
      <c r="CC246">
        <v>1879.81925925926</v>
      </c>
      <c r="CD246">
        <v>15.6975333333333</v>
      </c>
      <c r="CE246">
        <v>1.09307518518519</v>
      </c>
      <c r="CF246">
        <v>1.06751148148148</v>
      </c>
      <c r="CG246">
        <v>8.21982925925926</v>
      </c>
      <c r="CH246">
        <v>7.8718937037037</v>
      </c>
      <c r="CI246">
        <v>2000.00481481481</v>
      </c>
      <c r="CJ246">
        <v>0.979999925925926</v>
      </c>
      <c r="CK246">
        <v>0.0200001074074074</v>
      </c>
      <c r="CL246">
        <v>0</v>
      </c>
      <c r="CM246">
        <v>2.51135925925926</v>
      </c>
      <c r="CN246">
        <v>0</v>
      </c>
      <c r="CO246">
        <v>5009.45407407407</v>
      </c>
      <c r="CP246">
        <v>16705.437037037</v>
      </c>
      <c r="CQ246">
        <v>45</v>
      </c>
      <c r="CR246">
        <v>49.5</v>
      </c>
      <c r="CS246">
        <v>47.562</v>
      </c>
      <c r="CT246">
        <v>45.187</v>
      </c>
      <c r="CU246">
        <v>43.75</v>
      </c>
      <c r="CV246">
        <v>1960.00407407407</v>
      </c>
      <c r="CW246">
        <v>40.0007407407407</v>
      </c>
      <c r="CX246">
        <v>0</v>
      </c>
      <c r="CY246">
        <v>1651534623.2</v>
      </c>
      <c r="CZ246">
        <v>0</v>
      </c>
      <c r="DA246">
        <v>0</v>
      </c>
      <c r="DB246" t="s">
        <v>356</v>
      </c>
      <c r="DC246">
        <v>1657298120.5</v>
      </c>
      <c r="DD246">
        <v>1657298120.5</v>
      </c>
      <c r="DE246">
        <v>0</v>
      </c>
      <c r="DF246">
        <v>1.391</v>
      </c>
      <c r="DG246">
        <v>0.035</v>
      </c>
      <c r="DH246">
        <v>2.39</v>
      </c>
      <c r="DI246">
        <v>0.104</v>
      </c>
      <c r="DJ246">
        <v>419</v>
      </c>
      <c r="DK246">
        <v>18</v>
      </c>
      <c r="DL246">
        <v>0.11</v>
      </c>
      <c r="DM246">
        <v>0.02</v>
      </c>
      <c r="DN246">
        <v>-29.1649634146341</v>
      </c>
      <c r="DO246">
        <v>-0.000842508710913207</v>
      </c>
      <c r="DP246">
        <v>0.111250628402934</v>
      </c>
      <c r="DQ246">
        <v>1</v>
      </c>
      <c r="DR246">
        <v>0.384588487804878</v>
      </c>
      <c r="DS246">
        <v>-0.109737052264808</v>
      </c>
      <c r="DT246">
        <v>0.011726546906375</v>
      </c>
      <c r="DU246">
        <v>0</v>
      </c>
      <c r="DV246">
        <v>1</v>
      </c>
      <c r="DW246">
        <v>2</v>
      </c>
      <c r="DX246" t="s">
        <v>367</v>
      </c>
      <c r="DY246">
        <v>2.85065</v>
      </c>
      <c r="DZ246">
        <v>2.63985</v>
      </c>
      <c r="EA246">
        <v>0.186189</v>
      </c>
      <c r="EB246">
        <v>0.187938</v>
      </c>
      <c r="EC246">
        <v>0.0584823</v>
      </c>
      <c r="ED246">
        <v>0.057363</v>
      </c>
      <c r="EE246">
        <v>22821.1</v>
      </c>
      <c r="EF246">
        <v>19847.7</v>
      </c>
      <c r="EG246">
        <v>25113.8</v>
      </c>
      <c r="EH246">
        <v>23811.2</v>
      </c>
      <c r="EI246">
        <v>40379.4</v>
      </c>
      <c r="EJ246">
        <v>37168.6</v>
      </c>
      <c r="EK246">
        <v>45406.4</v>
      </c>
      <c r="EL246">
        <v>42490.9</v>
      </c>
      <c r="EM246">
        <v>1.7805</v>
      </c>
      <c r="EN246">
        <v>2.08507</v>
      </c>
      <c r="EO246">
        <v>0.0469759</v>
      </c>
      <c r="EP246">
        <v>0</v>
      </c>
      <c r="EQ246">
        <v>19.2429</v>
      </c>
      <c r="ER246">
        <v>999.9</v>
      </c>
      <c r="ES246">
        <v>30.692</v>
      </c>
      <c r="ET246">
        <v>29.517</v>
      </c>
      <c r="EU246">
        <v>18.7024</v>
      </c>
      <c r="EV246">
        <v>51.3838</v>
      </c>
      <c r="EW246">
        <v>30.9535</v>
      </c>
      <c r="EX246">
        <v>2</v>
      </c>
      <c r="EY246">
        <v>0.122015</v>
      </c>
      <c r="EZ246">
        <v>7.63585</v>
      </c>
      <c r="FA246">
        <v>20.0813</v>
      </c>
      <c r="FB246">
        <v>5.23556</v>
      </c>
      <c r="FC246">
        <v>11.992</v>
      </c>
      <c r="FD246">
        <v>4.9561</v>
      </c>
      <c r="FE246">
        <v>3.30398</v>
      </c>
      <c r="FF246">
        <v>9999</v>
      </c>
      <c r="FG246">
        <v>9999</v>
      </c>
      <c r="FH246">
        <v>6554.4</v>
      </c>
      <c r="FI246">
        <v>353</v>
      </c>
      <c r="FJ246">
        <v>1.86813</v>
      </c>
      <c r="FK246">
        <v>1.86385</v>
      </c>
      <c r="FL246">
        <v>1.87145</v>
      </c>
      <c r="FM246">
        <v>1.86219</v>
      </c>
      <c r="FN246">
        <v>1.86172</v>
      </c>
      <c r="FO246">
        <v>1.86813</v>
      </c>
      <c r="FP246">
        <v>1.85826</v>
      </c>
      <c r="FQ246">
        <v>1.86468</v>
      </c>
      <c r="FR246">
        <v>5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9.53</v>
      </c>
      <c r="GF246">
        <v>0.0173</v>
      </c>
      <c r="GG246">
        <v>2.14445261950712</v>
      </c>
      <c r="GH246">
        <v>0.00524579190152856</v>
      </c>
      <c r="GI246">
        <v>-2.61795653493914e-06</v>
      </c>
      <c r="GJ246">
        <v>1.03317073579164e-09</v>
      </c>
      <c r="GK246">
        <v>0.00834576242792743</v>
      </c>
      <c r="GL246">
        <v>-0.0463878632499735</v>
      </c>
      <c r="GM246">
        <v>0.00360881594666716</v>
      </c>
      <c r="GN246">
        <v>-4.25062852161115e-05</v>
      </c>
      <c r="GO246">
        <v>14</v>
      </c>
      <c r="GP246">
        <v>2225</v>
      </c>
      <c r="GQ246">
        <v>2</v>
      </c>
      <c r="GR246">
        <v>27</v>
      </c>
      <c r="GS246">
        <v>4293.5</v>
      </c>
      <c r="GT246">
        <v>4293.5</v>
      </c>
      <c r="GU246">
        <v>4.2334</v>
      </c>
      <c r="GV246">
        <v>2.31079</v>
      </c>
      <c r="GW246">
        <v>1.99829</v>
      </c>
      <c r="GX246">
        <v>2.75391</v>
      </c>
      <c r="GY246">
        <v>2.09351</v>
      </c>
      <c r="GZ246">
        <v>2.32788</v>
      </c>
      <c r="HA246">
        <v>34.1225</v>
      </c>
      <c r="HB246">
        <v>15.1127</v>
      </c>
      <c r="HC246">
        <v>18</v>
      </c>
      <c r="HD246">
        <v>430.489</v>
      </c>
      <c r="HE246">
        <v>627.478</v>
      </c>
      <c r="HF246">
        <v>13.308</v>
      </c>
      <c r="HG246">
        <v>28.6356</v>
      </c>
      <c r="HH246">
        <v>30.0007</v>
      </c>
      <c r="HI246">
        <v>28.5459</v>
      </c>
      <c r="HJ246">
        <v>28.5271</v>
      </c>
      <c r="HK246">
        <v>84.7182</v>
      </c>
      <c r="HL246">
        <v>11.2766</v>
      </c>
      <c r="HM246">
        <v>9.47878</v>
      </c>
      <c r="HN246">
        <v>13.2875</v>
      </c>
      <c r="HO246">
        <v>1921.33</v>
      </c>
      <c r="HP246">
        <v>15.6285</v>
      </c>
      <c r="HQ246">
        <v>96.0967</v>
      </c>
      <c r="HR246">
        <v>99.886</v>
      </c>
    </row>
    <row r="247" spans="1:226">
      <c r="A247">
        <v>231</v>
      </c>
      <c r="B247">
        <v>1657555733</v>
      </c>
      <c r="C247">
        <v>2941</v>
      </c>
      <c r="D247" t="s">
        <v>822</v>
      </c>
      <c r="E247" t="s">
        <v>823</v>
      </c>
      <c r="F247">
        <v>5</v>
      </c>
      <c r="G247" t="s">
        <v>597</v>
      </c>
      <c r="H247" t="s">
        <v>354</v>
      </c>
      <c r="I247">
        <v>1657555725.21429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1943.56141193375</v>
      </c>
      <c r="AK247">
        <v>1921.59981818182</v>
      </c>
      <c r="AL247">
        <v>3.34106362085573</v>
      </c>
      <c r="AM247">
        <v>66.1499359219509</v>
      </c>
      <c r="AN247">
        <f>(AP247 - AO247 + BO247*1E3/(8.314*(BQ247+273.15)) * AR247/BN247 * AQ247) * BN247/(100*BB247) * 1000/(1000 - AP247)</f>
        <v>0</v>
      </c>
      <c r="AO247">
        <v>15.7015440489142</v>
      </c>
      <c r="AP247">
        <v>16.0513048484849</v>
      </c>
      <c r="AQ247">
        <v>-2.76584360955639e-06</v>
      </c>
      <c r="AR247">
        <v>78.6078207059552</v>
      </c>
      <c r="AS247">
        <v>15</v>
      </c>
      <c r="AT247">
        <v>3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3.93</v>
      </c>
      <c r="BC247">
        <v>0.5</v>
      </c>
      <c r="BD247" t="s">
        <v>355</v>
      </c>
      <c r="BE247">
        <v>2</v>
      </c>
      <c r="BF247" t="b">
        <v>1</v>
      </c>
      <c r="BG247">
        <v>1657555725.21429</v>
      </c>
      <c r="BH247">
        <v>1866.44321428571</v>
      </c>
      <c r="BI247">
        <v>1895.52535714286</v>
      </c>
      <c r="BJ247">
        <v>16.0638392857143</v>
      </c>
      <c r="BK247">
        <v>15.6976535714286</v>
      </c>
      <c r="BL247">
        <v>1856.96714285714</v>
      </c>
      <c r="BM247">
        <v>16.0462535714286</v>
      </c>
      <c r="BN247">
        <v>499.991607142857</v>
      </c>
      <c r="BO247">
        <v>68.0055785714286</v>
      </c>
      <c r="BP247">
        <v>0.0233316464285714</v>
      </c>
      <c r="BQ247">
        <v>18.9162857142857</v>
      </c>
      <c r="BR247">
        <v>20.0203178571429</v>
      </c>
      <c r="BS247">
        <v>999.9</v>
      </c>
      <c r="BT247">
        <v>0</v>
      </c>
      <c r="BU247">
        <v>0</v>
      </c>
      <c r="BV247">
        <v>10006.5989285714</v>
      </c>
      <c r="BW247">
        <v>0</v>
      </c>
      <c r="BX247">
        <v>1880.02142857143</v>
      </c>
      <c r="BY247">
        <v>-29.08345</v>
      </c>
      <c r="BZ247">
        <v>1896.91392857143</v>
      </c>
      <c r="CA247">
        <v>1925.75571428571</v>
      </c>
      <c r="CB247">
        <v>0.366189285714286</v>
      </c>
      <c r="CC247">
        <v>1895.52535714286</v>
      </c>
      <c r="CD247">
        <v>15.6976535714286</v>
      </c>
      <c r="CE247">
        <v>1.09243107142857</v>
      </c>
      <c r="CF247">
        <v>1.0675275</v>
      </c>
      <c r="CG247">
        <v>8.21115178571428</v>
      </c>
      <c r="CH247">
        <v>7.87212107142857</v>
      </c>
      <c r="CI247">
        <v>1999.97178571429</v>
      </c>
      <c r="CJ247">
        <v>0.979999428571428</v>
      </c>
      <c r="CK247">
        <v>0.0200004928571429</v>
      </c>
      <c r="CL247">
        <v>0</v>
      </c>
      <c r="CM247">
        <v>2.52406428571429</v>
      </c>
      <c r="CN247">
        <v>0</v>
      </c>
      <c r="CO247">
        <v>5004.15785714286</v>
      </c>
      <c r="CP247">
        <v>16705.1642857143</v>
      </c>
      <c r="CQ247">
        <v>45</v>
      </c>
      <c r="CR247">
        <v>49.5088571428571</v>
      </c>
      <c r="CS247">
        <v>47.562</v>
      </c>
      <c r="CT247">
        <v>45.187</v>
      </c>
      <c r="CU247">
        <v>43.75</v>
      </c>
      <c r="CV247">
        <v>1959.97071428571</v>
      </c>
      <c r="CW247">
        <v>40.0010714285714</v>
      </c>
      <c r="CX247">
        <v>0</v>
      </c>
      <c r="CY247">
        <v>1651534628</v>
      </c>
      <c r="CZ247">
        <v>0</v>
      </c>
      <c r="DA247">
        <v>0</v>
      </c>
      <c r="DB247" t="s">
        <v>356</v>
      </c>
      <c r="DC247">
        <v>1657298120.5</v>
      </c>
      <c r="DD247">
        <v>1657298120.5</v>
      </c>
      <c r="DE247">
        <v>0</v>
      </c>
      <c r="DF247">
        <v>1.391</v>
      </c>
      <c r="DG247">
        <v>0.035</v>
      </c>
      <c r="DH247">
        <v>2.39</v>
      </c>
      <c r="DI247">
        <v>0.104</v>
      </c>
      <c r="DJ247">
        <v>419</v>
      </c>
      <c r="DK247">
        <v>18</v>
      </c>
      <c r="DL247">
        <v>0.11</v>
      </c>
      <c r="DM247">
        <v>0.02</v>
      </c>
      <c r="DN247">
        <v>-29.0748804878049</v>
      </c>
      <c r="DO247">
        <v>0.799735191637546</v>
      </c>
      <c r="DP247">
        <v>0.229538665874552</v>
      </c>
      <c r="DQ247">
        <v>0</v>
      </c>
      <c r="DR247">
        <v>0.370540951219512</v>
      </c>
      <c r="DS247">
        <v>-0.125355177700347</v>
      </c>
      <c r="DT247">
        <v>0.0132969543660289</v>
      </c>
      <c r="DU247">
        <v>0</v>
      </c>
      <c r="DV247">
        <v>0</v>
      </c>
      <c r="DW247">
        <v>2</v>
      </c>
      <c r="DX247" t="s">
        <v>357</v>
      </c>
      <c r="DY247">
        <v>2.85055</v>
      </c>
      <c r="DZ247">
        <v>2.63989</v>
      </c>
      <c r="EA247">
        <v>0.18714</v>
      </c>
      <c r="EB247">
        <v>0.188835</v>
      </c>
      <c r="EC247">
        <v>0.0584635</v>
      </c>
      <c r="ED247">
        <v>0.0573792</v>
      </c>
      <c r="EE247">
        <v>22794.1</v>
      </c>
      <c r="EF247">
        <v>19825.6</v>
      </c>
      <c r="EG247">
        <v>25113.5</v>
      </c>
      <c r="EH247">
        <v>23811.1</v>
      </c>
      <c r="EI247">
        <v>40379.8</v>
      </c>
      <c r="EJ247">
        <v>37167.5</v>
      </c>
      <c r="EK247">
        <v>45405.9</v>
      </c>
      <c r="EL247">
        <v>42490.3</v>
      </c>
      <c r="EM247">
        <v>1.78005</v>
      </c>
      <c r="EN247">
        <v>2.085</v>
      </c>
      <c r="EO247">
        <v>0.0464544</v>
      </c>
      <c r="EP247">
        <v>0</v>
      </c>
      <c r="EQ247">
        <v>19.2476</v>
      </c>
      <c r="ER247">
        <v>999.9</v>
      </c>
      <c r="ES247">
        <v>30.692</v>
      </c>
      <c r="ET247">
        <v>29.517</v>
      </c>
      <c r="EU247">
        <v>18.7016</v>
      </c>
      <c r="EV247">
        <v>51.5138</v>
      </c>
      <c r="EW247">
        <v>30.9295</v>
      </c>
      <c r="EX247">
        <v>2</v>
      </c>
      <c r="EY247">
        <v>0.122678</v>
      </c>
      <c r="EZ247">
        <v>7.67826</v>
      </c>
      <c r="FA247">
        <v>20.0793</v>
      </c>
      <c r="FB247">
        <v>5.23496</v>
      </c>
      <c r="FC247">
        <v>11.992</v>
      </c>
      <c r="FD247">
        <v>4.956</v>
      </c>
      <c r="FE247">
        <v>3.30395</v>
      </c>
      <c r="FF247">
        <v>9999</v>
      </c>
      <c r="FG247">
        <v>9999</v>
      </c>
      <c r="FH247">
        <v>6554.7</v>
      </c>
      <c r="FI247">
        <v>353</v>
      </c>
      <c r="FJ247">
        <v>1.86813</v>
      </c>
      <c r="FK247">
        <v>1.86384</v>
      </c>
      <c r="FL247">
        <v>1.8714</v>
      </c>
      <c r="FM247">
        <v>1.86218</v>
      </c>
      <c r="FN247">
        <v>1.86172</v>
      </c>
      <c r="FO247">
        <v>1.86813</v>
      </c>
      <c r="FP247">
        <v>1.85823</v>
      </c>
      <c r="FQ247">
        <v>1.86466</v>
      </c>
      <c r="FR247">
        <v>5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9.63</v>
      </c>
      <c r="GF247">
        <v>0.0171</v>
      </c>
      <c r="GG247">
        <v>2.14445261950712</v>
      </c>
      <c r="GH247">
        <v>0.00524579190152856</v>
      </c>
      <c r="GI247">
        <v>-2.61795653493914e-06</v>
      </c>
      <c r="GJ247">
        <v>1.03317073579164e-09</v>
      </c>
      <c r="GK247">
        <v>0.00834576242792743</v>
      </c>
      <c r="GL247">
        <v>-0.0463878632499735</v>
      </c>
      <c r="GM247">
        <v>0.00360881594666716</v>
      </c>
      <c r="GN247">
        <v>-4.25062852161115e-05</v>
      </c>
      <c r="GO247">
        <v>14</v>
      </c>
      <c r="GP247">
        <v>2225</v>
      </c>
      <c r="GQ247">
        <v>2</v>
      </c>
      <c r="GR247">
        <v>27</v>
      </c>
      <c r="GS247">
        <v>4293.5</v>
      </c>
      <c r="GT247">
        <v>4293.5</v>
      </c>
      <c r="GU247">
        <v>4.26025</v>
      </c>
      <c r="GV247">
        <v>2.323</v>
      </c>
      <c r="GW247">
        <v>1.99829</v>
      </c>
      <c r="GX247">
        <v>2.75269</v>
      </c>
      <c r="GY247">
        <v>2.09351</v>
      </c>
      <c r="GZ247">
        <v>2.3938</v>
      </c>
      <c r="HA247">
        <v>34.1225</v>
      </c>
      <c r="HB247">
        <v>15.1127</v>
      </c>
      <c r="HC247">
        <v>18</v>
      </c>
      <c r="HD247">
        <v>430.269</v>
      </c>
      <c r="HE247">
        <v>627.472</v>
      </c>
      <c r="HF247">
        <v>13.2892</v>
      </c>
      <c r="HG247">
        <v>28.6418</v>
      </c>
      <c r="HH247">
        <v>30.0007</v>
      </c>
      <c r="HI247">
        <v>28.5514</v>
      </c>
      <c r="HJ247">
        <v>28.5319</v>
      </c>
      <c r="HK247">
        <v>85.2659</v>
      </c>
      <c r="HL247">
        <v>11.562</v>
      </c>
      <c r="HM247">
        <v>9.47878</v>
      </c>
      <c r="HN247">
        <v>13.264</v>
      </c>
      <c r="HO247">
        <v>1941.62</v>
      </c>
      <c r="HP247">
        <v>15.6392</v>
      </c>
      <c r="HQ247">
        <v>96.0957</v>
      </c>
      <c r="HR247">
        <v>99.8849</v>
      </c>
    </row>
    <row r="248" spans="1:226">
      <c r="A248">
        <v>232</v>
      </c>
      <c r="B248">
        <v>1657555738</v>
      </c>
      <c r="C248">
        <v>2946</v>
      </c>
      <c r="D248" t="s">
        <v>824</v>
      </c>
      <c r="E248" t="s">
        <v>825</v>
      </c>
      <c r="F248">
        <v>5</v>
      </c>
      <c r="G248" t="s">
        <v>597</v>
      </c>
      <c r="H248" t="s">
        <v>354</v>
      </c>
      <c r="I248">
        <v>1657555730.5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1960.68723128239</v>
      </c>
      <c r="AK248">
        <v>1938.51563636363</v>
      </c>
      <c r="AL248">
        <v>3.41224718815611</v>
      </c>
      <c r="AM248">
        <v>66.1499359219509</v>
      </c>
      <c r="AN248">
        <f>(AP248 - AO248 + BO248*1E3/(8.314*(BQ248+273.15)) * AR248/BN248 * AQ248) * BN248/(100*BB248) * 1000/(1000 - AP248)</f>
        <v>0</v>
      </c>
      <c r="AO248">
        <v>15.7038646199063</v>
      </c>
      <c r="AP248">
        <v>16.0433709090909</v>
      </c>
      <c r="AQ248">
        <v>-4.27839766410801e-06</v>
      </c>
      <c r="AR248">
        <v>78.6078207059552</v>
      </c>
      <c r="AS248">
        <v>15</v>
      </c>
      <c r="AT248">
        <v>3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3.93</v>
      </c>
      <c r="BC248">
        <v>0.5</v>
      </c>
      <c r="BD248" t="s">
        <v>355</v>
      </c>
      <c r="BE248">
        <v>2</v>
      </c>
      <c r="BF248" t="b">
        <v>1</v>
      </c>
      <c r="BG248">
        <v>1657555730.5</v>
      </c>
      <c r="BH248">
        <v>1884.08481481481</v>
      </c>
      <c r="BI248">
        <v>1913.11851851852</v>
      </c>
      <c r="BJ248">
        <v>16.0536444444444</v>
      </c>
      <c r="BK248">
        <v>15.7000962962963</v>
      </c>
      <c r="BL248">
        <v>1874.49962962963</v>
      </c>
      <c r="BM248">
        <v>16.0364148148148</v>
      </c>
      <c r="BN248">
        <v>499.996</v>
      </c>
      <c r="BO248">
        <v>68.0057148148148</v>
      </c>
      <c r="BP248">
        <v>0.023256737037037</v>
      </c>
      <c r="BQ248">
        <v>18.9154555555556</v>
      </c>
      <c r="BR248">
        <v>20.0213518518519</v>
      </c>
      <c r="BS248">
        <v>999.9</v>
      </c>
      <c r="BT248">
        <v>0</v>
      </c>
      <c r="BU248">
        <v>0</v>
      </c>
      <c r="BV248">
        <v>10013.7925925926</v>
      </c>
      <c r="BW248">
        <v>0</v>
      </c>
      <c r="BX248">
        <v>1880.13592592593</v>
      </c>
      <c r="BY248">
        <v>-29.0347148148148</v>
      </c>
      <c r="BZ248">
        <v>1914.8237037037</v>
      </c>
      <c r="CA248">
        <v>1943.63481481482</v>
      </c>
      <c r="CB248">
        <v>0.353545111111111</v>
      </c>
      <c r="CC248">
        <v>1913.11851851852</v>
      </c>
      <c r="CD248">
        <v>15.7000962962963</v>
      </c>
      <c r="CE248">
        <v>1.09173962962963</v>
      </c>
      <c r="CF248">
        <v>1.06769555555556</v>
      </c>
      <c r="CG248">
        <v>8.20183407407407</v>
      </c>
      <c r="CH248">
        <v>7.87443814814815</v>
      </c>
      <c r="CI248">
        <v>1999.96851851852</v>
      </c>
      <c r="CJ248">
        <v>0.979999481481481</v>
      </c>
      <c r="CK248">
        <v>0.0200004518518519</v>
      </c>
      <c r="CL248">
        <v>0</v>
      </c>
      <c r="CM248">
        <v>2.52718148148148</v>
      </c>
      <c r="CN248">
        <v>0</v>
      </c>
      <c r="CO248">
        <v>5001.08407407408</v>
      </c>
      <c r="CP248">
        <v>16705.1333333333</v>
      </c>
      <c r="CQ248">
        <v>45</v>
      </c>
      <c r="CR248">
        <v>49.5252592592593</v>
      </c>
      <c r="CS248">
        <v>47.562</v>
      </c>
      <c r="CT248">
        <v>45.187</v>
      </c>
      <c r="CU248">
        <v>43.75</v>
      </c>
      <c r="CV248">
        <v>1959.96740740741</v>
      </c>
      <c r="CW248">
        <v>40.0011111111111</v>
      </c>
      <c r="CX248">
        <v>0</v>
      </c>
      <c r="CY248">
        <v>1651534632.8</v>
      </c>
      <c r="CZ248">
        <v>0</v>
      </c>
      <c r="DA248">
        <v>0</v>
      </c>
      <c r="DB248" t="s">
        <v>356</v>
      </c>
      <c r="DC248">
        <v>1657298120.5</v>
      </c>
      <c r="DD248">
        <v>1657298120.5</v>
      </c>
      <c r="DE248">
        <v>0</v>
      </c>
      <c r="DF248">
        <v>1.391</v>
      </c>
      <c r="DG248">
        <v>0.035</v>
      </c>
      <c r="DH248">
        <v>2.39</v>
      </c>
      <c r="DI248">
        <v>0.104</v>
      </c>
      <c r="DJ248">
        <v>419</v>
      </c>
      <c r="DK248">
        <v>18</v>
      </c>
      <c r="DL248">
        <v>0.11</v>
      </c>
      <c r="DM248">
        <v>0.02</v>
      </c>
      <c r="DN248">
        <v>-29.062412195122</v>
      </c>
      <c r="DO248">
        <v>1.34826271777</v>
      </c>
      <c r="DP248">
        <v>0.293417164273502</v>
      </c>
      <c r="DQ248">
        <v>0</v>
      </c>
      <c r="DR248">
        <v>0.362747780487805</v>
      </c>
      <c r="DS248">
        <v>-0.139644480836238</v>
      </c>
      <c r="DT248">
        <v>0.0144580803696827</v>
      </c>
      <c r="DU248">
        <v>0</v>
      </c>
      <c r="DV248">
        <v>0</v>
      </c>
      <c r="DW248">
        <v>2</v>
      </c>
      <c r="DX248" t="s">
        <v>357</v>
      </c>
      <c r="DY248">
        <v>2.85049</v>
      </c>
      <c r="DZ248">
        <v>2.63988</v>
      </c>
      <c r="EA248">
        <v>0.188096</v>
      </c>
      <c r="EB248">
        <v>0.189847</v>
      </c>
      <c r="EC248">
        <v>0.0584412</v>
      </c>
      <c r="ED248">
        <v>0.0573676</v>
      </c>
      <c r="EE248">
        <v>22766.7</v>
      </c>
      <c r="EF248">
        <v>19800.6</v>
      </c>
      <c r="EG248">
        <v>25112.9</v>
      </c>
      <c r="EH248">
        <v>23810.9</v>
      </c>
      <c r="EI248">
        <v>40379.6</v>
      </c>
      <c r="EJ248">
        <v>37167.7</v>
      </c>
      <c r="EK248">
        <v>45404.6</v>
      </c>
      <c r="EL248">
        <v>42490.1</v>
      </c>
      <c r="EM248">
        <v>1.78023</v>
      </c>
      <c r="EN248">
        <v>2.08498</v>
      </c>
      <c r="EO248">
        <v>0.0470281</v>
      </c>
      <c r="EP248">
        <v>0</v>
      </c>
      <c r="EQ248">
        <v>19.2512</v>
      </c>
      <c r="ER248">
        <v>999.9</v>
      </c>
      <c r="ES248">
        <v>30.692</v>
      </c>
      <c r="ET248">
        <v>29.517</v>
      </c>
      <c r="EU248">
        <v>18.7029</v>
      </c>
      <c r="EV248">
        <v>51.2838</v>
      </c>
      <c r="EW248">
        <v>30.9696</v>
      </c>
      <c r="EX248">
        <v>2</v>
      </c>
      <c r="EY248">
        <v>0.123209</v>
      </c>
      <c r="EZ248">
        <v>7.72784</v>
      </c>
      <c r="FA248">
        <v>20.0774</v>
      </c>
      <c r="FB248">
        <v>5.23556</v>
      </c>
      <c r="FC248">
        <v>11.992</v>
      </c>
      <c r="FD248">
        <v>4.9561</v>
      </c>
      <c r="FE248">
        <v>3.30395</v>
      </c>
      <c r="FF248">
        <v>9999</v>
      </c>
      <c r="FG248">
        <v>9999</v>
      </c>
      <c r="FH248">
        <v>6554.7</v>
      </c>
      <c r="FI248">
        <v>353</v>
      </c>
      <c r="FJ248">
        <v>1.86813</v>
      </c>
      <c r="FK248">
        <v>1.86384</v>
      </c>
      <c r="FL248">
        <v>1.87147</v>
      </c>
      <c r="FM248">
        <v>1.86219</v>
      </c>
      <c r="FN248">
        <v>1.86171</v>
      </c>
      <c r="FO248">
        <v>1.86813</v>
      </c>
      <c r="FP248">
        <v>1.85823</v>
      </c>
      <c r="FQ248">
        <v>1.86463</v>
      </c>
      <c r="FR248">
        <v>5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9.74</v>
      </c>
      <c r="GF248">
        <v>0.0168</v>
      </c>
      <c r="GG248">
        <v>2.14445261950712</v>
      </c>
      <c r="GH248">
        <v>0.00524579190152856</v>
      </c>
      <c r="GI248">
        <v>-2.61795653493914e-06</v>
      </c>
      <c r="GJ248">
        <v>1.03317073579164e-09</v>
      </c>
      <c r="GK248">
        <v>0.00834576242792743</v>
      </c>
      <c r="GL248">
        <v>-0.0463878632499735</v>
      </c>
      <c r="GM248">
        <v>0.00360881594666716</v>
      </c>
      <c r="GN248">
        <v>-4.25062852161115e-05</v>
      </c>
      <c r="GO248">
        <v>14</v>
      </c>
      <c r="GP248">
        <v>2225</v>
      </c>
      <c r="GQ248">
        <v>2</v>
      </c>
      <c r="GR248">
        <v>27</v>
      </c>
      <c r="GS248">
        <v>4293.6</v>
      </c>
      <c r="GT248">
        <v>4293.6</v>
      </c>
      <c r="GU248">
        <v>4.28467</v>
      </c>
      <c r="GV248">
        <v>2.30347</v>
      </c>
      <c r="GW248">
        <v>1.99829</v>
      </c>
      <c r="GX248">
        <v>2.75391</v>
      </c>
      <c r="GY248">
        <v>2.09351</v>
      </c>
      <c r="GZ248">
        <v>2.40112</v>
      </c>
      <c r="HA248">
        <v>34.1452</v>
      </c>
      <c r="HB248">
        <v>15.1127</v>
      </c>
      <c r="HC248">
        <v>18</v>
      </c>
      <c r="HD248">
        <v>430.405</v>
      </c>
      <c r="HE248">
        <v>627.52</v>
      </c>
      <c r="HF248">
        <v>13.2673</v>
      </c>
      <c r="HG248">
        <v>28.6491</v>
      </c>
      <c r="HH248">
        <v>30.0007</v>
      </c>
      <c r="HI248">
        <v>28.5565</v>
      </c>
      <c r="HJ248">
        <v>28.538</v>
      </c>
      <c r="HK248">
        <v>85.7678</v>
      </c>
      <c r="HL248">
        <v>11.562</v>
      </c>
      <c r="HM248">
        <v>9.47878</v>
      </c>
      <c r="HN248">
        <v>13.2449</v>
      </c>
      <c r="HO248">
        <v>1955.22</v>
      </c>
      <c r="HP248">
        <v>15.651</v>
      </c>
      <c r="HQ248">
        <v>96.0931</v>
      </c>
      <c r="HR248">
        <v>99.8843</v>
      </c>
    </row>
    <row r="249" spans="1:226">
      <c r="A249">
        <v>233</v>
      </c>
      <c r="B249">
        <v>1657555743</v>
      </c>
      <c r="C249">
        <v>2951</v>
      </c>
      <c r="D249" t="s">
        <v>826</v>
      </c>
      <c r="E249" t="s">
        <v>827</v>
      </c>
      <c r="F249">
        <v>5</v>
      </c>
      <c r="G249" t="s">
        <v>597</v>
      </c>
      <c r="H249" t="s">
        <v>354</v>
      </c>
      <c r="I249">
        <v>1657555735.21429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1978.08636509341</v>
      </c>
      <c r="AK249">
        <v>1955.65254545455</v>
      </c>
      <c r="AL249">
        <v>3.41775703885013</v>
      </c>
      <c r="AM249">
        <v>66.1499359219509</v>
      </c>
      <c r="AN249">
        <f>(AP249 - AO249 + BO249*1E3/(8.314*(BQ249+273.15)) * AR249/BN249 * AQ249) * BN249/(100*BB249) * 1000/(1000 - AP249)</f>
        <v>0</v>
      </c>
      <c r="AO249">
        <v>15.7020619376899</v>
      </c>
      <c r="AP249">
        <v>16.0393260606061</v>
      </c>
      <c r="AQ249">
        <v>-2.75414347242453e-06</v>
      </c>
      <c r="AR249">
        <v>78.6078207059552</v>
      </c>
      <c r="AS249">
        <v>15</v>
      </c>
      <c r="AT249">
        <v>3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3.93</v>
      </c>
      <c r="BC249">
        <v>0.5</v>
      </c>
      <c r="BD249" t="s">
        <v>355</v>
      </c>
      <c r="BE249">
        <v>2</v>
      </c>
      <c r="BF249" t="b">
        <v>1</v>
      </c>
      <c r="BG249">
        <v>1657555735.21429</v>
      </c>
      <c r="BH249">
        <v>1899.85821428571</v>
      </c>
      <c r="BI249">
        <v>1928.95428571429</v>
      </c>
      <c r="BJ249">
        <v>16.0467607142857</v>
      </c>
      <c r="BK249">
        <v>15.702925</v>
      </c>
      <c r="BL249">
        <v>1890.17321428571</v>
      </c>
      <c r="BM249">
        <v>16.0297857142857</v>
      </c>
      <c r="BN249">
        <v>500.009928571429</v>
      </c>
      <c r="BO249">
        <v>68.0059535714286</v>
      </c>
      <c r="BP249">
        <v>0.023239775</v>
      </c>
      <c r="BQ249">
        <v>18.9153607142857</v>
      </c>
      <c r="BR249">
        <v>20.0252285714286</v>
      </c>
      <c r="BS249">
        <v>999.9</v>
      </c>
      <c r="BT249">
        <v>0</v>
      </c>
      <c r="BU249">
        <v>0</v>
      </c>
      <c r="BV249">
        <v>10015.0392857143</v>
      </c>
      <c r="BW249">
        <v>0</v>
      </c>
      <c r="BX249">
        <v>1880.31321428571</v>
      </c>
      <c r="BY249">
        <v>-29.0969428571429</v>
      </c>
      <c r="BZ249">
        <v>1930.84035714286</v>
      </c>
      <c r="CA249">
        <v>1959.72785714286</v>
      </c>
      <c r="CB249">
        <v>0.343842392857143</v>
      </c>
      <c r="CC249">
        <v>1928.95428571429</v>
      </c>
      <c r="CD249">
        <v>15.702925</v>
      </c>
      <c r="CE249">
        <v>1.09127571428571</v>
      </c>
      <c r="CF249">
        <v>1.06789142857143</v>
      </c>
      <c r="CG249">
        <v>8.19558</v>
      </c>
      <c r="CH249">
        <v>7.87713357142857</v>
      </c>
      <c r="CI249">
        <v>1999.97607142857</v>
      </c>
      <c r="CJ249">
        <v>0.979999428571428</v>
      </c>
      <c r="CK249">
        <v>0.0200004928571429</v>
      </c>
      <c r="CL249">
        <v>0</v>
      </c>
      <c r="CM249">
        <v>2.582325</v>
      </c>
      <c r="CN249">
        <v>0</v>
      </c>
      <c r="CO249">
        <v>4999.54321428571</v>
      </c>
      <c r="CP249">
        <v>16705.1964285714</v>
      </c>
      <c r="CQ249">
        <v>45</v>
      </c>
      <c r="CR249">
        <v>49.5398571428571</v>
      </c>
      <c r="CS249">
        <v>47.562</v>
      </c>
      <c r="CT249">
        <v>45.187</v>
      </c>
      <c r="CU249">
        <v>43.75</v>
      </c>
      <c r="CV249">
        <v>1959.97428571429</v>
      </c>
      <c r="CW249">
        <v>40.0017857142857</v>
      </c>
      <c r="CX249">
        <v>0</v>
      </c>
      <c r="CY249">
        <v>1651534638.2</v>
      </c>
      <c r="CZ249">
        <v>0</v>
      </c>
      <c r="DA249">
        <v>0</v>
      </c>
      <c r="DB249" t="s">
        <v>356</v>
      </c>
      <c r="DC249">
        <v>1657298120.5</v>
      </c>
      <c r="DD249">
        <v>1657298120.5</v>
      </c>
      <c r="DE249">
        <v>0</v>
      </c>
      <c r="DF249">
        <v>1.391</v>
      </c>
      <c r="DG249">
        <v>0.035</v>
      </c>
      <c r="DH249">
        <v>2.39</v>
      </c>
      <c r="DI249">
        <v>0.104</v>
      </c>
      <c r="DJ249">
        <v>419</v>
      </c>
      <c r="DK249">
        <v>18</v>
      </c>
      <c r="DL249">
        <v>0.11</v>
      </c>
      <c r="DM249">
        <v>0.02</v>
      </c>
      <c r="DN249">
        <v>-29.1142902439024</v>
      </c>
      <c r="DO249">
        <v>-0.710763763066238</v>
      </c>
      <c r="DP249">
        <v>0.385306716472055</v>
      </c>
      <c r="DQ249">
        <v>0</v>
      </c>
      <c r="DR249">
        <v>0.350388146341463</v>
      </c>
      <c r="DS249">
        <v>-0.124819233449477</v>
      </c>
      <c r="DT249">
        <v>0.0127663499922619</v>
      </c>
      <c r="DU249">
        <v>0</v>
      </c>
      <c r="DV249">
        <v>0</v>
      </c>
      <c r="DW249">
        <v>2</v>
      </c>
      <c r="DX249" t="s">
        <v>357</v>
      </c>
      <c r="DY249">
        <v>2.85048</v>
      </c>
      <c r="DZ249">
        <v>2.63971</v>
      </c>
      <c r="EA249">
        <v>0.189052</v>
      </c>
      <c r="EB249">
        <v>0.190738</v>
      </c>
      <c r="EC249">
        <v>0.0584356</v>
      </c>
      <c r="ED249">
        <v>0.0573837</v>
      </c>
      <c r="EE249">
        <v>22739.6</v>
      </c>
      <c r="EF249">
        <v>19778.5</v>
      </c>
      <c r="EG249">
        <v>25112.6</v>
      </c>
      <c r="EH249">
        <v>23810.5</v>
      </c>
      <c r="EI249">
        <v>40379.5</v>
      </c>
      <c r="EJ249">
        <v>37166.8</v>
      </c>
      <c r="EK249">
        <v>45404.2</v>
      </c>
      <c r="EL249">
        <v>42489.7</v>
      </c>
      <c r="EM249">
        <v>1.78008</v>
      </c>
      <c r="EN249">
        <v>2.08472</v>
      </c>
      <c r="EO249">
        <v>0.0465065</v>
      </c>
      <c r="EP249">
        <v>0</v>
      </c>
      <c r="EQ249">
        <v>19.2549</v>
      </c>
      <c r="ER249">
        <v>999.9</v>
      </c>
      <c r="ES249">
        <v>30.692</v>
      </c>
      <c r="ET249">
        <v>29.527</v>
      </c>
      <c r="EU249">
        <v>18.7103</v>
      </c>
      <c r="EV249">
        <v>51.0538</v>
      </c>
      <c r="EW249">
        <v>31.0136</v>
      </c>
      <c r="EX249">
        <v>2</v>
      </c>
      <c r="EY249">
        <v>0.123928</v>
      </c>
      <c r="EZ249">
        <v>7.78151</v>
      </c>
      <c r="FA249">
        <v>20.0751</v>
      </c>
      <c r="FB249">
        <v>5.23526</v>
      </c>
      <c r="FC249">
        <v>11.992</v>
      </c>
      <c r="FD249">
        <v>4.95605</v>
      </c>
      <c r="FE249">
        <v>3.304</v>
      </c>
      <c r="FF249">
        <v>9999</v>
      </c>
      <c r="FG249">
        <v>9999</v>
      </c>
      <c r="FH249">
        <v>6554.9</v>
      </c>
      <c r="FI249">
        <v>353</v>
      </c>
      <c r="FJ249">
        <v>1.86813</v>
      </c>
      <c r="FK249">
        <v>1.86383</v>
      </c>
      <c r="FL249">
        <v>1.87146</v>
      </c>
      <c r="FM249">
        <v>1.86218</v>
      </c>
      <c r="FN249">
        <v>1.86169</v>
      </c>
      <c r="FO249">
        <v>1.86813</v>
      </c>
      <c r="FP249">
        <v>1.85823</v>
      </c>
      <c r="FQ249">
        <v>1.86464</v>
      </c>
      <c r="FR249">
        <v>5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9.85</v>
      </c>
      <c r="GF249">
        <v>0.0167</v>
      </c>
      <c r="GG249">
        <v>2.14445261950712</v>
      </c>
      <c r="GH249">
        <v>0.00524579190152856</v>
      </c>
      <c r="GI249">
        <v>-2.61795653493914e-06</v>
      </c>
      <c r="GJ249">
        <v>1.03317073579164e-09</v>
      </c>
      <c r="GK249">
        <v>0.00834576242792743</v>
      </c>
      <c r="GL249">
        <v>-0.0463878632499735</v>
      </c>
      <c r="GM249">
        <v>0.00360881594666716</v>
      </c>
      <c r="GN249">
        <v>-4.25062852161115e-05</v>
      </c>
      <c r="GO249">
        <v>14</v>
      </c>
      <c r="GP249">
        <v>2225</v>
      </c>
      <c r="GQ249">
        <v>2</v>
      </c>
      <c r="GR249">
        <v>27</v>
      </c>
      <c r="GS249">
        <v>4293.7</v>
      </c>
      <c r="GT249">
        <v>4293.7</v>
      </c>
      <c r="GU249">
        <v>4.3103</v>
      </c>
      <c r="GV249">
        <v>2.19727</v>
      </c>
      <c r="GW249">
        <v>1.99829</v>
      </c>
      <c r="GX249">
        <v>2.75391</v>
      </c>
      <c r="GY249">
        <v>2.09351</v>
      </c>
      <c r="GZ249">
        <v>2.34375</v>
      </c>
      <c r="HA249">
        <v>34.1452</v>
      </c>
      <c r="HB249">
        <v>15.1039</v>
      </c>
      <c r="HC249">
        <v>18</v>
      </c>
      <c r="HD249">
        <v>430.361</v>
      </c>
      <c r="HE249">
        <v>627.373</v>
      </c>
      <c r="HF249">
        <v>13.2475</v>
      </c>
      <c r="HG249">
        <v>28.6559</v>
      </c>
      <c r="HH249">
        <v>30.0007</v>
      </c>
      <c r="HI249">
        <v>28.5625</v>
      </c>
      <c r="HJ249">
        <v>28.5429</v>
      </c>
      <c r="HK249">
        <v>86.3154</v>
      </c>
      <c r="HL249">
        <v>11.562</v>
      </c>
      <c r="HM249">
        <v>9.47878</v>
      </c>
      <c r="HN249">
        <v>13.2127</v>
      </c>
      <c r="HO249">
        <v>1975.37</v>
      </c>
      <c r="HP249">
        <v>15.6591</v>
      </c>
      <c r="HQ249">
        <v>96.0922</v>
      </c>
      <c r="HR249">
        <v>99.8831</v>
      </c>
    </row>
    <row r="250" spans="1:226">
      <c r="A250">
        <v>234</v>
      </c>
      <c r="B250">
        <v>1657555748</v>
      </c>
      <c r="C250">
        <v>2956</v>
      </c>
      <c r="D250" t="s">
        <v>828</v>
      </c>
      <c r="E250" t="s">
        <v>829</v>
      </c>
      <c r="F250">
        <v>5</v>
      </c>
      <c r="G250" t="s">
        <v>597</v>
      </c>
      <c r="H250" t="s">
        <v>354</v>
      </c>
      <c r="I250">
        <v>1657555740.5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1995.16318198968</v>
      </c>
      <c r="AK250">
        <v>1972.71551515152</v>
      </c>
      <c r="AL250">
        <v>3.49857518009651</v>
      </c>
      <c r="AM250">
        <v>66.1499359219509</v>
      </c>
      <c r="AN250">
        <f>(AP250 - AO250 + BO250*1E3/(8.314*(BQ250+273.15)) * AR250/BN250 * AQ250) * BN250/(100*BB250) * 1000/(1000 - AP250)</f>
        <v>0</v>
      </c>
      <c r="AO250">
        <v>15.7084288293016</v>
      </c>
      <c r="AP250">
        <v>16.0320745454545</v>
      </c>
      <c r="AQ250">
        <v>-4.51049523179065e-06</v>
      </c>
      <c r="AR250">
        <v>78.6078207059552</v>
      </c>
      <c r="AS250">
        <v>15</v>
      </c>
      <c r="AT250">
        <v>3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3.93</v>
      </c>
      <c r="BC250">
        <v>0.5</v>
      </c>
      <c r="BD250" t="s">
        <v>355</v>
      </c>
      <c r="BE250">
        <v>2</v>
      </c>
      <c r="BF250" t="b">
        <v>1</v>
      </c>
      <c r="BG250">
        <v>1657555740.5</v>
      </c>
      <c r="BH250">
        <v>1917.48185185185</v>
      </c>
      <c r="BI250">
        <v>1946.81407407407</v>
      </c>
      <c r="BJ250">
        <v>16.0403592592593</v>
      </c>
      <c r="BK250">
        <v>15.7053037037037</v>
      </c>
      <c r="BL250">
        <v>1907.68333333333</v>
      </c>
      <c r="BM250">
        <v>16.0236111111111</v>
      </c>
      <c r="BN250">
        <v>500.013481481481</v>
      </c>
      <c r="BO250">
        <v>68.0063407407407</v>
      </c>
      <c r="BP250">
        <v>0.0232157925925926</v>
      </c>
      <c r="BQ250">
        <v>18.9135703703704</v>
      </c>
      <c r="BR250">
        <v>20.0265222222222</v>
      </c>
      <c r="BS250">
        <v>999.9</v>
      </c>
      <c r="BT250">
        <v>0</v>
      </c>
      <c r="BU250">
        <v>0</v>
      </c>
      <c r="BV250">
        <v>10012.8674074074</v>
      </c>
      <c r="BW250">
        <v>0</v>
      </c>
      <c r="BX250">
        <v>1879.88777777778</v>
      </c>
      <c r="BY250">
        <v>-29.3328222222222</v>
      </c>
      <c r="BZ250">
        <v>1948.73888888889</v>
      </c>
      <c r="CA250">
        <v>1977.87740740741</v>
      </c>
      <c r="CB250">
        <v>0.335071814814815</v>
      </c>
      <c r="CC250">
        <v>1946.81407407407</v>
      </c>
      <c r="CD250">
        <v>15.7053037037037</v>
      </c>
      <c r="CE250">
        <v>1.09084666666667</v>
      </c>
      <c r="CF250">
        <v>1.06805925925926</v>
      </c>
      <c r="CG250">
        <v>8.18979444444444</v>
      </c>
      <c r="CH250">
        <v>7.87943444444444</v>
      </c>
      <c r="CI250">
        <v>2000.01666666667</v>
      </c>
      <c r="CJ250">
        <v>0.979999925925926</v>
      </c>
      <c r="CK250">
        <v>0.0200001074074074</v>
      </c>
      <c r="CL250">
        <v>0</v>
      </c>
      <c r="CM250">
        <v>2.55862222222222</v>
      </c>
      <c r="CN250">
        <v>0</v>
      </c>
      <c r="CO250">
        <v>4998.4537037037</v>
      </c>
      <c r="CP250">
        <v>16705.5407407407</v>
      </c>
      <c r="CQ250">
        <v>45</v>
      </c>
      <c r="CR250">
        <v>49.5528148148148</v>
      </c>
      <c r="CS250">
        <v>47.562</v>
      </c>
      <c r="CT250">
        <v>45.187</v>
      </c>
      <c r="CU250">
        <v>43.75</v>
      </c>
      <c r="CV250">
        <v>1960.01444444444</v>
      </c>
      <c r="CW250">
        <v>40.0022222222222</v>
      </c>
      <c r="CX250">
        <v>0</v>
      </c>
      <c r="CY250">
        <v>1651534643</v>
      </c>
      <c r="CZ250">
        <v>0</v>
      </c>
      <c r="DA250">
        <v>0</v>
      </c>
      <c r="DB250" t="s">
        <v>356</v>
      </c>
      <c r="DC250">
        <v>1657298120.5</v>
      </c>
      <c r="DD250">
        <v>1657298120.5</v>
      </c>
      <c r="DE250">
        <v>0</v>
      </c>
      <c r="DF250">
        <v>1.391</v>
      </c>
      <c r="DG250">
        <v>0.035</v>
      </c>
      <c r="DH250">
        <v>2.39</v>
      </c>
      <c r="DI250">
        <v>0.104</v>
      </c>
      <c r="DJ250">
        <v>419</v>
      </c>
      <c r="DK250">
        <v>18</v>
      </c>
      <c r="DL250">
        <v>0.11</v>
      </c>
      <c r="DM250">
        <v>0.02</v>
      </c>
      <c r="DN250">
        <v>-29.1502170731707</v>
      </c>
      <c r="DO250">
        <v>-1.70300696864116</v>
      </c>
      <c r="DP250">
        <v>0.44498362036308</v>
      </c>
      <c r="DQ250">
        <v>0</v>
      </c>
      <c r="DR250">
        <v>0.341809707317073</v>
      </c>
      <c r="DS250">
        <v>-0.100944209059234</v>
      </c>
      <c r="DT250">
        <v>0.0101249865769111</v>
      </c>
      <c r="DU250">
        <v>0</v>
      </c>
      <c r="DV250">
        <v>0</v>
      </c>
      <c r="DW250">
        <v>2</v>
      </c>
      <c r="DX250" t="s">
        <v>357</v>
      </c>
      <c r="DY250">
        <v>2.85027</v>
      </c>
      <c r="DZ250">
        <v>2.6399</v>
      </c>
      <c r="EA250">
        <v>0.19001</v>
      </c>
      <c r="EB250">
        <v>0.191742</v>
      </c>
      <c r="EC250">
        <v>0.0584147</v>
      </c>
      <c r="ED250">
        <v>0.0574011</v>
      </c>
      <c r="EE250">
        <v>22713</v>
      </c>
      <c r="EF250">
        <v>19753.8</v>
      </c>
      <c r="EG250">
        <v>25112.9</v>
      </c>
      <c r="EH250">
        <v>23810.4</v>
      </c>
      <c r="EI250">
        <v>40380.6</v>
      </c>
      <c r="EJ250">
        <v>37165.7</v>
      </c>
      <c r="EK250">
        <v>45404.4</v>
      </c>
      <c r="EL250">
        <v>42489.3</v>
      </c>
      <c r="EM250">
        <v>1.77973</v>
      </c>
      <c r="EN250">
        <v>2.08488</v>
      </c>
      <c r="EO250">
        <v>0.0465289</v>
      </c>
      <c r="EP250">
        <v>0</v>
      </c>
      <c r="EQ250">
        <v>19.2583</v>
      </c>
      <c r="ER250">
        <v>999.9</v>
      </c>
      <c r="ES250">
        <v>30.692</v>
      </c>
      <c r="ET250">
        <v>29.547</v>
      </c>
      <c r="EU250">
        <v>18.7341</v>
      </c>
      <c r="EV250">
        <v>51.0638</v>
      </c>
      <c r="EW250">
        <v>30.9054</v>
      </c>
      <c r="EX250">
        <v>2</v>
      </c>
      <c r="EY250">
        <v>0.124731</v>
      </c>
      <c r="EZ250">
        <v>7.87319</v>
      </c>
      <c r="FA250">
        <v>20.0711</v>
      </c>
      <c r="FB250">
        <v>5.23646</v>
      </c>
      <c r="FC250">
        <v>11.992</v>
      </c>
      <c r="FD250">
        <v>4.9564</v>
      </c>
      <c r="FE250">
        <v>3.30393</v>
      </c>
      <c r="FF250">
        <v>9999</v>
      </c>
      <c r="FG250">
        <v>9999</v>
      </c>
      <c r="FH250">
        <v>6554.9</v>
      </c>
      <c r="FI250">
        <v>353</v>
      </c>
      <c r="FJ250">
        <v>1.86813</v>
      </c>
      <c r="FK250">
        <v>1.86381</v>
      </c>
      <c r="FL250">
        <v>1.8714</v>
      </c>
      <c r="FM250">
        <v>1.86218</v>
      </c>
      <c r="FN250">
        <v>1.8617</v>
      </c>
      <c r="FO250">
        <v>1.86813</v>
      </c>
      <c r="FP250">
        <v>1.85823</v>
      </c>
      <c r="FQ250">
        <v>1.86466</v>
      </c>
      <c r="FR250">
        <v>5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9.96</v>
      </c>
      <c r="GF250">
        <v>0.0165</v>
      </c>
      <c r="GG250">
        <v>2.14445261950712</v>
      </c>
      <c r="GH250">
        <v>0.00524579190152856</v>
      </c>
      <c r="GI250">
        <v>-2.61795653493914e-06</v>
      </c>
      <c r="GJ250">
        <v>1.03317073579164e-09</v>
      </c>
      <c r="GK250">
        <v>0.00834576242792743</v>
      </c>
      <c r="GL250">
        <v>-0.0463878632499735</v>
      </c>
      <c r="GM250">
        <v>0.00360881594666716</v>
      </c>
      <c r="GN250">
        <v>-4.25062852161115e-05</v>
      </c>
      <c r="GO250">
        <v>14</v>
      </c>
      <c r="GP250">
        <v>2225</v>
      </c>
      <c r="GQ250">
        <v>2</v>
      </c>
      <c r="GR250">
        <v>27</v>
      </c>
      <c r="GS250">
        <v>4293.8</v>
      </c>
      <c r="GT250">
        <v>4293.8</v>
      </c>
      <c r="GU250">
        <v>4.33716</v>
      </c>
      <c r="GV250">
        <v>2.30469</v>
      </c>
      <c r="GW250">
        <v>1.99829</v>
      </c>
      <c r="GX250">
        <v>2.75391</v>
      </c>
      <c r="GY250">
        <v>2.09351</v>
      </c>
      <c r="GZ250">
        <v>2.34985</v>
      </c>
      <c r="HA250">
        <v>34.1678</v>
      </c>
      <c r="HB250">
        <v>15.0952</v>
      </c>
      <c r="HC250">
        <v>18</v>
      </c>
      <c r="HD250">
        <v>430.195</v>
      </c>
      <c r="HE250">
        <v>627.562</v>
      </c>
      <c r="HF250">
        <v>13.2204</v>
      </c>
      <c r="HG250">
        <v>28.6626</v>
      </c>
      <c r="HH250">
        <v>30.0008</v>
      </c>
      <c r="HI250">
        <v>28.5674</v>
      </c>
      <c r="HJ250">
        <v>28.5489</v>
      </c>
      <c r="HK250">
        <v>86.8109</v>
      </c>
      <c r="HL250">
        <v>11.562</v>
      </c>
      <c r="HM250">
        <v>9.47878</v>
      </c>
      <c r="HN250">
        <v>13.1863</v>
      </c>
      <c r="HO250">
        <v>1988.89</v>
      </c>
      <c r="HP250">
        <v>15.6692</v>
      </c>
      <c r="HQ250">
        <v>96.0928</v>
      </c>
      <c r="HR250">
        <v>99.8823</v>
      </c>
    </row>
    <row r="251" spans="1:226">
      <c r="A251">
        <v>235</v>
      </c>
      <c r="B251">
        <v>1657556533.5</v>
      </c>
      <c r="C251">
        <v>3741.5</v>
      </c>
      <c r="D251" t="s">
        <v>830</v>
      </c>
      <c r="E251" t="s">
        <v>831</v>
      </c>
      <c r="F251">
        <v>5</v>
      </c>
      <c r="G251" t="s">
        <v>597</v>
      </c>
      <c r="H251" t="s">
        <v>354</v>
      </c>
      <c r="I251">
        <v>1657556525.75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423.834878787879</v>
      </c>
      <c r="AK251">
        <v>400.544133333333</v>
      </c>
      <c r="AL251">
        <v>-0.015575619047683</v>
      </c>
      <c r="AM251">
        <v>66.15</v>
      </c>
      <c r="AN251">
        <f>(AP251 - AO251 + BO251*1E3/(8.314*(BQ251+273.15)) * AR251/BN251 * AQ251) * BN251/(100*BB251) * 1000/(1000 - AP251)</f>
        <v>0</v>
      </c>
      <c r="AO251">
        <v>9.27597992188926</v>
      </c>
      <c r="AP251">
        <v>18.0750739393939</v>
      </c>
      <c r="AQ251">
        <v>0.00342041108811872</v>
      </c>
      <c r="AR251">
        <v>78.403240097146</v>
      </c>
      <c r="AS251">
        <v>16</v>
      </c>
      <c r="AT251">
        <v>3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6</v>
      </c>
      <c r="BC251">
        <v>0.5</v>
      </c>
      <c r="BD251" t="s">
        <v>355</v>
      </c>
      <c r="BE251">
        <v>2</v>
      </c>
      <c r="BF251" t="b">
        <v>1</v>
      </c>
      <c r="BG251">
        <v>1657556525.75</v>
      </c>
      <c r="BH251">
        <v>393.370466666667</v>
      </c>
      <c r="BI251">
        <v>419.8828</v>
      </c>
      <c r="BJ251">
        <v>18.0662233333333</v>
      </c>
      <c r="BK251">
        <v>9.25979866666667</v>
      </c>
      <c r="BL251">
        <v>389.518833333333</v>
      </c>
      <c r="BM251">
        <v>17.9726366666667</v>
      </c>
      <c r="BN251">
        <v>500.011733333333</v>
      </c>
      <c r="BO251">
        <v>68.01506</v>
      </c>
      <c r="BP251">
        <v>0.0198435333333333</v>
      </c>
      <c r="BQ251">
        <v>20.85762</v>
      </c>
      <c r="BR251">
        <v>20.7701766666667</v>
      </c>
      <c r="BS251">
        <v>999.9</v>
      </c>
      <c r="BT251">
        <v>0</v>
      </c>
      <c r="BU251">
        <v>0</v>
      </c>
      <c r="BV251">
        <v>10005.2316666667</v>
      </c>
      <c r="BW251">
        <v>0</v>
      </c>
      <c r="BX251">
        <v>1469.84733333333</v>
      </c>
      <c r="BY251">
        <v>-26.5122533333333</v>
      </c>
      <c r="BZ251">
        <v>400.6079</v>
      </c>
      <c r="CA251">
        <v>423.8071</v>
      </c>
      <c r="CB251">
        <v>8.80642066666667</v>
      </c>
      <c r="CC251">
        <v>419.8828</v>
      </c>
      <c r="CD251">
        <v>9.25979866666667</v>
      </c>
      <c r="CE251">
        <v>1.228775</v>
      </c>
      <c r="CF251">
        <v>0.629805733333333</v>
      </c>
      <c r="CG251">
        <v>9.95481633333333</v>
      </c>
      <c r="CH251">
        <v>0.3583073</v>
      </c>
      <c r="CI251">
        <v>1999.994</v>
      </c>
      <c r="CJ251">
        <v>0.9799992</v>
      </c>
      <c r="CK251">
        <v>0.0200007533333333</v>
      </c>
      <c r="CL251">
        <v>0</v>
      </c>
      <c r="CM251">
        <v>2.58287</v>
      </c>
      <c r="CN251">
        <v>0</v>
      </c>
      <c r="CO251">
        <v>18470.4766666667</v>
      </c>
      <c r="CP251">
        <v>16705.3666666667</v>
      </c>
      <c r="CQ251">
        <v>45</v>
      </c>
      <c r="CR251">
        <v>51.5788</v>
      </c>
      <c r="CS251">
        <v>49</v>
      </c>
      <c r="CT251">
        <v>45.187</v>
      </c>
      <c r="CU251">
        <v>43.75</v>
      </c>
      <c r="CV251">
        <v>1959.99333333333</v>
      </c>
      <c r="CW251">
        <v>40.0006666666667</v>
      </c>
      <c r="CX251">
        <v>0</v>
      </c>
      <c r="CY251">
        <v>1651535428.4</v>
      </c>
      <c r="CZ251">
        <v>0</v>
      </c>
      <c r="DA251">
        <v>0</v>
      </c>
      <c r="DB251" t="s">
        <v>356</v>
      </c>
      <c r="DC251">
        <v>1657298120.5</v>
      </c>
      <c r="DD251">
        <v>1657298120.5</v>
      </c>
      <c r="DE251">
        <v>0</v>
      </c>
      <c r="DF251">
        <v>1.391</v>
      </c>
      <c r="DG251">
        <v>0.035</v>
      </c>
      <c r="DH251">
        <v>2.39</v>
      </c>
      <c r="DI251">
        <v>0.104</v>
      </c>
      <c r="DJ251">
        <v>419</v>
      </c>
      <c r="DK251">
        <v>18</v>
      </c>
      <c r="DL251">
        <v>0.11</v>
      </c>
      <c r="DM251">
        <v>0.02</v>
      </c>
      <c r="DN251">
        <v>-26.4992775</v>
      </c>
      <c r="DO251">
        <v>-0.358335084427701</v>
      </c>
      <c r="DP251">
        <v>0.0650537142963413</v>
      </c>
      <c r="DQ251">
        <v>0</v>
      </c>
      <c r="DR251">
        <v>8.808246</v>
      </c>
      <c r="DS251">
        <v>-0.0681586491557047</v>
      </c>
      <c r="DT251">
        <v>0.00751547230718075</v>
      </c>
      <c r="DU251">
        <v>1</v>
      </c>
      <c r="DV251">
        <v>1</v>
      </c>
      <c r="DW251">
        <v>2</v>
      </c>
      <c r="DX251" t="s">
        <v>367</v>
      </c>
      <c r="DY251">
        <v>2.83919</v>
      </c>
      <c r="DZ251">
        <v>2.63597</v>
      </c>
      <c r="EA251">
        <v>0.0649303</v>
      </c>
      <c r="EB251">
        <v>0.0687094</v>
      </c>
      <c r="EC251">
        <v>0.0635008</v>
      </c>
      <c r="ED251">
        <v>0.0384694</v>
      </c>
      <c r="EE251">
        <v>26138.3</v>
      </c>
      <c r="EF251">
        <v>22722.7</v>
      </c>
      <c r="EG251">
        <v>25039.7</v>
      </c>
      <c r="EH251">
        <v>23776.7</v>
      </c>
      <c r="EI251">
        <v>40055.7</v>
      </c>
      <c r="EJ251">
        <v>37863.5</v>
      </c>
      <c r="EK251">
        <v>45291.2</v>
      </c>
      <c r="EL251">
        <v>42438.3</v>
      </c>
      <c r="EM251">
        <v>1.7647</v>
      </c>
      <c r="EN251">
        <v>2.0556</v>
      </c>
      <c r="EO251">
        <v>-0.104874</v>
      </c>
      <c r="EP251">
        <v>0</v>
      </c>
      <c r="EQ251">
        <v>22.5144</v>
      </c>
      <c r="ER251">
        <v>999.9</v>
      </c>
      <c r="ES251">
        <v>29.068</v>
      </c>
      <c r="ET251">
        <v>30.494</v>
      </c>
      <c r="EU251">
        <v>18.7299</v>
      </c>
      <c r="EV251">
        <v>51.2841</v>
      </c>
      <c r="EW251">
        <v>30.2764</v>
      </c>
      <c r="EX251">
        <v>2</v>
      </c>
      <c r="EY251">
        <v>0.213488</v>
      </c>
      <c r="EZ251">
        <v>9.28105</v>
      </c>
      <c r="FA251">
        <v>20.0108</v>
      </c>
      <c r="FB251">
        <v>5.239</v>
      </c>
      <c r="FC251">
        <v>11.998</v>
      </c>
      <c r="FD251">
        <v>4.9571</v>
      </c>
      <c r="FE251">
        <v>3.30395</v>
      </c>
      <c r="FF251">
        <v>9999</v>
      </c>
      <c r="FG251">
        <v>9999</v>
      </c>
      <c r="FH251">
        <v>6574.3</v>
      </c>
      <c r="FI251">
        <v>353.2</v>
      </c>
      <c r="FJ251">
        <v>1.86809</v>
      </c>
      <c r="FK251">
        <v>1.86373</v>
      </c>
      <c r="FL251">
        <v>1.87134</v>
      </c>
      <c r="FM251">
        <v>1.86218</v>
      </c>
      <c r="FN251">
        <v>1.86165</v>
      </c>
      <c r="FO251">
        <v>1.86813</v>
      </c>
      <c r="FP251">
        <v>1.85822</v>
      </c>
      <c r="FQ251">
        <v>1.86462</v>
      </c>
      <c r="FR251">
        <v>5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3.851</v>
      </c>
      <c r="GF251">
        <v>0.094</v>
      </c>
      <c r="GG251">
        <v>2.14445261950712</v>
      </c>
      <c r="GH251">
        <v>0.00524579190152856</v>
      </c>
      <c r="GI251">
        <v>-2.61795653493914e-06</v>
      </c>
      <c r="GJ251">
        <v>1.03317073579164e-09</v>
      </c>
      <c r="GK251">
        <v>0.00834576242792743</v>
      </c>
      <c r="GL251">
        <v>-0.0463878632499735</v>
      </c>
      <c r="GM251">
        <v>0.00360881594666716</v>
      </c>
      <c r="GN251">
        <v>-4.25062852161115e-05</v>
      </c>
      <c r="GO251">
        <v>14</v>
      </c>
      <c r="GP251">
        <v>2225</v>
      </c>
      <c r="GQ251">
        <v>2</v>
      </c>
      <c r="GR251">
        <v>27</v>
      </c>
      <c r="GS251">
        <v>4306.9</v>
      </c>
      <c r="GT251">
        <v>4306.9</v>
      </c>
      <c r="GU251">
        <v>1.32812</v>
      </c>
      <c r="GV251">
        <v>2.35962</v>
      </c>
      <c r="GW251">
        <v>1.99829</v>
      </c>
      <c r="GX251">
        <v>2.76123</v>
      </c>
      <c r="GY251">
        <v>2.09351</v>
      </c>
      <c r="GZ251">
        <v>2.37183</v>
      </c>
      <c r="HA251">
        <v>34.9674</v>
      </c>
      <c r="HB251">
        <v>14.8238</v>
      </c>
      <c r="HC251">
        <v>18</v>
      </c>
      <c r="HD251">
        <v>429.009</v>
      </c>
      <c r="HE251">
        <v>615.961</v>
      </c>
      <c r="HF251">
        <v>14.3587</v>
      </c>
      <c r="HG251">
        <v>29.9895</v>
      </c>
      <c r="HH251">
        <v>30.001</v>
      </c>
      <c r="HI251">
        <v>29.6372</v>
      </c>
      <c r="HJ251">
        <v>29.6314</v>
      </c>
      <c r="HK251">
        <v>26.5465</v>
      </c>
      <c r="HL251">
        <v>55.5927</v>
      </c>
      <c r="HM251">
        <v>0</v>
      </c>
      <c r="HN251">
        <v>10.464</v>
      </c>
      <c r="HO251">
        <v>413.137</v>
      </c>
      <c r="HP251">
        <v>9.30631</v>
      </c>
      <c r="HQ251">
        <v>95.8388</v>
      </c>
      <c r="HR251">
        <v>99.7548</v>
      </c>
    </row>
    <row r="252" spans="1:226">
      <c r="A252">
        <v>236</v>
      </c>
      <c r="B252">
        <v>1657556538.5</v>
      </c>
      <c r="C252">
        <v>3746.5</v>
      </c>
      <c r="D252" t="s">
        <v>832</v>
      </c>
      <c r="E252" t="s">
        <v>833</v>
      </c>
      <c r="F252">
        <v>5</v>
      </c>
      <c r="G252" t="s">
        <v>597</v>
      </c>
      <c r="H252" t="s">
        <v>354</v>
      </c>
      <c r="I252">
        <v>1657556530.65517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423.319896103896</v>
      </c>
      <c r="AK252">
        <v>400.360969696969</v>
      </c>
      <c r="AL252">
        <v>-0.0724197402597981</v>
      </c>
      <c r="AM252">
        <v>66.15</v>
      </c>
      <c r="AN252">
        <f>(AP252 - AO252 + BO252*1E3/(8.314*(BQ252+273.15)) * AR252/BN252 * AQ252) * BN252/(100*BB252) * 1000/(1000 - AP252)</f>
        <v>0</v>
      </c>
      <c r="AO252">
        <v>9.28193196096212</v>
      </c>
      <c r="AP252">
        <v>18.083636969697</v>
      </c>
      <c r="AQ252">
        <v>0.000597185219202951</v>
      </c>
      <c r="AR252">
        <v>78.403240097146</v>
      </c>
      <c r="AS252">
        <v>16</v>
      </c>
      <c r="AT252">
        <v>3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6</v>
      </c>
      <c r="BC252">
        <v>0.5</v>
      </c>
      <c r="BD252" t="s">
        <v>355</v>
      </c>
      <c r="BE252">
        <v>2</v>
      </c>
      <c r="BF252" t="b">
        <v>1</v>
      </c>
      <c r="BG252">
        <v>1657556530.65517</v>
      </c>
      <c r="BH252">
        <v>393.334862068966</v>
      </c>
      <c r="BI252">
        <v>419.646172413793</v>
      </c>
      <c r="BJ252">
        <v>18.0724206896552</v>
      </c>
      <c r="BK252">
        <v>9.27125068965517</v>
      </c>
      <c r="BL252">
        <v>389.483206896552</v>
      </c>
      <c r="BM252">
        <v>17.9785827586207</v>
      </c>
      <c r="BN252">
        <v>499.999689655172</v>
      </c>
      <c r="BO252">
        <v>68.0160827586207</v>
      </c>
      <c r="BP252">
        <v>0.0196868206896552</v>
      </c>
      <c r="BQ252">
        <v>20.8675172413793</v>
      </c>
      <c r="BR252">
        <v>20.7791206896552</v>
      </c>
      <c r="BS252">
        <v>999.9</v>
      </c>
      <c r="BT252">
        <v>0</v>
      </c>
      <c r="BU252">
        <v>0</v>
      </c>
      <c r="BV252">
        <v>10002.9751724138</v>
      </c>
      <c r="BW252">
        <v>0</v>
      </c>
      <c r="BX252">
        <v>1468.29206896552</v>
      </c>
      <c r="BY252">
        <v>-26.3113689655172</v>
      </c>
      <c r="BZ252">
        <v>400.574034482759</v>
      </c>
      <c r="CA252">
        <v>423.57324137931</v>
      </c>
      <c r="CB252">
        <v>8.80116862068965</v>
      </c>
      <c r="CC252">
        <v>419.646172413793</v>
      </c>
      <c r="CD252">
        <v>9.27125068965517</v>
      </c>
      <c r="CE252">
        <v>1.22921551724138</v>
      </c>
      <c r="CF252">
        <v>0.630594206896552</v>
      </c>
      <c r="CG252">
        <v>9.9601624137931</v>
      </c>
      <c r="CH252">
        <v>0.375586551724138</v>
      </c>
      <c r="CI252">
        <v>2000.00206896552</v>
      </c>
      <c r="CJ252">
        <v>0.979999586206897</v>
      </c>
      <c r="CK252">
        <v>0.0200003413793103</v>
      </c>
      <c r="CL252">
        <v>0</v>
      </c>
      <c r="CM252">
        <v>2.5174724137931</v>
      </c>
      <c r="CN252">
        <v>0</v>
      </c>
      <c r="CO252">
        <v>18437.4275862069</v>
      </c>
      <c r="CP252">
        <v>16705.4344827586</v>
      </c>
      <c r="CQ252">
        <v>45</v>
      </c>
      <c r="CR252">
        <v>51.5989310344828</v>
      </c>
      <c r="CS252">
        <v>49</v>
      </c>
      <c r="CT252">
        <v>45.187</v>
      </c>
      <c r="CU252">
        <v>43.75</v>
      </c>
      <c r="CV252">
        <v>1960.00172413793</v>
      </c>
      <c r="CW252">
        <v>40.0003448275862</v>
      </c>
      <c r="CX252">
        <v>0</v>
      </c>
      <c r="CY252">
        <v>1651535433.8</v>
      </c>
      <c r="CZ252">
        <v>0</v>
      </c>
      <c r="DA252">
        <v>0</v>
      </c>
      <c r="DB252" t="s">
        <v>356</v>
      </c>
      <c r="DC252">
        <v>1657298120.5</v>
      </c>
      <c r="DD252">
        <v>1657298120.5</v>
      </c>
      <c r="DE252">
        <v>0</v>
      </c>
      <c r="DF252">
        <v>1.391</v>
      </c>
      <c r="DG252">
        <v>0.035</v>
      </c>
      <c r="DH252">
        <v>2.39</v>
      </c>
      <c r="DI252">
        <v>0.104</v>
      </c>
      <c r="DJ252">
        <v>419</v>
      </c>
      <c r="DK252">
        <v>18</v>
      </c>
      <c r="DL252">
        <v>0.11</v>
      </c>
      <c r="DM252">
        <v>0.02</v>
      </c>
      <c r="DN252">
        <v>-26.4161487804878</v>
      </c>
      <c r="DO252">
        <v>1.48588641114983</v>
      </c>
      <c r="DP252">
        <v>0.314074286786525</v>
      </c>
      <c r="DQ252">
        <v>0</v>
      </c>
      <c r="DR252">
        <v>8.80510341463415</v>
      </c>
      <c r="DS252">
        <v>-0.0713464808362097</v>
      </c>
      <c r="DT252">
        <v>0.0078335085774484</v>
      </c>
      <c r="DU252">
        <v>1</v>
      </c>
      <c r="DV252">
        <v>1</v>
      </c>
      <c r="DW252">
        <v>2</v>
      </c>
      <c r="DX252" t="s">
        <v>367</v>
      </c>
      <c r="DY252">
        <v>2.83899</v>
      </c>
      <c r="DZ252">
        <v>2.63578</v>
      </c>
      <c r="EA252">
        <v>0.0648872</v>
      </c>
      <c r="EB252">
        <v>0.0683237</v>
      </c>
      <c r="EC252">
        <v>0.0635124</v>
      </c>
      <c r="ED252">
        <v>0.0384734</v>
      </c>
      <c r="EE252">
        <v>26138.4</v>
      </c>
      <c r="EF252">
        <v>22731.6</v>
      </c>
      <c r="EG252">
        <v>25038.7</v>
      </c>
      <c r="EH252">
        <v>23776.3</v>
      </c>
      <c r="EI252">
        <v>40053.7</v>
      </c>
      <c r="EJ252">
        <v>37862.4</v>
      </c>
      <c r="EK252">
        <v>45289.5</v>
      </c>
      <c r="EL252">
        <v>42437.4</v>
      </c>
      <c r="EM252">
        <v>1.76445</v>
      </c>
      <c r="EN252">
        <v>2.05553</v>
      </c>
      <c r="EO252">
        <v>-0.1055</v>
      </c>
      <c r="EP252">
        <v>0</v>
      </c>
      <c r="EQ252">
        <v>22.525</v>
      </c>
      <c r="ER252">
        <v>999.9</v>
      </c>
      <c r="ES252">
        <v>29.068</v>
      </c>
      <c r="ET252">
        <v>30.494</v>
      </c>
      <c r="EU252">
        <v>18.7332</v>
      </c>
      <c r="EV252">
        <v>51.5041</v>
      </c>
      <c r="EW252">
        <v>30.2845</v>
      </c>
      <c r="EX252">
        <v>2</v>
      </c>
      <c r="EY252">
        <v>0.214517</v>
      </c>
      <c r="EZ252">
        <v>9.28105</v>
      </c>
      <c r="FA252">
        <v>20.0103</v>
      </c>
      <c r="FB252">
        <v>5.23706</v>
      </c>
      <c r="FC252">
        <v>11.998</v>
      </c>
      <c r="FD252">
        <v>4.95655</v>
      </c>
      <c r="FE252">
        <v>3.30368</v>
      </c>
      <c r="FF252">
        <v>9999</v>
      </c>
      <c r="FG252">
        <v>9999</v>
      </c>
      <c r="FH252">
        <v>6574.6</v>
      </c>
      <c r="FI252">
        <v>353.2</v>
      </c>
      <c r="FJ252">
        <v>1.86811</v>
      </c>
      <c r="FK252">
        <v>1.86374</v>
      </c>
      <c r="FL252">
        <v>1.87134</v>
      </c>
      <c r="FM252">
        <v>1.86218</v>
      </c>
      <c r="FN252">
        <v>1.86167</v>
      </c>
      <c r="FO252">
        <v>1.86813</v>
      </c>
      <c r="FP252">
        <v>1.85822</v>
      </c>
      <c r="FQ252">
        <v>1.86462</v>
      </c>
      <c r="FR252">
        <v>5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3.851</v>
      </c>
      <c r="GF252">
        <v>0.0942</v>
      </c>
      <c r="GG252">
        <v>2.14445261950712</v>
      </c>
      <c r="GH252">
        <v>0.00524579190152856</v>
      </c>
      <c r="GI252">
        <v>-2.61795653493914e-06</v>
      </c>
      <c r="GJ252">
        <v>1.03317073579164e-09</v>
      </c>
      <c r="GK252">
        <v>0.00834576242792743</v>
      </c>
      <c r="GL252">
        <v>-0.0463878632499735</v>
      </c>
      <c r="GM252">
        <v>0.00360881594666716</v>
      </c>
      <c r="GN252">
        <v>-4.25062852161115e-05</v>
      </c>
      <c r="GO252">
        <v>14</v>
      </c>
      <c r="GP252">
        <v>2225</v>
      </c>
      <c r="GQ252">
        <v>2</v>
      </c>
      <c r="GR252">
        <v>27</v>
      </c>
      <c r="GS252">
        <v>4307</v>
      </c>
      <c r="GT252">
        <v>4307</v>
      </c>
      <c r="GU252">
        <v>1.30249</v>
      </c>
      <c r="GV252">
        <v>2.36694</v>
      </c>
      <c r="GW252">
        <v>1.99829</v>
      </c>
      <c r="GX252">
        <v>2.76123</v>
      </c>
      <c r="GY252">
        <v>2.09351</v>
      </c>
      <c r="GZ252">
        <v>2.37793</v>
      </c>
      <c r="HA252">
        <v>34.9674</v>
      </c>
      <c r="HB252">
        <v>14.8238</v>
      </c>
      <c r="HC252">
        <v>18</v>
      </c>
      <c r="HD252">
        <v>428.945</v>
      </c>
      <c r="HE252">
        <v>616.027</v>
      </c>
      <c r="HF252">
        <v>14.3686</v>
      </c>
      <c r="HG252">
        <v>30.0015</v>
      </c>
      <c r="HH252">
        <v>30.0009</v>
      </c>
      <c r="HI252">
        <v>29.6489</v>
      </c>
      <c r="HJ252">
        <v>29.6431</v>
      </c>
      <c r="HK252">
        <v>26.0687</v>
      </c>
      <c r="HL252">
        <v>55.3212</v>
      </c>
      <c r="HM252">
        <v>0</v>
      </c>
      <c r="HN252">
        <v>10.4674</v>
      </c>
      <c r="HO252">
        <v>399.701</v>
      </c>
      <c r="HP252">
        <v>9.39154</v>
      </c>
      <c r="HQ252">
        <v>95.8352</v>
      </c>
      <c r="HR252">
        <v>99.7527</v>
      </c>
    </row>
    <row r="253" spans="1:226">
      <c r="A253">
        <v>237</v>
      </c>
      <c r="B253">
        <v>1657556543.5</v>
      </c>
      <c r="C253">
        <v>3751.5</v>
      </c>
      <c r="D253" t="s">
        <v>834</v>
      </c>
      <c r="E253" t="s">
        <v>835</v>
      </c>
      <c r="F253">
        <v>5</v>
      </c>
      <c r="G253" t="s">
        <v>597</v>
      </c>
      <c r="H253" t="s">
        <v>354</v>
      </c>
      <c r="I253">
        <v>1657556535.73214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415.62829004329</v>
      </c>
      <c r="AK253">
        <v>396.651187878788</v>
      </c>
      <c r="AL253">
        <v>-0.973884848484889</v>
      </c>
      <c r="AM253">
        <v>66.15</v>
      </c>
      <c r="AN253">
        <f>(AP253 - AO253 + BO253*1E3/(8.314*(BQ253+273.15)) * AR253/BN253 * AQ253) * BN253/(100*BB253) * 1000/(1000 - AP253)</f>
        <v>0</v>
      </c>
      <c r="AO253">
        <v>9.28464370101717</v>
      </c>
      <c r="AP253">
        <v>18.092023030303</v>
      </c>
      <c r="AQ253">
        <v>0.000320818006761672</v>
      </c>
      <c r="AR253">
        <v>78.403240097146</v>
      </c>
      <c r="AS253">
        <v>16</v>
      </c>
      <c r="AT253">
        <v>3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6</v>
      </c>
      <c r="BC253">
        <v>0.5</v>
      </c>
      <c r="BD253" t="s">
        <v>355</v>
      </c>
      <c r="BE253">
        <v>2</v>
      </c>
      <c r="BF253" t="b">
        <v>1</v>
      </c>
      <c r="BG253">
        <v>1657556535.73214</v>
      </c>
      <c r="BH253">
        <v>392.699357142857</v>
      </c>
      <c r="BI253">
        <v>416.987107142857</v>
      </c>
      <c r="BJ253">
        <v>18.0812392857143</v>
      </c>
      <c r="BK253">
        <v>9.28355785714286</v>
      </c>
      <c r="BL253">
        <v>388.850142857143</v>
      </c>
      <c r="BM253">
        <v>17.9870535714286</v>
      </c>
      <c r="BN253">
        <v>500.009428571429</v>
      </c>
      <c r="BO253">
        <v>68.0157285714286</v>
      </c>
      <c r="BP253">
        <v>0.0195820892857143</v>
      </c>
      <c r="BQ253">
        <v>20.8778642857143</v>
      </c>
      <c r="BR253">
        <v>20.7876714285714</v>
      </c>
      <c r="BS253">
        <v>999.9</v>
      </c>
      <c r="BT253">
        <v>0</v>
      </c>
      <c r="BU253">
        <v>0</v>
      </c>
      <c r="BV253">
        <v>9999.54678571428</v>
      </c>
      <c r="BW253">
        <v>0</v>
      </c>
      <c r="BX253">
        <v>1469.32535714286</v>
      </c>
      <c r="BY253">
        <v>-24.2876964285714</v>
      </c>
      <c r="BZ253">
        <v>399.9305</v>
      </c>
      <c r="CA253">
        <v>420.894392857143</v>
      </c>
      <c r="CB253">
        <v>8.79768357142857</v>
      </c>
      <c r="CC253">
        <v>416.987107142857</v>
      </c>
      <c r="CD253">
        <v>9.28355785714286</v>
      </c>
      <c r="CE253">
        <v>1.22980857142857</v>
      </c>
      <c r="CF253">
        <v>0.631428142857143</v>
      </c>
      <c r="CG253">
        <v>9.96737107142857</v>
      </c>
      <c r="CH253">
        <v>0.3938455</v>
      </c>
      <c r="CI253">
        <v>1999.9875</v>
      </c>
      <c r="CJ253">
        <v>0.979999785714286</v>
      </c>
      <c r="CK253">
        <v>0.0200001285714286</v>
      </c>
      <c r="CL253">
        <v>0</v>
      </c>
      <c r="CM253">
        <v>2.46558214285714</v>
      </c>
      <c r="CN253">
        <v>0</v>
      </c>
      <c r="CO253">
        <v>18405.975</v>
      </c>
      <c r="CP253">
        <v>16705.3035714286</v>
      </c>
      <c r="CQ253">
        <v>45</v>
      </c>
      <c r="CR253">
        <v>51.6205</v>
      </c>
      <c r="CS253">
        <v>49.0891428571428</v>
      </c>
      <c r="CT253">
        <v>45.187</v>
      </c>
      <c r="CU253">
        <v>43.75</v>
      </c>
      <c r="CV253">
        <v>1959.9875</v>
      </c>
      <c r="CW253">
        <v>40</v>
      </c>
      <c r="CX253">
        <v>0</v>
      </c>
      <c r="CY253">
        <v>1651535438.6</v>
      </c>
      <c r="CZ253">
        <v>0</v>
      </c>
      <c r="DA253">
        <v>0</v>
      </c>
      <c r="DB253" t="s">
        <v>356</v>
      </c>
      <c r="DC253">
        <v>1657298120.5</v>
      </c>
      <c r="DD253">
        <v>1657298120.5</v>
      </c>
      <c r="DE253">
        <v>0</v>
      </c>
      <c r="DF253">
        <v>1.391</v>
      </c>
      <c r="DG253">
        <v>0.035</v>
      </c>
      <c r="DH253">
        <v>2.39</v>
      </c>
      <c r="DI253">
        <v>0.104</v>
      </c>
      <c r="DJ253">
        <v>419</v>
      </c>
      <c r="DK253">
        <v>18</v>
      </c>
      <c r="DL253">
        <v>0.11</v>
      </c>
      <c r="DM253">
        <v>0.02</v>
      </c>
      <c r="DN253">
        <v>-24.8841175</v>
      </c>
      <c r="DO253">
        <v>22.4609774859287</v>
      </c>
      <c r="DP253">
        <v>2.72344392441698</v>
      </c>
      <c r="DQ253">
        <v>0</v>
      </c>
      <c r="DR253">
        <v>8.80003</v>
      </c>
      <c r="DS253">
        <v>-0.0372551594746957</v>
      </c>
      <c r="DT253">
        <v>0.00539127443189448</v>
      </c>
      <c r="DU253">
        <v>1</v>
      </c>
      <c r="DV253">
        <v>1</v>
      </c>
      <c r="DW253">
        <v>2</v>
      </c>
      <c r="DX253" t="s">
        <v>367</v>
      </c>
      <c r="DY253">
        <v>2.83921</v>
      </c>
      <c r="DZ253">
        <v>2.63579</v>
      </c>
      <c r="EA253">
        <v>0.0643534</v>
      </c>
      <c r="EB253">
        <v>0.0669166</v>
      </c>
      <c r="EC253">
        <v>0.0635371</v>
      </c>
      <c r="ED253">
        <v>0.0385508</v>
      </c>
      <c r="EE253">
        <v>26152.5</v>
      </c>
      <c r="EF253">
        <v>22765.3</v>
      </c>
      <c r="EG253">
        <v>25038</v>
      </c>
      <c r="EH253">
        <v>23775.6</v>
      </c>
      <c r="EI253">
        <v>40051.7</v>
      </c>
      <c r="EJ253">
        <v>37858.5</v>
      </c>
      <c r="EK253">
        <v>45288.5</v>
      </c>
      <c r="EL253">
        <v>42436.4</v>
      </c>
      <c r="EM253">
        <v>1.7644</v>
      </c>
      <c r="EN253">
        <v>2.05505</v>
      </c>
      <c r="EO253">
        <v>-0.105351</v>
      </c>
      <c r="EP253">
        <v>0</v>
      </c>
      <c r="EQ253">
        <v>22.5377</v>
      </c>
      <c r="ER253">
        <v>999.9</v>
      </c>
      <c r="ES253">
        <v>29.044</v>
      </c>
      <c r="ET253">
        <v>30.494</v>
      </c>
      <c r="EU253">
        <v>18.7146</v>
      </c>
      <c r="EV253">
        <v>51.7841</v>
      </c>
      <c r="EW253">
        <v>30.1482</v>
      </c>
      <c r="EX253">
        <v>2</v>
      </c>
      <c r="EY253">
        <v>0.215617</v>
      </c>
      <c r="EZ253">
        <v>9.28105</v>
      </c>
      <c r="FA253">
        <v>20.0107</v>
      </c>
      <c r="FB253">
        <v>5.2387</v>
      </c>
      <c r="FC253">
        <v>11.998</v>
      </c>
      <c r="FD253">
        <v>4.9571</v>
      </c>
      <c r="FE253">
        <v>3.30395</v>
      </c>
      <c r="FF253">
        <v>9999</v>
      </c>
      <c r="FG253">
        <v>9999</v>
      </c>
      <c r="FH253">
        <v>6574.6</v>
      </c>
      <c r="FI253">
        <v>353.2</v>
      </c>
      <c r="FJ253">
        <v>1.86809</v>
      </c>
      <c r="FK253">
        <v>1.86375</v>
      </c>
      <c r="FL253">
        <v>1.87134</v>
      </c>
      <c r="FM253">
        <v>1.86218</v>
      </c>
      <c r="FN253">
        <v>1.86164</v>
      </c>
      <c r="FO253">
        <v>1.86813</v>
      </c>
      <c r="FP253">
        <v>1.85822</v>
      </c>
      <c r="FQ253">
        <v>1.86462</v>
      </c>
      <c r="FR253">
        <v>5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3.835</v>
      </c>
      <c r="GF253">
        <v>0.0946</v>
      </c>
      <c r="GG253">
        <v>2.14445261950712</v>
      </c>
      <c r="GH253">
        <v>0.00524579190152856</v>
      </c>
      <c r="GI253">
        <v>-2.61795653493914e-06</v>
      </c>
      <c r="GJ253">
        <v>1.03317073579164e-09</v>
      </c>
      <c r="GK253">
        <v>0.00834576242792743</v>
      </c>
      <c r="GL253">
        <v>-0.0463878632499735</v>
      </c>
      <c r="GM253">
        <v>0.00360881594666716</v>
      </c>
      <c r="GN253">
        <v>-4.25062852161115e-05</v>
      </c>
      <c r="GO253">
        <v>14</v>
      </c>
      <c r="GP253">
        <v>2225</v>
      </c>
      <c r="GQ253">
        <v>2</v>
      </c>
      <c r="GR253">
        <v>27</v>
      </c>
      <c r="GS253">
        <v>4307.1</v>
      </c>
      <c r="GT253">
        <v>4307.1</v>
      </c>
      <c r="GU253">
        <v>1.26953</v>
      </c>
      <c r="GV253">
        <v>2.36328</v>
      </c>
      <c r="GW253">
        <v>1.99829</v>
      </c>
      <c r="GX253">
        <v>2.76123</v>
      </c>
      <c r="GY253">
        <v>2.09351</v>
      </c>
      <c r="GZ253">
        <v>2.3877</v>
      </c>
      <c r="HA253">
        <v>34.9674</v>
      </c>
      <c r="HB253">
        <v>14.8238</v>
      </c>
      <c r="HC253">
        <v>18</v>
      </c>
      <c r="HD253">
        <v>429</v>
      </c>
      <c r="HE253">
        <v>615.78</v>
      </c>
      <c r="HF253">
        <v>14.3785</v>
      </c>
      <c r="HG253">
        <v>30.0139</v>
      </c>
      <c r="HH253">
        <v>30.0011</v>
      </c>
      <c r="HI253">
        <v>29.661</v>
      </c>
      <c r="HJ253">
        <v>29.6554</v>
      </c>
      <c r="HK253">
        <v>25.3358</v>
      </c>
      <c r="HL253">
        <v>55.041</v>
      </c>
      <c r="HM253">
        <v>0</v>
      </c>
      <c r="HN253">
        <v>10.4732</v>
      </c>
      <c r="HO253">
        <v>379.528</v>
      </c>
      <c r="HP253">
        <v>9.41988</v>
      </c>
      <c r="HQ253">
        <v>95.8328</v>
      </c>
      <c r="HR253">
        <v>99.7503</v>
      </c>
    </row>
    <row r="254" spans="1:226">
      <c r="A254">
        <v>238</v>
      </c>
      <c r="B254">
        <v>1657556548.5</v>
      </c>
      <c r="C254">
        <v>3756.5</v>
      </c>
      <c r="D254" t="s">
        <v>836</v>
      </c>
      <c r="E254" t="s">
        <v>837</v>
      </c>
      <c r="F254">
        <v>5</v>
      </c>
      <c r="G254" t="s">
        <v>597</v>
      </c>
      <c r="H254" t="s">
        <v>354</v>
      </c>
      <c r="I254">
        <v>1657556541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402.297493506494</v>
      </c>
      <c r="AK254">
        <v>387.864642424242</v>
      </c>
      <c r="AL254">
        <v>-1.9748716017317</v>
      </c>
      <c r="AM254">
        <v>66.15</v>
      </c>
      <c r="AN254">
        <f>(AP254 - AO254 + BO254*1E3/(8.314*(BQ254+273.15)) * AR254/BN254 * AQ254) * BN254/(100*BB254) * 1000/(1000 - AP254)</f>
        <v>0</v>
      </c>
      <c r="AO254">
        <v>9.31586307149844</v>
      </c>
      <c r="AP254">
        <v>18.1020115151515</v>
      </c>
      <c r="AQ254">
        <v>0.000173932870529331</v>
      </c>
      <c r="AR254">
        <v>78.403240097146</v>
      </c>
      <c r="AS254">
        <v>16</v>
      </c>
      <c r="AT254">
        <v>3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6</v>
      </c>
      <c r="BC254">
        <v>0.5</v>
      </c>
      <c r="BD254" t="s">
        <v>355</v>
      </c>
      <c r="BE254">
        <v>2</v>
      </c>
      <c r="BF254" t="b">
        <v>1</v>
      </c>
      <c r="BG254">
        <v>1657556541</v>
      </c>
      <c r="BH254">
        <v>389.806666666667</v>
      </c>
      <c r="BI254">
        <v>409.738592592593</v>
      </c>
      <c r="BJ254">
        <v>18.0885407407407</v>
      </c>
      <c r="BK254">
        <v>9.30231592592593</v>
      </c>
      <c r="BL254">
        <v>385.968037037037</v>
      </c>
      <c r="BM254">
        <v>17.9940777777778</v>
      </c>
      <c r="BN254">
        <v>500.007111111111</v>
      </c>
      <c r="BO254">
        <v>68.0168962962963</v>
      </c>
      <c r="BP254">
        <v>0.0195344037037037</v>
      </c>
      <c r="BQ254">
        <v>20.8878185185185</v>
      </c>
      <c r="BR254">
        <v>20.7957</v>
      </c>
      <c r="BS254">
        <v>999.9</v>
      </c>
      <c r="BT254">
        <v>0</v>
      </c>
      <c r="BU254">
        <v>0</v>
      </c>
      <c r="BV254">
        <v>9984.94962962963</v>
      </c>
      <c r="BW254">
        <v>0</v>
      </c>
      <c r="BX254">
        <v>1471.37592592593</v>
      </c>
      <c r="BY254">
        <v>-19.931962962963</v>
      </c>
      <c r="BZ254">
        <v>396.987481481482</v>
      </c>
      <c r="CA254">
        <v>413.585666666667</v>
      </c>
      <c r="CB254">
        <v>8.78623222222222</v>
      </c>
      <c r="CC254">
        <v>409.738592592593</v>
      </c>
      <c r="CD254">
        <v>9.30231592592593</v>
      </c>
      <c r="CE254">
        <v>1.23032592592593</v>
      </c>
      <c r="CF254">
        <v>0.632714777777778</v>
      </c>
      <c r="CG254">
        <v>9.97365777777778</v>
      </c>
      <c r="CH254">
        <v>0.42192862962963</v>
      </c>
      <c r="CI254">
        <v>1999.9862962963</v>
      </c>
      <c r="CJ254">
        <v>0.98</v>
      </c>
      <c r="CK254">
        <v>0.0199999</v>
      </c>
      <c r="CL254">
        <v>0</v>
      </c>
      <c r="CM254">
        <v>2.43294444444444</v>
      </c>
      <c r="CN254">
        <v>0</v>
      </c>
      <c r="CO254">
        <v>18377.0259259259</v>
      </c>
      <c r="CP254">
        <v>16705.2962962963</v>
      </c>
      <c r="CQ254">
        <v>45</v>
      </c>
      <c r="CR254">
        <v>51.6295925925926</v>
      </c>
      <c r="CS254">
        <v>49.1964444444444</v>
      </c>
      <c r="CT254">
        <v>45.187</v>
      </c>
      <c r="CU254">
        <v>43.75</v>
      </c>
      <c r="CV254">
        <v>1959.9862962963</v>
      </c>
      <c r="CW254">
        <v>40</v>
      </c>
      <c r="CX254">
        <v>0</v>
      </c>
      <c r="CY254">
        <v>1651535443.4</v>
      </c>
      <c r="CZ254">
        <v>0</v>
      </c>
      <c r="DA254">
        <v>0</v>
      </c>
      <c r="DB254" t="s">
        <v>356</v>
      </c>
      <c r="DC254">
        <v>1657298120.5</v>
      </c>
      <c r="DD254">
        <v>1657298120.5</v>
      </c>
      <c r="DE254">
        <v>0</v>
      </c>
      <c r="DF254">
        <v>1.391</v>
      </c>
      <c r="DG254">
        <v>0.035</v>
      </c>
      <c r="DH254">
        <v>2.39</v>
      </c>
      <c r="DI254">
        <v>0.104</v>
      </c>
      <c r="DJ254">
        <v>419</v>
      </c>
      <c r="DK254">
        <v>18</v>
      </c>
      <c r="DL254">
        <v>0.11</v>
      </c>
      <c r="DM254">
        <v>0.02</v>
      </c>
      <c r="DN254">
        <v>-22.503105</v>
      </c>
      <c r="DO254">
        <v>45.7533590994372</v>
      </c>
      <c r="DP254">
        <v>4.77701637855419</v>
      </c>
      <c r="DQ254">
        <v>0</v>
      </c>
      <c r="DR254">
        <v>8.792377</v>
      </c>
      <c r="DS254">
        <v>-0.0882866791744849</v>
      </c>
      <c r="DT254">
        <v>0.0123599911407735</v>
      </c>
      <c r="DU254">
        <v>1</v>
      </c>
      <c r="DV254">
        <v>1</v>
      </c>
      <c r="DW254">
        <v>2</v>
      </c>
      <c r="DX254" t="s">
        <v>367</v>
      </c>
      <c r="DY254">
        <v>2.83864</v>
      </c>
      <c r="DZ254">
        <v>2.63576</v>
      </c>
      <c r="EA254">
        <v>0.0631534</v>
      </c>
      <c r="EB254">
        <v>0.0650359</v>
      </c>
      <c r="EC254">
        <v>0.063571</v>
      </c>
      <c r="ED254">
        <v>0.0387355</v>
      </c>
      <c r="EE254">
        <v>26185.4</v>
      </c>
      <c r="EF254">
        <v>22810.3</v>
      </c>
      <c r="EG254">
        <v>25037.4</v>
      </c>
      <c r="EH254">
        <v>23774.7</v>
      </c>
      <c r="EI254">
        <v>40049.2</v>
      </c>
      <c r="EJ254">
        <v>37849.9</v>
      </c>
      <c r="EK254">
        <v>45287.4</v>
      </c>
      <c r="EL254">
        <v>42435</v>
      </c>
      <c r="EM254">
        <v>1.76405</v>
      </c>
      <c r="EN254">
        <v>2.05518</v>
      </c>
      <c r="EO254">
        <v>-0.105258</v>
      </c>
      <c r="EP254">
        <v>0</v>
      </c>
      <c r="EQ254">
        <v>22.5485</v>
      </c>
      <c r="ER254">
        <v>999.9</v>
      </c>
      <c r="ES254">
        <v>29.044</v>
      </c>
      <c r="ET254">
        <v>30.484</v>
      </c>
      <c r="EU254">
        <v>18.7053</v>
      </c>
      <c r="EV254">
        <v>52.0041</v>
      </c>
      <c r="EW254">
        <v>30.2724</v>
      </c>
      <c r="EX254">
        <v>2</v>
      </c>
      <c r="EY254">
        <v>0.216517</v>
      </c>
      <c r="EZ254">
        <v>9.28105</v>
      </c>
      <c r="FA254">
        <v>20.0106</v>
      </c>
      <c r="FB254">
        <v>5.2387</v>
      </c>
      <c r="FC254">
        <v>11.998</v>
      </c>
      <c r="FD254">
        <v>4.957</v>
      </c>
      <c r="FE254">
        <v>3.30395</v>
      </c>
      <c r="FF254">
        <v>9999</v>
      </c>
      <c r="FG254">
        <v>9999</v>
      </c>
      <c r="FH254">
        <v>6574.6</v>
      </c>
      <c r="FI254">
        <v>353.2</v>
      </c>
      <c r="FJ254">
        <v>1.86811</v>
      </c>
      <c r="FK254">
        <v>1.86372</v>
      </c>
      <c r="FL254">
        <v>1.87134</v>
      </c>
      <c r="FM254">
        <v>1.86218</v>
      </c>
      <c r="FN254">
        <v>1.86166</v>
      </c>
      <c r="FO254">
        <v>1.86813</v>
      </c>
      <c r="FP254">
        <v>1.85822</v>
      </c>
      <c r="FQ254">
        <v>1.86462</v>
      </c>
      <c r="FR254">
        <v>5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3.802</v>
      </c>
      <c r="GF254">
        <v>0.0952</v>
      </c>
      <c r="GG254">
        <v>2.14445261950712</v>
      </c>
      <c r="GH254">
        <v>0.00524579190152856</v>
      </c>
      <c r="GI254">
        <v>-2.61795653493914e-06</v>
      </c>
      <c r="GJ254">
        <v>1.03317073579164e-09</v>
      </c>
      <c r="GK254">
        <v>0.00834576242792743</v>
      </c>
      <c r="GL254">
        <v>-0.0463878632499735</v>
      </c>
      <c r="GM254">
        <v>0.00360881594666716</v>
      </c>
      <c r="GN254">
        <v>-4.25062852161115e-05</v>
      </c>
      <c r="GO254">
        <v>14</v>
      </c>
      <c r="GP254">
        <v>2225</v>
      </c>
      <c r="GQ254">
        <v>2</v>
      </c>
      <c r="GR254">
        <v>27</v>
      </c>
      <c r="GS254">
        <v>4307.1</v>
      </c>
      <c r="GT254">
        <v>4307.1</v>
      </c>
      <c r="GU254">
        <v>1.22803</v>
      </c>
      <c r="GV254">
        <v>2.36816</v>
      </c>
      <c r="GW254">
        <v>1.99829</v>
      </c>
      <c r="GX254">
        <v>2.76123</v>
      </c>
      <c r="GY254">
        <v>2.09351</v>
      </c>
      <c r="GZ254">
        <v>2.34863</v>
      </c>
      <c r="HA254">
        <v>34.9674</v>
      </c>
      <c r="HB254">
        <v>14.815</v>
      </c>
      <c r="HC254">
        <v>18</v>
      </c>
      <c r="HD254">
        <v>428.883</v>
      </c>
      <c r="HE254">
        <v>616.007</v>
      </c>
      <c r="HF254">
        <v>14.388</v>
      </c>
      <c r="HG254">
        <v>30.0274</v>
      </c>
      <c r="HH254">
        <v>30.001</v>
      </c>
      <c r="HI254">
        <v>29.6733</v>
      </c>
      <c r="HJ254">
        <v>29.6672</v>
      </c>
      <c r="HK254">
        <v>24.5515</v>
      </c>
      <c r="HL254">
        <v>55.041</v>
      </c>
      <c r="HM254">
        <v>0</v>
      </c>
      <c r="HN254">
        <v>10.4799</v>
      </c>
      <c r="HO254">
        <v>366.097</v>
      </c>
      <c r="HP254">
        <v>9.41983</v>
      </c>
      <c r="HQ254">
        <v>95.8304</v>
      </c>
      <c r="HR254">
        <v>99.7468</v>
      </c>
    </row>
    <row r="255" spans="1:226">
      <c r="A255">
        <v>239</v>
      </c>
      <c r="B255">
        <v>1657556553.5</v>
      </c>
      <c r="C255">
        <v>3761.5</v>
      </c>
      <c r="D255" t="s">
        <v>838</v>
      </c>
      <c r="E255" t="s">
        <v>839</v>
      </c>
      <c r="F255">
        <v>5</v>
      </c>
      <c r="G255" t="s">
        <v>597</v>
      </c>
      <c r="H255" t="s">
        <v>354</v>
      </c>
      <c r="I255">
        <v>1657556545.71429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386.713354978355</v>
      </c>
      <c r="AK255">
        <v>375.290860606061</v>
      </c>
      <c r="AL255">
        <v>-2.60482718614726</v>
      </c>
      <c r="AM255">
        <v>66.15</v>
      </c>
      <c r="AN255">
        <f>(AP255 - AO255 + BO255*1E3/(8.314*(BQ255+273.15)) * AR255/BN255 * AQ255) * BN255/(100*BB255) * 1000/(1000 - AP255)</f>
        <v>0</v>
      </c>
      <c r="AO255">
        <v>9.36868854477072</v>
      </c>
      <c r="AP255">
        <v>18.1208309090909</v>
      </c>
      <c r="AQ255">
        <v>0.00199035163892697</v>
      </c>
      <c r="AR255">
        <v>78.403240097146</v>
      </c>
      <c r="AS255">
        <v>16</v>
      </c>
      <c r="AT255">
        <v>3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6</v>
      </c>
      <c r="BC255">
        <v>0.5</v>
      </c>
      <c r="BD255" t="s">
        <v>355</v>
      </c>
      <c r="BE255">
        <v>2</v>
      </c>
      <c r="BF255" t="b">
        <v>1</v>
      </c>
      <c r="BG255">
        <v>1657556545.71429</v>
      </c>
      <c r="BH255">
        <v>383.606964285714</v>
      </c>
      <c r="BI255">
        <v>398.449392857143</v>
      </c>
      <c r="BJ255">
        <v>18.0989964285714</v>
      </c>
      <c r="BK255">
        <v>9.32980642857143</v>
      </c>
      <c r="BL255">
        <v>379.791321428571</v>
      </c>
      <c r="BM255">
        <v>18.0041142857143</v>
      </c>
      <c r="BN255">
        <v>500.002964285714</v>
      </c>
      <c r="BO255">
        <v>68.0170142857143</v>
      </c>
      <c r="BP255">
        <v>0.0196098642857143</v>
      </c>
      <c r="BQ255">
        <v>20.8938285714286</v>
      </c>
      <c r="BR255">
        <v>20.8078678571429</v>
      </c>
      <c r="BS255">
        <v>999.9</v>
      </c>
      <c r="BT255">
        <v>0</v>
      </c>
      <c r="BU255">
        <v>0</v>
      </c>
      <c r="BV255">
        <v>9983.01142857143</v>
      </c>
      <c r="BW255">
        <v>0</v>
      </c>
      <c r="BX255">
        <v>1473.43964285714</v>
      </c>
      <c r="BY255">
        <v>-14.8423439285714</v>
      </c>
      <c r="BZ255">
        <v>390.677714285714</v>
      </c>
      <c r="CA255">
        <v>402.201357142857</v>
      </c>
      <c r="CB255">
        <v>8.76919642857143</v>
      </c>
      <c r="CC255">
        <v>398.449392857143</v>
      </c>
      <c r="CD255">
        <v>9.32980642857143</v>
      </c>
      <c r="CE255">
        <v>1.23103857142857</v>
      </c>
      <c r="CF255">
        <v>0.634585607142857</v>
      </c>
      <c r="CG255">
        <v>9.98231</v>
      </c>
      <c r="CH255">
        <v>0.462688178571429</v>
      </c>
      <c r="CI255">
        <v>1999.97464285714</v>
      </c>
      <c r="CJ255">
        <v>0.98</v>
      </c>
      <c r="CK255">
        <v>0.0199999</v>
      </c>
      <c r="CL255">
        <v>0</v>
      </c>
      <c r="CM255">
        <v>2.51602142857143</v>
      </c>
      <c r="CN255">
        <v>0</v>
      </c>
      <c r="CO255">
        <v>18351.175</v>
      </c>
      <c r="CP255">
        <v>16705.1928571429</v>
      </c>
      <c r="CQ255">
        <v>45</v>
      </c>
      <c r="CR255">
        <v>51.6449285714286</v>
      </c>
      <c r="CS255">
        <v>49.2897142857143</v>
      </c>
      <c r="CT255">
        <v>45.187</v>
      </c>
      <c r="CU255">
        <v>43.75</v>
      </c>
      <c r="CV255">
        <v>1959.97464285714</v>
      </c>
      <c r="CW255">
        <v>40</v>
      </c>
      <c r="CX255">
        <v>0</v>
      </c>
      <c r="CY255">
        <v>1651535448.8</v>
      </c>
      <c r="CZ255">
        <v>0</v>
      </c>
      <c r="DA255">
        <v>0</v>
      </c>
      <c r="DB255" t="s">
        <v>356</v>
      </c>
      <c r="DC255">
        <v>1657298120.5</v>
      </c>
      <c r="DD255">
        <v>1657298120.5</v>
      </c>
      <c r="DE255">
        <v>0</v>
      </c>
      <c r="DF255">
        <v>1.391</v>
      </c>
      <c r="DG255">
        <v>0.035</v>
      </c>
      <c r="DH255">
        <v>2.39</v>
      </c>
      <c r="DI255">
        <v>0.104</v>
      </c>
      <c r="DJ255">
        <v>419</v>
      </c>
      <c r="DK255">
        <v>18</v>
      </c>
      <c r="DL255">
        <v>0.11</v>
      </c>
      <c r="DM255">
        <v>0.02</v>
      </c>
      <c r="DN255">
        <v>-17.54909825</v>
      </c>
      <c r="DO255">
        <v>65.5869099061914</v>
      </c>
      <c r="DP255">
        <v>6.35603462272386</v>
      </c>
      <c r="DQ255">
        <v>0</v>
      </c>
      <c r="DR255">
        <v>8.7762685</v>
      </c>
      <c r="DS255">
        <v>-0.229326303939975</v>
      </c>
      <c r="DT255">
        <v>0.0241343370066384</v>
      </c>
      <c r="DU255">
        <v>0</v>
      </c>
      <c r="DV255">
        <v>0</v>
      </c>
      <c r="DW255">
        <v>2</v>
      </c>
      <c r="DX255" t="s">
        <v>357</v>
      </c>
      <c r="DY255">
        <v>2.83875</v>
      </c>
      <c r="DZ255">
        <v>2.63625</v>
      </c>
      <c r="EA255">
        <v>0.0614919</v>
      </c>
      <c r="EB255">
        <v>0.0629874</v>
      </c>
      <c r="EC255">
        <v>0.063608</v>
      </c>
      <c r="ED255">
        <v>0.0387606</v>
      </c>
      <c r="EE255">
        <v>26231</v>
      </c>
      <c r="EF255">
        <v>22859.3</v>
      </c>
      <c r="EG255">
        <v>25036.7</v>
      </c>
      <c r="EH255">
        <v>23773.7</v>
      </c>
      <c r="EI255">
        <v>40046.6</v>
      </c>
      <c r="EJ255">
        <v>37847.4</v>
      </c>
      <c r="EK255">
        <v>45286.2</v>
      </c>
      <c r="EL255">
        <v>42433.4</v>
      </c>
      <c r="EM255">
        <v>1.76392</v>
      </c>
      <c r="EN255">
        <v>2.05475</v>
      </c>
      <c r="EO255">
        <v>-0.105012</v>
      </c>
      <c r="EP255">
        <v>0</v>
      </c>
      <c r="EQ255">
        <v>22.5576</v>
      </c>
      <c r="ER255">
        <v>999.9</v>
      </c>
      <c r="ES255">
        <v>29.044</v>
      </c>
      <c r="ET255">
        <v>30.504</v>
      </c>
      <c r="EU255">
        <v>18.7256</v>
      </c>
      <c r="EV255">
        <v>51.8641</v>
      </c>
      <c r="EW255">
        <v>30.2404</v>
      </c>
      <c r="EX255">
        <v>2</v>
      </c>
      <c r="EY255">
        <v>0.217497</v>
      </c>
      <c r="EZ255">
        <v>9.28105</v>
      </c>
      <c r="FA255">
        <v>20.0108</v>
      </c>
      <c r="FB255">
        <v>5.239</v>
      </c>
      <c r="FC255">
        <v>11.998</v>
      </c>
      <c r="FD255">
        <v>4.9571</v>
      </c>
      <c r="FE255">
        <v>3.304</v>
      </c>
      <c r="FF255">
        <v>9999</v>
      </c>
      <c r="FG255">
        <v>9999</v>
      </c>
      <c r="FH255">
        <v>6574.8</v>
      </c>
      <c r="FI255">
        <v>353.2</v>
      </c>
      <c r="FJ255">
        <v>1.86811</v>
      </c>
      <c r="FK255">
        <v>1.86372</v>
      </c>
      <c r="FL255">
        <v>1.87134</v>
      </c>
      <c r="FM255">
        <v>1.86218</v>
      </c>
      <c r="FN255">
        <v>1.86166</v>
      </c>
      <c r="FO255">
        <v>1.86813</v>
      </c>
      <c r="FP255">
        <v>1.85822</v>
      </c>
      <c r="FQ255">
        <v>1.86462</v>
      </c>
      <c r="FR255">
        <v>5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3.754</v>
      </c>
      <c r="GF255">
        <v>0.0958</v>
      </c>
      <c r="GG255">
        <v>2.14445261950712</v>
      </c>
      <c r="GH255">
        <v>0.00524579190152856</v>
      </c>
      <c r="GI255">
        <v>-2.61795653493914e-06</v>
      </c>
      <c r="GJ255">
        <v>1.03317073579164e-09</v>
      </c>
      <c r="GK255">
        <v>0.00834576242792743</v>
      </c>
      <c r="GL255">
        <v>-0.0463878632499735</v>
      </c>
      <c r="GM255">
        <v>0.00360881594666716</v>
      </c>
      <c r="GN255">
        <v>-4.25062852161115e-05</v>
      </c>
      <c r="GO255">
        <v>14</v>
      </c>
      <c r="GP255">
        <v>2225</v>
      </c>
      <c r="GQ255">
        <v>2</v>
      </c>
      <c r="GR255">
        <v>27</v>
      </c>
      <c r="GS255">
        <v>4307.2</v>
      </c>
      <c r="GT255">
        <v>4307.2</v>
      </c>
      <c r="GU255">
        <v>1.18774</v>
      </c>
      <c r="GV255">
        <v>2.37061</v>
      </c>
      <c r="GW255">
        <v>1.99829</v>
      </c>
      <c r="GX255">
        <v>2.76123</v>
      </c>
      <c r="GY255">
        <v>2.09351</v>
      </c>
      <c r="GZ255">
        <v>2.37061</v>
      </c>
      <c r="HA255">
        <v>34.9674</v>
      </c>
      <c r="HB255">
        <v>14.8238</v>
      </c>
      <c r="HC255">
        <v>18</v>
      </c>
      <c r="HD255">
        <v>428.884</v>
      </c>
      <c r="HE255">
        <v>615.787</v>
      </c>
      <c r="HF255">
        <v>14.3959</v>
      </c>
      <c r="HG255">
        <v>30.0384</v>
      </c>
      <c r="HH255">
        <v>30.001</v>
      </c>
      <c r="HI255">
        <v>29.6839</v>
      </c>
      <c r="HJ255">
        <v>29.6783</v>
      </c>
      <c r="HK255">
        <v>23.7003</v>
      </c>
      <c r="HL255">
        <v>55.041</v>
      </c>
      <c r="HM255">
        <v>0</v>
      </c>
      <c r="HN255">
        <v>10.4947</v>
      </c>
      <c r="HO255">
        <v>345.995</v>
      </c>
      <c r="HP255">
        <v>9.43114</v>
      </c>
      <c r="HQ255">
        <v>95.8279</v>
      </c>
      <c r="HR255">
        <v>99.7429</v>
      </c>
    </row>
    <row r="256" spans="1:226">
      <c r="A256">
        <v>240</v>
      </c>
      <c r="B256">
        <v>1657556558.5</v>
      </c>
      <c r="C256">
        <v>3766.5</v>
      </c>
      <c r="D256" t="s">
        <v>840</v>
      </c>
      <c r="E256" t="s">
        <v>841</v>
      </c>
      <c r="F256">
        <v>5</v>
      </c>
      <c r="G256" t="s">
        <v>597</v>
      </c>
      <c r="H256" t="s">
        <v>354</v>
      </c>
      <c r="I256">
        <v>1657556551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370.692731601732</v>
      </c>
      <c r="AK256">
        <v>361.210545454545</v>
      </c>
      <c r="AL256">
        <v>-2.87851896103902</v>
      </c>
      <c r="AM256">
        <v>66.15</v>
      </c>
      <c r="AN256">
        <f>(AP256 - AO256 + BO256*1E3/(8.314*(BQ256+273.15)) * AR256/BN256 * AQ256) * BN256/(100*BB256) * 1000/(1000 - AP256)</f>
        <v>0</v>
      </c>
      <c r="AO256">
        <v>9.37365215106965</v>
      </c>
      <c r="AP256">
        <v>18.1347139393939</v>
      </c>
      <c r="AQ256">
        <v>0.00277673249398632</v>
      </c>
      <c r="AR256">
        <v>78.403240097146</v>
      </c>
      <c r="AS256">
        <v>16</v>
      </c>
      <c r="AT256">
        <v>3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6</v>
      </c>
      <c r="BC256">
        <v>0.5</v>
      </c>
      <c r="BD256" t="s">
        <v>355</v>
      </c>
      <c r="BE256">
        <v>2</v>
      </c>
      <c r="BF256" t="b">
        <v>1</v>
      </c>
      <c r="BG256">
        <v>1657556551</v>
      </c>
      <c r="BH256">
        <v>372.89137037037</v>
      </c>
      <c r="BI256">
        <v>382.926777777778</v>
      </c>
      <c r="BJ256">
        <v>18.1139111111111</v>
      </c>
      <c r="BK256">
        <v>9.35903037037037</v>
      </c>
      <c r="BL256">
        <v>369.115407407407</v>
      </c>
      <c r="BM256">
        <v>18.0184185185185</v>
      </c>
      <c r="BN256">
        <v>499.988888888889</v>
      </c>
      <c r="BO256">
        <v>68.0168518518519</v>
      </c>
      <c r="BP256">
        <v>0.0196019851851852</v>
      </c>
      <c r="BQ256">
        <v>20.9046037037037</v>
      </c>
      <c r="BR256">
        <v>20.8200148148148</v>
      </c>
      <c r="BS256">
        <v>999.9</v>
      </c>
      <c r="BT256">
        <v>0</v>
      </c>
      <c r="BU256">
        <v>0</v>
      </c>
      <c r="BV256">
        <v>9986.50777777778</v>
      </c>
      <c r="BW256">
        <v>0</v>
      </c>
      <c r="BX256">
        <v>1475.21</v>
      </c>
      <c r="BY256">
        <v>-10.0354355555556</v>
      </c>
      <c r="BZ256">
        <v>379.770296296296</v>
      </c>
      <c r="CA256">
        <v>386.544185185185</v>
      </c>
      <c r="CB256">
        <v>8.75488037037037</v>
      </c>
      <c r="CC256">
        <v>382.926777777778</v>
      </c>
      <c r="CD256">
        <v>9.35903037037037</v>
      </c>
      <c r="CE256">
        <v>1.23205</v>
      </c>
      <c r="CF256">
        <v>0.63657162962963</v>
      </c>
      <c r="CG256">
        <v>9.99456814814815</v>
      </c>
      <c r="CH256">
        <v>0.505937444444444</v>
      </c>
      <c r="CI256">
        <v>1999.98555555556</v>
      </c>
      <c r="CJ256">
        <v>0.980000111111111</v>
      </c>
      <c r="CK256">
        <v>0.0199997814814815</v>
      </c>
      <c r="CL256">
        <v>0</v>
      </c>
      <c r="CM256">
        <v>2.55895185185185</v>
      </c>
      <c r="CN256">
        <v>0</v>
      </c>
      <c r="CO256">
        <v>18318.3925925926</v>
      </c>
      <c r="CP256">
        <v>16705.2851851852</v>
      </c>
      <c r="CQ256">
        <v>45</v>
      </c>
      <c r="CR256">
        <v>51.6663333333333</v>
      </c>
      <c r="CS256">
        <v>49.312</v>
      </c>
      <c r="CT256">
        <v>45.187</v>
      </c>
      <c r="CU256">
        <v>43.75</v>
      </c>
      <c r="CV256">
        <v>1959.98518518519</v>
      </c>
      <c r="CW256">
        <v>40</v>
      </c>
      <c r="CX256">
        <v>0</v>
      </c>
      <c r="CY256">
        <v>1651535453.6</v>
      </c>
      <c r="CZ256">
        <v>0</v>
      </c>
      <c r="DA256">
        <v>0</v>
      </c>
      <c r="DB256" t="s">
        <v>356</v>
      </c>
      <c r="DC256">
        <v>1657298120.5</v>
      </c>
      <c r="DD256">
        <v>1657298120.5</v>
      </c>
      <c r="DE256">
        <v>0</v>
      </c>
      <c r="DF256">
        <v>1.391</v>
      </c>
      <c r="DG256">
        <v>0.035</v>
      </c>
      <c r="DH256">
        <v>2.39</v>
      </c>
      <c r="DI256">
        <v>0.104</v>
      </c>
      <c r="DJ256">
        <v>419</v>
      </c>
      <c r="DK256">
        <v>18</v>
      </c>
      <c r="DL256">
        <v>0.11</v>
      </c>
      <c r="DM256">
        <v>0.02</v>
      </c>
      <c r="DN256">
        <v>-13.7544265</v>
      </c>
      <c r="DO256">
        <v>58.041971031895</v>
      </c>
      <c r="DP256">
        <v>5.69185135149081</v>
      </c>
      <c r="DQ256">
        <v>0</v>
      </c>
      <c r="DR256">
        <v>8.7677795</v>
      </c>
      <c r="DS256">
        <v>-0.193147767354623</v>
      </c>
      <c r="DT256">
        <v>0.0223754641236779</v>
      </c>
      <c r="DU256">
        <v>0</v>
      </c>
      <c r="DV256">
        <v>0</v>
      </c>
      <c r="DW256">
        <v>2</v>
      </c>
      <c r="DX256" t="s">
        <v>357</v>
      </c>
      <c r="DY256">
        <v>2.83857</v>
      </c>
      <c r="DZ256">
        <v>2.63611</v>
      </c>
      <c r="EA256">
        <v>0.0596057</v>
      </c>
      <c r="EB256">
        <v>0.0608128</v>
      </c>
      <c r="EC256">
        <v>0.0636348</v>
      </c>
      <c r="ED256">
        <v>0.0387643</v>
      </c>
      <c r="EE256">
        <v>26282.5</v>
      </c>
      <c r="EF256">
        <v>22912.2</v>
      </c>
      <c r="EG256">
        <v>25035.6</v>
      </c>
      <c r="EH256">
        <v>23773.7</v>
      </c>
      <c r="EI256">
        <v>40043.9</v>
      </c>
      <c r="EJ256">
        <v>37847.1</v>
      </c>
      <c r="EK256">
        <v>45284.7</v>
      </c>
      <c r="EL256">
        <v>42433.3</v>
      </c>
      <c r="EM256">
        <v>1.76367</v>
      </c>
      <c r="EN256">
        <v>2.05437</v>
      </c>
      <c r="EO256">
        <v>-0.105016</v>
      </c>
      <c r="EP256">
        <v>0</v>
      </c>
      <c r="EQ256">
        <v>22.5675</v>
      </c>
      <c r="ER256">
        <v>999.9</v>
      </c>
      <c r="ES256">
        <v>29.044</v>
      </c>
      <c r="ET256">
        <v>30.504</v>
      </c>
      <c r="EU256">
        <v>18.7259</v>
      </c>
      <c r="EV256">
        <v>51.8441</v>
      </c>
      <c r="EW256">
        <v>30.2444</v>
      </c>
      <c r="EX256">
        <v>2</v>
      </c>
      <c r="EY256">
        <v>0.218638</v>
      </c>
      <c r="EZ256">
        <v>9.28105</v>
      </c>
      <c r="FA256">
        <v>20.0108</v>
      </c>
      <c r="FB256">
        <v>5.23945</v>
      </c>
      <c r="FC256">
        <v>11.998</v>
      </c>
      <c r="FD256">
        <v>4.9572</v>
      </c>
      <c r="FE256">
        <v>3.30393</v>
      </c>
      <c r="FF256">
        <v>9999</v>
      </c>
      <c r="FG256">
        <v>9999</v>
      </c>
      <c r="FH256">
        <v>6574.8</v>
      </c>
      <c r="FI256">
        <v>353.2</v>
      </c>
      <c r="FJ256">
        <v>1.86808</v>
      </c>
      <c r="FK256">
        <v>1.86373</v>
      </c>
      <c r="FL256">
        <v>1.87134</v>
      </c>
      <c r="FM256">
        <v>1.86218</v>
      </c>
      <c r="FN256">
        <v>1.86166</v>
      </c>
      <c r="FO256">
        <v>1.86813</v>
      </c>
      <c r="FP256">
        <v>1.85822</v>
      </c>
      <c r="FQ256">
        <v>1.86462</v>
      </c>
      <c r="FR256">
        <v>5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3.702</v>
      </c>
      <c r="GF256">
        <v>0.0964</v>
      </c>
      <c r="GG256">
        <v>2.14445261950712</v>
      </c>
      <c r="GH256">
        <v>0.00524579190152856</v>
      </c>
      <c r="GI256">
        <v>-2.61795653493914e-06</v>
      </c>
      <c r="GJ256">
        <v>1.03317073579164e-09</v>
      </c>
      <c r="GK256">
        <v>0.00834576242792743</v>
      </c>
      <c r="GL256">
        <v>-0.0463878632499735</v>
      </c>
      <c r="GM256">
        <v>0.00360881594666716</v>
      </c>
      <c r="GN256">
        <v>-4.25062852161115e-05</v>
      </c>
      <c r="GO256">
        <v>14</v>
      </c>
      <c r="GP256">
        <v>2225</v>
      </c>
      <c r="GQ256">
        <v>2</v>
      </c>
      <c r="GR256">
        <v>27</v>
      </c>
      <c r="GS256">
        <v>4307.3</v>
      </c>
      <c r="GT256">
        <v>4307.3</v>
      </c>
      <c r="GU256">
        <v>1.1438</v>
      </c>
      <c r="GV256">
        <v>2.37061</v>
      </c>
      <c r="GW256">
        <v>1.99829</v>
      </c>
      <c r="GX256">
        <v>2.76123</v>
      </c>
      <c r="GY256">
        <v>2.09351</v>
      </c>
      <c r="GZ256">
        <v>2.39502</v>
      </c>
      <c r="HA256">
        <v>34.9674</v>
      </c>
      <c r="HB256">
        <v>14.8238</v>
      </c>
      <c r="HC256">
        <v>18</v>
      </c>
      <c r="HD256">
        <v>428.831</v>
      </c>
      <c r="HE256">
        <v>615.631</v>
      </c>
      <c r="HF256">
        <v>14.4024</v>
      </c>
      <c r="HG256">
        <v>30.0507</v>
      </c>
      <c r="HH256">
        <v>30.0011</v>
      </c>
      <c r="HI256">
        <v>29.6971</v>
      </c>
      <c r="HJ256">
        <v>29.6916</v>
      </c>
      <c r="HK256">
        <v>22.8616</v>
      </c>
      <c r="HL256">
        <v>55.041</v>
      </c>
      <c r="HM256">
        <v>0</v>
      </c>
      <c r="HN256">
        <v>10.5098</v>
      </c>
      <c r="HO256">
        <v>332.568</v>
      </c>
      <c r="HP256">
        <v>9.4378</v>
      </c>
      <c r="HQ256">
        <v>95.8243</v>
      </c>
      <c r="HR256">
        <v>99.7426</v>
      </c>
    </row>
    <row r="257" spans="1:226">
      <c r="A257">
        <v>241</v>
      </c>
      <c r="B257">
        <v>1657556563.5</v>
      </c>
      <c r="C257">
        <v>3771.5</v>
      </c>
      <c r="D257" t="s">
        <v>842</v>
      </c>
      <c r="E257" t="s">
        <v>843</v>
      </c>
      <c r="F257">
        <v>5</v>
      </c>
      <c r="G257" t="s">
        <v>597</v>
      </c>
      <c r="H257" t="s">
        <v>354</v>
      </c>
      <c r="I257">
        <v>1657556555.71429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353.901692640693</v>
      </c>
      <c r="AK257">
        <v>346.035</v>
      </c>
      <c r="AL257">
        <v>-3.06422380952383</v>
      </c>
      <c r="AM257">
        <v>66.15</v>
      </c>
      <c r="AN257">
        <f>(AP257 - AO257 + BO257*1E3/(8.314*(BQ257+273.15)) * AR257/BN257 * AQ257) * BN257/(100*BB257) * 1000/(1000 - AP257)</f>
        <v>0</v>
      </c>
      <c r="AO257">
        <v>9.37449408074735</v>
      </c>
      <c r="AP257">
        <v>18.1452412121212</v>
      </c>
      <c r="AQ257">
        <v>0.000777385759913856</v>
      </c>
      <c r="AR257">
        <v>78.403240097146</v>
      </c>
      <c r="AS257">
        <v>17</v>
      </c>
      <c r="AT257">
        <v>3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6</v>
      </c>
      <c r="BC257">
        <v>0.5</v>
      </c>
      <c r="BD257" t="s">
        <v>355</v>
      </c>
      <c r="BE257">
        <v>2</v>
      </c>
      <c r="BF257" t="b">
        <v>1</v>
      </c>
      <c r="BG257">
        <v>1657556555.71429</v>
      </c>
      <c r="BH257">
        <v>360.650392857143</v>
      </c>
      <c r="BI257">
        <v>367.886285714286</v>
      </c>
      <c r="BJ257">
        <v>18.1281892857143</v>
      </c>
      <c r="BK257">
        <v>9.372375</v>
      </c>
      <c r="BL257">
        <v>356.920285714286</v>
      </c>
      <c r="BM257">
        <v>18.0321035714286</v>
      </c>
      <c r="BN257">
        <v>499.996107142857</v>
      </c>
      <c r="BO257">
        <v>68.01435</v>
      </c>
      <c r="BP257">
        <v>0.0195916964285714</v>
      </c>
      <c r="BQ257">
        <v>20.9110928571429</v>
      </c>
      <c r="BR257">
        <v>20.8281428571429</v>
      </c>
      <c r="BS257">
        <v>999.9</v>
      </c>
      <c r="BT257">
        <v>0</v>
      </c>
      <c r="BU257">
        <v>0</v>
      </c>
      <c r="BV257">
        <v>10001.9921428571</v>
      </c>
      <c r="BW257">
        <v>0</v>
      </c>
      <c r="BX257">
        <v>1476.08</v>
      </c>
      <c r="BY257">
        <v>-7.23588142857143</v>
      </c>
      <c r="BZ257">
        <v>367.308857142857</v>
      </c>
      <c r="CA257">
        <v>371.36675</v>
      </c>
      <c r="CB257">
        <v>8.75580821428571</v>
      </c>
      <c r="CC257">
        <v>367.886285714286</v>
      </c>
      <c r="CD257">
        <v>9.372375</v>
      </c>
      <c r="CE257">
        <v>1.23297571428571</v>
      </c>
      <c r="CF257">
        <v>0.637455964285714</v>
      </c>
      <c r="CG257">
        <v>10.0057878571429</v>
      </c>
      <c r="CH257">
        <v>0.5251615</v>
      </c>
      <c r="CI257">
        <v>2000.005</v>
      </c>
      <c r="CJ257">
        <v>0.980000214285714</v>
      </c>
      <c r="CK257">
        <v>0.0199996714285714</v>
      </c>
      <c r="CL257">
        <v>0</v>
      </c>
      <c r="CM257">
        <v>2.54056428571429</v>
      </c>
      <c r="CN257">
        <v>0</v>
      </c>
      <c r="CO257">
        <v>18280.0892857143</v>
      </c>
      <c r="CP257">
        <v>16705.4464285714</v>
      </c>
      <c r="CQ257">
        <v>45</v>
      </c>
      <c r="CR257">
        <v>51.6825714285714</v>
      </c>
      <c r="CS257">
        <v>49.312</v>
      </c>
      <c r="CT257">
        <v>45.187</v>
      </c>
      <c r="CU257">
        <v>43.75</v>
      </c>
      <c r="CV257">
        <v>1960.00392857143</v>
      </c>
      <c r="CW257">
        <v>40</v>
      </c>
      <c r="CX257">
        <v>0</v>
      </c>
      <c r="CY257">
        <v>1651535459</v>
      </c>
      <c r="CZ257">
        <v>0</v>
      </c>
      <c r="DA257">
        <v>0</v>
      </c>
      <c r="DB257" t="s">
        <v>356</v>
      </c>
      <c r="DC257">
        <v>1657298120.5</v>
      </c>
      <c r="DD257">
        <v>1657298120.5</v>
      </c>
      <c r="DE257">
        <v>0</v>
      </c>
      <c r="DF257">
        <v>1.391</v>
      </c>
      <c r="DG257">
        <v>0.035</v>
      </c>
      <c r="DH257">
        <v>2.39</v>
      </c>
      <c r="DI257">
        <v>0.104</v>
      </c>
      <c r="DJ257">
        <v>419</v>
      </c>
      <c r="DK257">
        <v>18</v>
      </c>
      <c r="DL257">
        <v>0.11</v>
      </c>
      <c r="DM257">
        <v>0.02</v>
      </c>
      <c r="DN257">
        <v>-8.9101285</v>
      </c>
      <c r="DO257">
        <v>36.1776704690432</v>
      </c>
      <c r="DP257">
        <v>3.56147801401227</v>
      </c>
      <c r="DQ257">
        <v>0</v>
      </c>
      <c r="DR257">
        <v>8.75810975</v>
      </c>
      <c r="DS257">
        <v>0.0152401125703385</v>
      </c>
      <c r="DT257">
        <v>0.0118324835701343</v>
      </c>
      <c r="DU257">
        <v>1</v>
      </c>
      <c r="DV257">
        <v>1</v>
      </c>
      <c r="DW257">
        <v>2</v>
      </c>
      <c r="DX257" t="s">
        <v>367</v>
      </c>
      <c r="DY257">
        <v>2.83855</v>
      </c>
      <c r="DZ257">
        <v>2.63606</v>
      </c>
      <c r="EA257">
        <v>0.0575576</v>
      </c>
      <c r="EB257">
        <v>0.0585912</v>
      </c>
      <c r="EC257">
        <v>0.063654</v>
      </c>
      <c r="ED257">
        <v>0.0387578</v>
      </c>
      <c r="EE257">
        <v>26338.9</v>
      </c>
      <c r="EF257">
        <v>22966</v>
      </c>
      <c r="EG257">
        <v>25034.8</v>
      </c>
      <c r="EH257">
        <v>23773.3</v>
      </c>
      <c r="EI257">
        <v>40042</v>
      </c>
      <c r="EJ257">
        <v>37846.7</v>
      </c>
      <c r="EK257">
        <v>45283.5</v>
      </c>
      <c r="EL257">
        <v>42432.7</v>
      </c>
      <c r="EM257">
        <v>1.7633</v>
      </c>
      <c r="EN257">
        <v>2.05448</v>
      </c>
      <c r="EO257">
        <v>-0.10509</v>
      </c>
      <c r="EP257">
        <v>0</v>
      </c>
      <c r="EQ257">
        <v>22.5768</v>
      </c>
      <c r="ER257">
        <v>999.9</v>
      </c>
      <c r="ES257">
        <v>29.02</v>
      </c>
      <c r="ET257">
        <v>30.524</v>
      </c>
      <c r="EU257">
        <v>18.7343</v>
      </c>
      <c r="EV257">
        <v>51.6441</v>
      </c>
      <c r="EW257">
        <v>30.2965</v>
      </c>
      <c r="EX257">
        <v>2</v>
      </c>
      <c r="EY257">
        <v>0.219444</v>
      </c>
      <c r="EZ257">
        <v>9.28105</v>
      </c>
      <c r="FA257">
        <v>20.0107</v>
      </c>
      <c r="FB257">
        <v>5.23855</v>
      </c>
      <c r="FC257">
        <v>11.998</v>
      </c>
      <c r="FD257">
        <v>4.95705</v>
      </c>
      <c r="FE257">
        <v>3.30393</v>
      </c>
      <c r="FF257">
        <v>9999</v>
      </c>
      <c r="FG257">
        <v>9999</v>
      </c>
      <c r="FH257">
        <v>6575.1</v>
      </c>
      <c r="FI257">
        <v>353.2</v>
      </c>
      <c r="FJ257">
        <v>1.86809</v>
      </c>
      <c r="FK257">
        <v>1.86373</v>
      </c>
      <c r="FL257">
        <v>1.87134</v>
      </c>
      <c r="FM257">
        <v>1.86218</v>
      </c>
      <c r="FN257">
        <v>1.86164</v>
      </c>
      <c r="FO257">
        <v>1.86813</v>
      </c>
      <c r="FP257">
        <v>1.85822</v>
      </c>
      <c r="FQ257">
        <v>1.86462</v>
      </c>
      <c r="FR257">
        <v>5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3.645</v>
      </c>
      <c r="GF257">
        <v>0.0967</v>
      </c>
      <c r="GG257">
        <v>2.14445261950712</v>
      </c>
      <c r="GH257">
        <v>0.00524579190152856</v>
      </c>
      <c r="GI257">
        <v>-2.61795653493914e-06</v>
      </c>
      <c r="GJ257">
        <v>1.03317073579164e-09</v>
      </c>
      <c r="GK257">
        <v>0.00834576242792743</v>
      </c>
      <c r="GL257">
        <v>-0.0463878632499735</v>
      </c>
      <c r="GM257">
        <v>0.00360881594666716</v>
      </c>
      <c r="GN257">
        <v>-4.25062852161115e-05</v>
      </c>
      <c r="GO257">
        <v>14</v>
      </c>
      <c r="GP257">
        <v>2225</v>
      </c>
      <c r="GQ257">
        <v>2</v>
      </c>
      <c r="GR257">
        <v>27</v>
      </c>
      <c r="GS257">
        <v>4307.4</v>
      </c>
      <c r="GT257">
        <v>4307.4</v>
      </c>
      <c r="GU257">
        <v>1.10229</v>
      </c>
      <c r="GV257">
        <v>2.37549</v>
      </c>
      <c r="GW257">
        <v>1.99829</v>
      </c>
      <c r="GX257">
        <v>2.76123</v>
      </c>
      <c r="GY257">
        <v>2.09351</v>
      </c>
      <c r="GZ257">
        <v>2.35352</v>
      </c>
      <c r="HA257">
        <v>34.9674</v>
      </c>
      <c r="HB257">
        <v>14.815</v>
      </c>
      <c r="HC257">
        <v>18</v>
      </c>
      <c r="HD257">
        <v>428.701</v>
      </c>
      <c r="HE257">
        <v>615.837</v>
      </c>
      <c r="HF257">
        <v>14.4097</v>
      </c>
      <c r="HG257">
        <v>30.0635</v>
      </c>
      <c r="HH257">
        <v>30.001</v>
      </c>
      <c r="HI257">
        <v>29.7096</v>
      </c>
      <c r="HJ257">
        <v>29.7033</v>
      </c>
      <c r="HK257">
        <v>22.0548</v>
      </c>
      <c r="HL257">
        <v>54.7603</v>
      </c>
      <c r="HM257">
        <v>0</v>
      </c>
      <c r="HN257">
        <v>10.5164</v>
      </c>
      <c r="HO257">
        <v>312.418</v>
      </c>
      <c r="HP257">
        <v>9.44343</v>
      </c>
      <c r="HQ257">
        <v>95.8216</v>
      </c>
      <c r="HR257">
        <v>99.7412</v>
      </c>
    </row>
    <row r="258" spans="1:226">
      <c r="A258">
        <v>242</v>
      </c>
      <c r="B258">
        <v>1657556568.5</v>
      </c>
      <c r="C258">
        <v>3776.5</v>
      </c>
      <c r="D258" t="s">
        <v>844</v>
      </c>
      <c r="E258" t="s">
        <v>845</v>
      </c>
      <c r="F258">
        <v>5</v>
      </c>
      <c r="G258" t="s">
        <v>597</v>
      </c>
      <c r="H258" t="s">
        <v>354</v>
      </c>
      <c r="I258">
        <v>1657556561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337.54058008658</v>
      </c>
      <c r="AK258">
        <v>330.639563636364</v>
      </c>
      <c r="AL258">
        <v>-3.09432502164506</v>
      </c>
      <c r="AM258">
        <v>66.15</v>
      </c>
      <c r="AN258">
        <f>(AP258 - AO258 + BO258*1E3/(8.314*(BQ258+273.15)) * AR258/BN258 * AQ258) * BN258/(100*BB258) * 1000/(1000 - AP258)</f>
        <v>0</v>
      </c>
      <c r="AO258">
        <v>9.37983168629751</v>
      </c>
      <c r="AP258">
        <v>18.1541993939394</v>
      </c>
      <c r="AQ258">
        <v>0.000180602584805104</v>
      </c>
      <c r="AR258">
        <v>78.403240097146</v>
      </c>
      <c r="AS258">
        <v>16</v>
      </c>
      <c r="AT258">
        <v>3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6</v>
      </c>
      <c r="BC258">
        <v>0.5</v>
      </c>
      <c r="BD258" t="s">
        <v>355</v>
      </c>
      <c r="BE258">
        <v>2</v>
      </c>
      <c r="BF258" t="b">
        <v>1</v>
      </c>
      <c r="BG258">
        <v>1657556561</v>
      </c>
      <c r="BH258">
        <v>345.603703703704</v>
      </c>
      <c r="BI258">
        <v>350.735407407407</v>
      </c>
      <c r="BJ258">
        <v>18.1403296296296</v>
      </c>
      <c r="BK258">
        <v>9.37894407407407</v>
      </c>
      <c r="BL258">
        <v>341.930444444445</v>
      </c>
      <c r="BM258">
        <v>18.0437592592593</v>
      </c>
      <c r="BN258">
        <v>500.012777777778</v>
      </c>
      <c r="BO258">
        <v>68.011437037037</v>
      </c>
      <c r="BP258">
        <v>0.0195437259259259</v>
      </c>
      <c r="BQ258">
        <v>20.9199037037037</v>
      </c>
      <c r="BR258">
        <v>20.8370925925926</v>
      </c>
      <c r="BS258">
        <v>999.9</v>
      </c>
      <c r="BT258">
        <v>0</v>
      </c>
      <c r="BU258">
        <v>0</v>
      </c>
      <c r="BV258">
        <v>10008.4977777778</v>
      </c>
      <c r="BW258">
        <v>0</v>
      </c>
      <c r="BX258">
        <v>1476.84666666667</v>
      </c>
      <c r="BY258">
        <v>-5.13170333333333</v>
      </c>
      <c r="BZ258">
        <v>351.988777777778</v>
      </c>
      <c r="CA258">
        <v>354.055888888889</v>
      </c>
      <c r="CB258">
        <v>8.76138037037037</v>
      </c>
      <c r="CC258">
        <v>350.735407407407</v>
      </c>
      <c r="CD258">
        <v>9.37894407407407</v>
      </c>
      <c r="CE258">
        <v>1.23375</v>
      </c>
      <c r="CF258">
        <v>0.63787537037037</v>
      </c>
      <c r="CG258">
        <v>10.0151444444444</v>
      </c>
      <c r="CH258">
        <v>0.534253222222222</v>
      </c>
      <c r="CI258">
        <v>1999.99555555556</v>
      </c>
      <c r="CJ258">
        <v>0.980000333333333</v>
      </c>
      <c r="CK258">
        <v>0.0199995444444444</v>
      </c>
      <c r="CL258">
        <v>0</v>
      </c>
      <c r="CM258">
        <v>2.48227037037037</v>
      </c>
      <c r="CN258">
        <v>0</v>
      </c>
      <c r="CO258">
        <v>18228.8185185185</v>
      </c>
      <c r="CP258">
        <v>16705.3740740741</v>
      </c>
      <c r="CQ258">
        <v>45</v>
      </c>
      <c r="CR258">
        <v>51.687</v>
      </c>
      <c r="CS258">
        <v>49.3213333333333</v>
      </c>
      <c r="CT258">
        <v>45.187</v>
      </c>
      <c r="CU258">
        <v>43.75</v>
      </c>
      <c r="CV258">
        <v>1959.99444444444</v>
      </c>
      <c r="CW258">
        <v>40</v>
      </c>
      <c r="CX258">
        <v>0</v>
      </c>
      <c r="CY258">
        <v>1651535463.8</v>
      </c>
      <c r="CZ258">
        <v>0</v>
      </c>
      <c r="DA258">
        <v>0</v>
      </c>
      <c r="DB258" t="s">
        <v>356</v>
      </c>
      <c r="DC258">
        <v>1657298120.5</v>
      </c>
      <c r="DD258">
        <v>1657298120.5</v>
      </c>
      <c r="DE258">
        <v>0</v>
      </c>
      <c r="DF258">
        <v>1.391</v>
      </c>
      <c r="DG258">
        <v>0.035</v>
      </c>
      <c r="DH258">
        <v>2.39</v>
      </c>
      <c r="DI258">
        <v>0.104</v>
      </c>
      <c r="DJ258">
        <v>419</v>
      </c>
      <c r="DK258">
        <v>18</v>
      </c>
      <c r="DL258">
        <v>0.11</v>
      </c>
      <c r="DM258">
        <v>0.02</v>
      </c>
      <c r="DN258">
        <v>-6.75965375</v>
      </c>
      <c r="DO258">
        <v>25.78507575985</v>
      </c>
      <c r="DP258">
        <v>2.52556214677019</v>
      </c>
      <c r="DQ258">
        <v>0</v>
      </c>
      <c r="DR258">
        <v>8.7565775</v>
      </c>
      <c r="DS258">
        <v>0.0840968105065312</v>
      </c>
      <c r="DT258">
        <v>0.00960791307985246</v>
      </c>
      <c r="DU258">
        <v>1</v>
      </c>
      <c r="DV258">
        <v>1</v>
      </c>
      <c r="DW258">
        <v>2</v>
      </c>
      <c r="DX258" t="s">
        <v>367</v>
      </c>
      <c r="DY258">
        <v>2.83844</v>
      </c>
      <c r="DZ258">
        <v>2.63596</v>
      </c>
      <c r="EA258">
        <v>0.0554418</v>
      </c>
      <c r="EB258">
        <v>0.0563562</v>
      </c>
      <c r="EC258">
        <v>0.0636772</v>
      </c>
      <c r="ED258">
        <v>0.0388464</v>
      </c>
      <c r="EE258">
        <v>26396.7</v>
      </c>
      <c r="EF258">
        <v>23019.8</v>
      </c>
      <c r="EG258">
        <v>25033.7</v>
      </c>
      <c r="EH258">
        <v>23772.6</v>
      </c>
      <c r="EI258">
        <v>40039.6</v>
      </c>
      <c r="EJ258">
        <v>37842</v>
      </c>
      <c r="EK258">
        <v>45282</v>
      </c>
      <c r="EL258">
        <v>42431.4</v>
      </c>
      <c r="EM258">
        <v>1.76332</v>
      </c>
      <c r="EN258">
        <v>2.05422</v>
      </c>
      <c r="EO258">
        <v>-0.105817</v>
      </c>
      <c r="EP258">
        <v>0</v>
      </c>
      <c r="EQ258">
        <v>22.5864</v>
      </c>
      <c r="ER258">
        <v>999.9</v>
      </c>
      <c r="ES258">
        <v>29.02</v>
      </c>
      <c r="ET258">
        <v>30.524</v>
      </c>
      <c r="EU258">
        <v>18.7358</v>
      </c>
      <c r="EV258">
        <v>51.5641</v>
      </c>
      <c r="EW258">
        <v>30.2123</v>
      </c>
      <c r="EX258">
        <v>2</v>
      </c>
      <c r="EY258">
        <v>0.220653</v>
      </c>
      <c r="EZ258">
        <v>9.28105</v>
      </c>
      <c r="FA258">
        <v>20.0108</v>
      </c>
      <c r="FB258">
        <v>5.23796</v>
      </c>
      <c r="FC258">
        <v>11.998</v>
      </c>
      <c r="FD258">
        <v>4.95675</v>
      </c>
      <c r="FE258">
        <v>3.304</v>
      </c>
      <c r="FF258">
        <v>9999</v>
      </c>
      <c r="FG258">
        <v>9999</v>
      </c>
      <c r="FH258">
        <v>6575.1</v>
      </c>
      <c r="FI258">
        <v>353.2</v>
      </c>
      <c r="FJ258">
        <v>1.8681</v>
      </c>
      <c r="FK258">
        <v>1.86375</v>
      </c>
      <c r="FL258">
        <v>1.87134</v>
      </c>
      <c r="FM258">
        <v>1.86218</v>
      </c>
      <c r="FN258">
        <v>1.86165</v>
      </c>
      <c r="FO258">
        <v>1.86813</v>
      </c>
      <c r="FP258">
        <v>1.85822</v>
      </c>
      <c r="FQ258">
        <v>1.86462</v>
      </c>
      <c r="FR258">
        <v>5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3.587</v>
      </c>
      <c r="GF258">
        <v>0.0972</v>
      </c>
      <c r="GG258">
        <v>2.14445261950712</v>
      </c>
      <c r="GH258">
        <v>0.00524579190152856</v>
      </c>
      <c r="GI258">
        <v>-2.61795653493914e-06</v>
      </c>
      <c r="GJ258">
        <v>1.03317073579164e-09</v>
      </c>
      <c r="GK258">
        <v>0.00834576242792743</v>
      </c>
      <c r="GL258">
        <v>-0.0463878632499735</v>
      </c>
      <c r="GM258">
        <v>0.00360881594666716</v>
      </c>
      <c r="GN258">
        <v>-4.25062852161115e-05</v>
      </c>
      <c r="GO258">
        <v>14</v>
      </c>
      <c r="GP258">
        <v>2225</v>
      </c>
      <c r="GQ258">
        <v>2</v>
      </c>
      <c r="GR258">
        <v>27</v>
      </c>
      <c r="GS258">
        <v>4307.5</v>
      </c>
      <c r="GT258">
        <v>4307.5</v>
      </c>
      <c r="GU258">
        <v>1.05957</v>
      </c>
      <c r="GV258">
        <v>2.38159</v>
      </c>
      <c r="GW258">
        <v>1.99829</v>
      </c>
      <c r="GX258">
        <v>2.76123</v>
      </c>
      <c r="GY258">
        <v>2.09351</v>
      </c>
      <c r="GZ258">
        <v>2.39014</v>
      </c>
      <c r="HA258">
        <v>34.9674</v>
      </c>
      <c r="HB258">
        <v>14.8238</v>
      </c>
      <c r="HC258">
        <v>18</v>
      </c>
      <c r="HD258">
        <v>428.786</v>
      </c>
      <c r="HE258">
        <v>615.757</v>
      </c>
      <c r="HF258">
        <v>14.4175</v>
      </c>
      <c r="HG258">
        <v>30.0767</v>
      </c>
      <c r="HH258">
        <v>30.001</v>
      </c>
      <c r="HI258">
        <v>29.72</v>
      </c>
      <c r="HJ258">
        <v>29.7146</v>
      </c>
      <c r="HK258">
        <v>21.1747</v>
      </c>
      <c r="HL258">
        <v>54.7603</v>
      </c>
      <c r="HM258">
        <v>0</v>
      </c>
      <c r="HN258">
        <v>10.5202</v>
      </c>
      <c r="HO258">
        <v>298.941</v>
      </c>
      <c r="HP258">
        <v>9.44393</v>
      </c>
      <c r="HQ258">
        <v>95.8179</v>
      </c>
      <c r="HR258">
        <v>99.7382</v>
      </c>
    </row>
    <row r="259" spans="1:226">
      <c r="A259">
        <v>243</v>
      </c>
      <c r="B259">
        <v>1657556573.5</v>
      </c>
      <c r="C259">
        <v>3781.5</v>
      </c>
      <c r="D259" t="s">
        <v>846</v>
      </c>
      <c r="E259" t="s">
        <v>847</v>
      </c>
      <c r="F259">
        <v>5</v>
      </c>
      <c r="G259" t="s">
        <v>597</v>
      </c>
      <c r="H259" t="s">
        <v>354</v>
      </c>
      <c r="I259">
        <v>1657556565.71429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321.400536796537</v>
      </c>
      <c r="AK259">
        <v>315.372793939394</v>
      </c>
      <c r="AL259">
        <v>-3.05208051948053</v>
      </c>
      <c r="AM259">
        <v>66.15</v>
      </c>
      <c r="AN259">
        <f>(AP259 - AO259 + BO259*1E3/(8.314*(BQ259+273.15)) * AR259/BN259 * AQ259) * BN259/(100*BB259) * 1000/(1000 - AP259)</f>
        <v>0</v>
      </c>
      <c r="AO259">
        <v>9.40332366458539</v>
      </c>
      <c r="AP259">
        <v>18.1627812121212</v>
      </c>
      <c r="AQ259">
        <v>8.13923969134467e-05</v>
      </c>
      <c r="AR259">
        <v>78.403240097146</v>
      </c>
      <c r="AS259">
        <v>17</v>
      </c>
      <c r="AT259">
        <v>3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6</v>
      </c>
      <c r="BC259">
        <v>0.5</v>
      </c>
      <c r="BD259" t="s">
        <v>355</v>
      </c>
      <c r="BE259">
        <v>2</v>
      </c>
      <c r="BF259" t="b">
        <v>1</v>
      </c>
      <c r="BG259">
        <v>1657556565.71429</v>
      </c>
      <c r="BH259">
        <v>331.566107142857</v>
      </c>
      <c r="BI259">
        <v>335.395392857143</v>
      </c>
      <c r="BJ259">
        <v>18.1493142857143</v>
      </c>
      <c r="BK259">
        <v>9.3882425</v>
      </c>
      <c r="BL259">
        <v>327.946535714286</v>
      </c>
      <c r="BM259">
        <v>18.0523785714286</v>
      </c>
      <c r="BN259">
        <v>500.008821428571</v>
      </c>
      <c r="BO259">
        <v>68.0087</v>
      </c>
      <c r="BP259">
        <v>0.0194784</v>
      </c>
      <c r="BQ259">
        <v>20.9269642857143</v>
      </c>
      <c r="BR259">
        <v>20.8436</v>
      </c>
      <c r="BS259">
        <v>999.9</v>
      </c>
      <c r="BT259">
        <v>0</v>
      </c>
      <c r="BU259">
        <v>0</v>
      </c>
      <c r="BV259">
        <v>10007.4964285714</v>
      </c>
      <c r="BW259">
        <v>0</v>
      </c>
      <c r="BX259">
        <v>1477.23392857143</v>
      </c>
      <c r="BY259">
        <v>-3.82940714285714</v>
      </c>
      <c r="BZ259">
        <v>337.694821428571</v>
      </c>
      <c r="CA259">
        <v>338.573857142857</v>
      </c>
      <c r="CB259">
        <v>8.76106714285714</v>
      </c>
      <c r="CC259">
        <v>335.395392857143</v>
      </c>
      <c r="CD259">
        <v>9.3882425</v>
      </c>
      <c r="CE259">
        <v>1.23431214285714</v>
      </c>
      <c r="CF259">
        <v>0.638482142857143</v>
      </c>
      <c r="CG259">
        <v>10.0219392857143</v>
      </c>
      <c r="CH259">
        <v>0.547396678571428</v>
      </c>
      <c r="CI259">
        <v>1999.98607142857</v>
      </c>
      <c r="CJ259">
        <v>0.980000535714286</v>
      </c>
      <c r="CK259">
        <v>0.0199993285714286</v>
      </c>
      <c r="CL259">
        <v>0</v>
      </c>
      <c r="CM259">
        <v>2.41100714285714</v>
      </c>
      <c r="CN259">
        <v>0</v>
      </c>
      <c r="CO259">
        <v>18176.9857142857</v>
      </c>
      <c r="CP259">
        <v>16705.2928571429</v>
      </c>
      <c r="CQ259">
        <v>45</v>
      </c>
      <c r="CR259">
        <v>51.687</v>
      </c>
      <c r="CS259">
        <v>49.34125</v>
      </c>
      <c r="CT259">
        <v>45.187</v>
      </c>
      <c r="CU259">
        <v>43.75</v>
      </c>
      <c r="CV259">
        <v>1959.98535714286</v>
      </c>
      <c r="CW259">
        <v>40</v>
      </c>
      <c r="CX259">
        <v>0</v>
      </c>
      <c r="CY259">
        <v>1651535468.6</v>
      </c>
      <c r="CZ259">
        <v>0</v>
      </c>
      <c r="DA259">
        <v>0</v>
      </c>
      <c r="DB259" t="s">
        <v>356</v>
      </c>
      <c r="DC259">
        <v>1657298120.5</v>
      </c>
      <c r="DD259">
        <v>1657298120.5</v>
      </c>
      <c r="DE259">
        <v>0</v>
      </c>
      <c r="DF259">
        <v>1.391</v>
      </c>
      <c r="DG259">
        <v>0.035</v>
      </c>
      <c r="DH259">
        <v>2.39</v>
      </c>
      <c r="DI259">
        <v>0.104</v>
      </c>
      <c r="DJ259">
        <v>419</v>
      </c>
      <c r="DK259">
        <v>18</v>
      </c>
      <c r="DL259">
        <v>0.11</v>
      </c>
      <c r="DM259">
        <v>0.02</v>
      </c>
      <c r="DN259">
        <v>-4.608164</v>
      </c>
      <c r="DO259">
        <v>16.7079624765479</v>
      </c>
      <c r="DP259">
        <v>1.63979147503547</v>
      </c>
      <c r="DQ259">
        <v>0</v>
      </c>
      <c r="DR259">
        <v>8.76001775</v>
      </c>
      <c r="DS259">
        <v>-0.00621827392121766</v>
      </c>
      <c r="DT259">
        <v>0.00581399668365057</v>
      </c>
      <c r="DU259">
        <v>1</v>
      </c>
      <c r="DV259">
        <v>1</v>
      </c>
      <c r="DW259">
        <v>2</v>
      </c>
      <c r="DX259" t="s">
        <v>367</v>
      </c>
      <c r="DY259">
        <v>2.83818</v>
      </c>
      <c r="DZ259">
        <v>2.63601</v>
      </c>
      <c r="EA259">
        <v>0.0533126</v>
      </c>
      <c r="EB259">
        <v>0.0540926</v>
      </c>
      <c r="EC259">
        <v>0.0636929</v>
      </c>
      <c r="ED259">
        <v>0.0388488</v>
      </c>
      <c r="EE259">
        <v>26455.5</v>
      </c>
      <c r="EF259">
        <v>23074.3</v>
      </c>
      <c r="EG259">
        <v>25033.1</v>
      </c>
      <c r="EH259">
        <v>23772</v>
      </c>
      <c r="EI259">
        <v>40037.7</v>
      </c>
      <c r="EJ259">
        <v>37841</v>
      </c>
      <c r="EK259">
        <v>45280.7</v>
      </c>
      <c r="EL259">
        <v>42430.6</v>
      </c>
      <c r="EM259">
        <v>1.76273</v>
      </c>
      <c r="EN259">
        <v>2.05402</v>
      </c>
      <c r="EO259">
        <v>-0.104997</v>
      </c>
      <c r="EP259">
        <v>0</v>
      </c>
      <c r="EQ259">
        <v>22.5929</v>
      </c>
      <c r="ER259">
        <v>999.9</v>
      </c>
      <c r="ES259">
        <v>29.02</v>
      </c>
      <c r="ET259">
        <v>30.524</v>
      </c>
      <c r="EU259">
        <v>18.7329</v>
      </c>
      <c r="EV259">
        <v>51.5741</v>
      </c>
      <c r="EW259">
        <v>30.2604</v>
      </c>
      <c r="EX259">
        <v>2</v>
      </c>
      <c r="EY259">
        <v>0.221646</v>
      </c>
      <c r="EZ259">
        <v>9.28105</v>
      </c>
      <c r="FA259">
        <v>20.0107</v>
      </c>
      <c r="FB259">
        <v>5.23616</v>
      </c>
      <c r="FC259">
        <v>11.998</v>
      </c>
      <c r="FD259">
        <v>4.9561</v>
      </c>
      <c r="FE259">
        <v>3.3039</v>
      </c>
      <c r="FF259">
        <v>9999</v>
      </c>
      <c r="FG259">
        <v>9999</v>
      </c>
      <c r="FH259">
        <v>6575.4</v>
      </c>
      <c r="FI259">
        <v>353.2</v>
      </c>
      <c r="FJ259">
        <v>1.86806</v>
      </c>
      <c r="FK259">
        <v>1.86373</v>
      </c>
      <c r="FL259">
        <v>1.87134</v>
      </c>
      <c r="FM259">
        <v>1.86218</v>
      </c>
      <c r="FN259">
        <v>1.86166</v>
      </c>
      <c r="FO259">
        <v>1.86813</v>
      </c>
      <c r="FP259">
        <v>1.85822</v>
      </c>
      <c r="FQ259">
        <v>1.86462</v>
      </c>
      <c r="FR259">
        <v>5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3.529</v>
      </c>
      <c r="GF259">
        <v>0.0975</v>
      </c>
      <c r="GG259">
        <v>2.14445261950712</v>
      </c>
      <c r="GH259">
        <v>0.00524579190152856</v>
      </c>
      <c r="GI259">
        <v>-2.61795653493914e-06</v>
      </c>
      <c r="GJ259">
        <v>1.03317073579164e-09</v>
      </c>
      <c r="GK259">
        <v>0.00834576242792743</v>
      </c>
      <c r="GL259">
        <v>-0.0463878632499735</v>
      </c>
      <c r="GM259">
        <v>0.00360881594666716</v>
      </c>
      <c r="GN259">
        <v>-4.25062852161115e-05</v>
      </c>
      <c r="GO259">
        <v>14</v>
      </c>
      <c r="GP259">
        <v>2225</v>
      </c>
      <c r="GQ259">
        <v>2</v>
      </c>
      <c r="GR259">
        <v>27</v>
      </c>
      <c r="GS259">
        <v>4307.6</v>
      </c>
      <c r="GT259">
        <v>4307.6</v>
      </c>
      <c r="GU259">
        <v>1.01685</v>
      </c>
      <c r="GV259">
        <v>2.37549</v>
      </c>
      <c r="GW259">
        <v>1.99829</v>
      </c>
      <c r="GX259">
        <v>2.76123</v>
      </c>
      <c r="GY259">
        <v>2.09351</v>
      </c>
      <c r="GZ259">
        <v>2.37549</v>
      </c>
      <c r="HA259">
        <v>34.9904</v>
      </c>
      <c r="HB259">
        <v>14.815</v>
      </c>
      <c r="HC259">
        <v>18</v>
      </c>
      <c r="HD259">
        <v>428.528</v>
      </c>
      <c r="HE259">
        <v>615.735</v>
      </c>
      <c r="HF259">
        <v>14.4259</v>
      </c>
      <c r="HG259">
        <v>30.0888</v>
      </c>
      <c r="HH259">
        <v>30.0011</v>
      </c>
      <c r="HI259">
        <v>29.7328</v>
      </c>
      <c r="HJ259">
        <v>29.7274</v>
      </c>
      <c r="HK259">
        <v>20.3406</v>
      </c>
      <c r="HL259">
        <v>54.7603</v>
      </c>
      <c r="HM259">
        <v>0</v>
      </c>
      <c r="HN259">
        <v>10.5297</v>
      </c>
      <c r="HO259">
        <v>278.813</v>
      </c>
      <c r="HP259">
        <v>9.44367</v>
      </c>
      <c r="HQ259">
        <v>95.8155</v>
      </c>
      <c r="HR259">
        <v>99.736</v>
      </c>
    </row>
    <row r="260" spans="1:226">
      <c r="A260">
        <v>244</v>
      </c>
      <c r="B260">
        <v>1657556578.5</v>
      </c>
      <c r="C260">
        <v>3786.5</v>
      </c>
      <c r="D260" t="s">
        <v>848</v>
      </c>
      <c r="E260" t="s">
        <v>849</v>
      </c>
      <c r="F260">
        <v>5</v>
      </c>
      <c r="G260" t="s">
        <v>597</v>
      </c>
      <c r="H260" t="s">
        <v>354</v>
      </c>
      <c r="I260">
        <v>1657556571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305.022519480519</v>
      </c>
      <c r="AK260">
        <v>300.007533333333</v>
      </c>
      <c r="AL260">
        <v>-3.07107523809527</v>
      </c>
      <c r="AM260">
        <v>66.15</v>
      </c>
      <c r="AN260">
        <f>(AP260 - AO260 + BO260*1E3/(8.314*(BQ260+273.15)) * AR260/BN260 * AQ260) * BN260/(100*BB260) * 1000/(1000 - AP260)</f>
        <v>0</v>
      </c>
      <c r="AO260">
        <v>9.40285938591185</v>
      </c>
      <c r="AP260">
        <v>18.1680696969697</v>
      </c>
      <c r="AQ260">
        <v>9.95536024192585e-05</v>
      </c>
      <c r="AR260">
        <v>78.403240097146</v>
      </c>
      <c r="AS260">
        <v>17</v>
      </c>
      <c r="AT260">
        <v>3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6</v>
      </c>
      <c r="BC260">
        <v>0.5</v>
      </c>
      <c r="BD260" t="s">
        <v>355</v>
      </c>
      <c r="BE260">
        <v>2</v>
      </c>
      <c r="BF260" t="b">
        <v>1</v>
      </c>
      <c r="BG260">
        <v>1657556571</v>
      </c>
      <c r="BH260">
        <v>315.647666666667</v>
      </c>
      <c r="BI260">
        <v>318.299851851852</v>
      </c>
      <c r="BJ260">
        <v>18.1582037037037</v>
      </c>
      <c r="BK260">
        <v>9.39813148148148</v>
      </c>
      <c r="BL260">
        <v>312.089888888889</v>
      </c>
      <c r="BM260">
        <v>18.0609111111111</v>
      </c>
      <c r="BN260">
        <v>500.000740740741</v>
      </c>
      <c r="BO260">
        <v>68.0078592592593</v>
      </c>
      <c r="BP260">
        <v>0.0194581074074074</v>
      </c>
      <c r="BQ260">
        <v>20.935237037037</v>
      </c>
      <c r="BR260">
        <v>20.8523481481481</v>
      </c>
      <c r="BS260">
        <v>999.9</v>
      </c>
      <c r="BT260">
        <v>0</v>
      </c>
      <c r="BU260">
        <v>0</v>
      </c>
      <c r="BV260">
        <v>10007.6851851852</v>
      </c>
      <c r="BW260">
        <v>0</v>
      </c>
      <c r="BX260">
        <v>1477.64222222222</v>
      </c>
      <c r="BY260">
        <v>-2.65224703703704</v>
      </c>
      <c r="BZ260">
        <v>321.485185185185</v>
      </c>
      <c r="CA260">
        <v>321.31962962963</v>
      </c>
      <c r="CB260">
        <v>8.76007148148148</v>
      </c>
      <c r="CC260">
        <v>318.299851851852</v>
      </c>
      <c r="CD260">
        <v>9.39813148148148</v>
      </c>
      <c r="CE260">
        <v>1.23490222222222</v>
      </c>
      <c r="CF260">
        <v>0.639146777777778</v>
      </c>
      <c r="CG260">
        <v>10.0290703703704</v>
      </c>
      <c r="CH260">
        <v>0.561794</v>
      </c>
      <c r="CI260">
        <v>1999.96740740741</v>
      </c>
      <c r="CJ260">
        <v>0.980000666666667</v>
      </c>
      <c r="CK260">
        <v>0.0199991888888889</v>
      </c>
      <c r="CL260">
        <v>0</v>
      </c>
      <c r="CM260">
        <v>2.42258888888889</v>
      </c>
      <c r="CN260">
        <v>0</v>
      </c>
      <c r="CO260">
        <v>18116.9222222222</v>
      </c>
      <c r="CP260">
        <v>16705.1407407407</v>
      </c>
      <c r="CQ260">
        <v>45</v>
      </c>
      <c r="CR260">
        <v>51.6916666666667</v>
      </c>
      <c r="CS260">
        <v>49.3633333333333</v>
      </c>
      <c r="CT260">
        <v>45.187</v>
      </c>
      <c r="CU260">
        <v>43.75</v>
      </c>
      <c r="CV260">
        <v>1959.96740740741</v>
      </c>
      <c r="CW260">
        <v>40</v>
      </c>
      <c r="CX260">
        <v>0</v>
      </c>
      <c r="CY260">
        <v>1651535473.4</v>
      </c>
      <c r="CZ260">
        <v>0</v>
      </c>
      <c r="DA260">
        <v>0</v>
      </c>
      <c r="DB260" t="s">
        <v>356</v>
      </c>
      <c r="DC260">
        <v>1657298120.5</v>
      </c>
      <c r="DD260">
        <v>1657298120.5</v>
      </c>
      <c r="DE260">
        <v>0</v>
      </c>
      <c r="DF260">
        <v>1.391</v>
      </c>
      <c r="DG260">
        <v>0.035</v>
      </c>
      <c r="DH260">
        <v>2.39</v>
      </c>
      <c r="DI260">
        <v>0.104</v>
      </c>
      <c r="DJ260">
        <v>419</v>
      </c>
      <c r="DK260">
        <v>18</v>
      </c>
      <c r="DL260">
        <v>0.11</v>
      </c>
      <c r="DM260">
        <v>0.02</v>
      </c>
      <c r="DN260">
        <v>-3.45481585365854</v>
      </c>
      <c r="DO260">
        <v>13.5523059930314</v>
      </c>
      <c r="DP260">
        <v>1.34222429395856</v>
      </c>
      <c r="DQ260">
        <v>0</v>
      </c>
      <c r="DR260">
        <v>8.76158</v>
      </c>
      <c r="DS260">
        <v>-0.0137903832752561</v>
      </c>
      <c r="DT260">
        <v>0.0053008742951218</v>
      </c>
      <c r="DU260">
        <v>1</v>
      </c>
      <c r="DV260">
        <v>1</v>
      </c>
      <c r="DW260">
        <v>2</v>
      </c>
      <c r="DX260" t="s">
        <v>367</v>
      </c>
      <c r="DY260">
        <v>2.83831</v>
      </c>
      <c r="DZ260">
        <v>2.63597</v>
      </c>
      <c r="EA260">
        <v>0.0511214</v>
      </c>
      <c r="EB260">
        <v>0.0517458</v>
      </c>
      <c r="EC260">
        <v>0.063707</v>
      </c>
      <c r="ED260">
        <v>0.0388427</v>
      </c>
      <c r="EE260">
        <v>26515.9</v>
      </c>
      <c r="EF260">
        <v>23131.4</v>
      </c>
      <c r="EG260">
        <v>25032.4</v>
      </c>
      <c r="EH260">
        <v>23771.9</v>
      </c>
      <c r="EI260">
        <v>40036.4</v>
      </c>
      <c r="EJ260">
        <v>37841</v>
      </c>
      <c r="EK260">
        <v>45279.9</v>
      </c>
      <c r="EL260">
        <v>42430.4</v>
      </c>
      <c r="EM260">
        <v>1.76292</v>
      </c>
      <c r="EN260">
        <v>2.0536</v>
      </c>
      <c r="EO260">
        <v>-0.105165</v>
      </c>
      <c r="EP260">
        <v>0</v>
      </c>
      <c r="EQ260">
        <v>22.5961</v>
      </c>
      <c r="ER260">
        <v>999.9</v>
      </c>
      <c r="ES260">
        <v>28.989</v>
      </c>
      <c r="ET260">
        <v>30.534</v>
      </c>
      <c r="EU260">
        <v>18.723</v>
      </c>
      <c r="EV260">
        <v>51.4341</v>
      </c>
      <c r="EW260">
        <v>30.2043</v>
      </c>
      <c r="EX260">
        <v>2</v>
      </c>
      <c r="EY260">
        <v>0.22265</v>
      </c>
      <c r="EZ260">
        <v>9.28105</v>
      </c>
      <c r="FA260">
        <v>20.0107</v>
      </c>
      <c r="FB260">
        <v>5.2384</v>
      </c>
      <c r="FC260">
        <v>11.998</v>
      </c>
      <c r="FD260">
        <v>4.9563</v>
      </c>
      <c r="FE260">
        <v>3.304</v>
      </c>
      <c r="FF260">
        <v>9999</v>
      </c>
      <c r="FG260">
        <v>9999</v>
      </c>
      <c r="FH260">
        <v>6575.4</v>
      </c>
      <c r="FI260">
        <v>353.2</v>
      </c>
      <c r="FJ260">
        <v>1.86804</v>
      </c>
      <c r="FK260">
        <v>1.86375</v>
      </c>
      <c r="FL260">
        <v>1.87135</v>
      </c>
      <c r="FM260">
        <v>1.86218</v>
      </c>
      <c r="FN260">
        <v>1.86164</v>
      </c>
      <c r="FO260">
        <v>1.86813</v>
      </c>
      <c r="FP260">
        <v>1.85822</v>
      </c>
      <c r="FQ260">
        <v>1.86462</v>
      </c>
      <c r="FR260">
        <v>5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3.469</v>
      </c>
      <c r="GF260">
        <v>0.0977</v>
      </c>
      <c r="GG260">
        <v>2.14445261950712</v>
      </c>
      <c r="GH260">
        <v>0.00524579190152856</v>
      </c>
      <c r="GI260">
        <v>-2.61795653493914e-06</v>
      </c>
      <c r="GJ260">
        <v>1.03317073579164e-09</v>
      </c>
      <c r="GK260">
        <v>0.00834576242792743</v>
      </c>
      <c r="GL260">
        <v>-0.0463878632499735</v>
      </c>
      <c r="GM260">
        <v>0.00360881594666716</v>
      </c>
      <c r="GN260">
        <v>-4.25062852161115e-05</v>
      </c>
      <c r="GO260">
        <v>14</v>
      </c>
      <c r="GP260">
        <v>2225</v>
      </c>
      <c r="GQ260">
        <v>2</v>
      </c>
      <c r="GR260">
        <v>27</v>
      </c>
      <c r="GS260">
        <v>4307.6</v>
      </c>
      <c r="GT260">
        <v>4307.6</v>
      </c>
      <c r="GU260">
        <v>0.97168</v>
      </c>
      <c r="GV260">
        <v>2.38647</v>
      </c>
      <c r="GW260">
        <v>1.99829</v>
      </c>
      <c r="GX260">
        <v>2.76123</v>
      </c>
      <c r="GY260">
        <v>2.09473</v>
      </c>
      <c r="GZ260">
        <v>2.34985</v>
      </c>
      <c r="HA260">
        <v>34.9904</v>
      </c>
      <c r="HB260">
        <v>14.8062</v>
      </c>
      <c r="HC260">
        <v>18</v>
      </c>
      <c r="HD260">
        <v>428.731</v>
      </c>
      <c r="HE260">
        <v>615.525</v>
      </c>
      <c r="HF260">
        <v>14.4335</v>
      </c>
      <c r="HG260">
        <v>30.1002</v>
      </c>
      <c r="HH260">
        <v>30.0011</v>
      </c>
      <c r="HI260">
        <v>29.7455</v>
      </c>
      <c r="HJ260">
        <v>29.7393</v>
      </c>
      <c r="HK260">
        <v>19.4129</v>
      </c>
      <c r="HL260">
        <v>54.7603</v>
      </c>
      <c r="HM260">
        <v>0</v>
      </c>
      <c r="HN260">
        <v>10.5372</v>
      </c>
      <c r="HO260">
        <v>265.389</v>
      </c>
      <c r="HP260">
        <v>9.44343</v>
      </c>
      <c r="HQ260">
        <v>95.8134</v>
      </c>
      <c r="HR260">
        <v>99.7355</v>
      </c>
    </row>
    <row r="261" spans="1:226">
      <c r="A261">
        <v>245</v>
      </c>
      <c r="B261">
        <v>1657556583.5</v>
      </c>
      <c r="C261">
        <v>3791.5</v>
      </c>
      <c r="D261" t="s">
        <v>850</v>
      </c>
      <c r="E261" t="s">
        <v>851</v>
      </c>
      <c r="F261">
        <v>5</v>
      </c>
      <c r="G261" t="s">
        <v>597</v>
      </c>
      <c r="H261" t="s">
        <v>354</v>
      </c>
      <c r="I261">
        <v>1657556575.71429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288.615805194805</v>
      </c>
      <c r="AK261">
        <v>284.541909090909</v>
      </c>
      <c r="AL261">
        <v>-3.08760398268397</v>
      </c>
      <c r="AM261">
        <v>66.15</v>
      </c>
      <c r="AN261">
        <f>(AP261 - AO261 + BO261*1E3/(8.314*(BQ261+273.15)) * AR261/BN261 * AQ261) * BN261/(100*BB261) * 1000/(1000 - AP261)</f>
        <v>0</v>
      </c>
      <c r="AO261">
        <v>9.40142675288637</v>
      </c>
      <c r="AP261">
        <v>18.1703690909091</v>
      </c>
      <c r="AQ261">
        <v>0.000210348126128374</v>
      </c>
      <c r="AR261">
        <v>78.403240097146</v>
      </c>
      <c r="AS261">
        <v>17</v>
      </c>
      <c r="AT261">
        <v>3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6</v>
      </c>
      <c r="BC261">
        <v>0.5</v>
      </c>
      <c r="BD261" t="s">
        <v>355</v>
      </c>
      <c r="BE261">
        <v>2</v>
      </c>
      <c r="BF261" t="b">
        <v>1</v>
      </c>
      <c r="BG261">
        <v>1657556575.71429</v>
      </c>
      <c r="BH261">
        <v>301.413928571429</v>
      </c>
      <c r="BI261">
        <v>303.050142857143</v>
      </c>
      <c r="BJ261">
        <v>18.1652964285714</v>
      </c>
      <c r="BK261">
        <v>9.40223464285714</v>
      </c>
      <c r="BL261">
        <v>297.911964285714</v>
      </c>
      <c r="BM261">
        <v>18.0677035714286</v>
      </c>
      <c r="BN261">
        <v>500.006107142857</v>
      </c>
      <c r="BO261">
        <v>68.0075892857143</v>
      </c>
      <c r="BP261">
        <v>0.0194855821428571</v>
      </c>
      <c r="BQ261">
        <v>20.948725</v>
      </c>
      <c r="BR261">
        <v>20.8611714285714</v>
      </c>
      <c r="BS261">
        <v>999.9</v>
      </c>
      <c r="BT261">
        <v>0</v>
      </c>
      <c r="BU261">
        <v>0</v>
      </c>
      <c r="BV261">
        <v>10005.9635714286</v>
      </c>
      <c r="BW261">
        <v>0</v>
      </c>
      <c r="BX261">
        <v>1477.775</v>
      </c>
      <c r="BY261">
        <v>-1.63626184285714</v>
      </c>
      <c r="BZ261">
        <v>306.990428571429</v>
      </c>
      <c r="CA261">
        <v>305.9265</v>
      </c>
      <c r="CB261">
        <v>8.76306035714286</v>
      </c>
      <c r="CC261">
        <v>303.050142857143</v>
      </c>
      <c r="CD261">
        <v>9.40223464285714</v>
      </c>
      <c r="CE261">
        <v>1.23537892857143</v>
      </c>
      <c r="CF261">
        <v>0.639423321428572</v>
      </c>
      <c r="CG261">
        <v>10.03485</v>
      </c>
      <c r="CH261">
        <v>0.567782571428571</v>
      </c>
      <c r="CI261">
        <v>1999.99285714286</v>
      </c>
      <c r="CJ261">
        <v>0.980000964285714</v>
      </c>
      <c r="CK261">
        <v>0.0199988714285714</v>
      </c>
      <c r="CL261">
        <v>0</v>
      </c>
      <c r="CM261">
        <v>2.45313571428571</v>
      </c>
      <c r="CN261">
        <v>0</v>
      </c>
      <c r="CO261">
        <v>18064.7607142857</v>
      </c>
      <c r="CP261">
        <v>16705.3428571429</v>
      </c>
      <c r="CQ261">
        <v>45</v>
      </c>
      <c r="CR261">
        <v>51.71175</v>
      </c>
      <c r="CS261">
        <v>49.375</v>
      </c>
      <c r="CT261">
        <v>45.187</v>
      </c>
      <c r="CU261">
        <v>43.75</v>
      </c>
      <c r="CV261">
        <v>1959.99285714286</v>
      </c>
      <c r="CW261">
        <v>40</v>
      </c>
      <c r="CX261">
        <v>0</v>
      </c>
      <c r="CY261">
        <v>1651535478.8</v>
      </c>
      <c r="CZ261">
        <v>0</v>
      </c>
      <c r="DA261">
        <v>0</v>
      </c>
      <c r="DB261" t="s">
        <v>356</v>
      </c>
      <c r="DC261">
        <v>1657298120.5</v>
      </c>
      <c r="DD261">
        <v>1657298120.5</v>
      </c>
      <c r="DE261">
        <v>0</v>
      </c>
      <c r="DF261">
        <v>1.391</v>
      </c>
      <c r="DG261">
        <v>0.035</v>
      </c>
      <c r="DH261">
        <v>2.39</v>
      </c>
      <c r="DI261">
        <v>0.104</v>
      </c>
      <c r="DJ261">
        <v>419</v>
      </c>
      <c r="DK261">
        <v>18</v>
      </c>
      <c r="DL261">
        <v>0.11</v>
      </c>
      <c r="DM261">
        <v>0.02</v>
      </c>
      <c r="DN261">
        <v>-2.37411625</v>
      </c>
      <c r="DO261">
        <v>13.0059144090056</v>
      </c>
      <c r="DP261">
        <v>1.25257700809349</v>
      </c>
      <c r="DQ261">
        <v>0</v>
      </c>
      <c r="DR261">
        <v>8.76251025</v>
      </c>
      <c r="DS261">
        <v>0.021816472795478</v>
      </c>
      <c r="DT261">
        <v>0.00594067062186578</v>
      </c>
      <c r="DU261">
        <v>1</v>
      </c>
      <c r="DV261">
        <v>1</v>
      </c>
      <c r="DW261">
        <v>2</v>
      </c>
      <c r="DX261" t="s">
        <v>367</v>
      </c>
      <c r="DY261">
        <v>2.83824</v>
      </c>
      <c r="DZ261">
        <v>2.63622</v>
      </c>
      <c r="EA261">
        <v>0.0488822</v>
      </c>
      <c r="EB261">
        <v>0.0493455</v>
      </c>
      <c r="EC261">
        <v>0.0637057</v>
      </c>
      <c r="ED261">
        <v>0.0388474</v>
      </c>
      <c r="EE261">
        <v>26577.6</v>
      </c>
      <c r="EF261">
        <v>23189</v>
      </c>
      <c r="EG261">
        <v>25031.7</v>
      </c>
      <c r="EH261">
        <v>23771</v>
      </c>
      <c r="EI261">
        <v>40035.3</v>
      </c>
      <c r="EJ261">
        <v>37839.2</v>
      </c>
      <c r="EK261">
        <v>45278.7</v>
      </c>
      <c r="EL261">
        <v>42428.6</v>
      </c>
      <c r="EM261">
        <v>1.76275</v>
      </c>
      <c r="EN261">
        <v>2.05355</v>
      </c>
      <c r="EO261">
        <v>-0.103917</v>
      </c>
      <c r="EP261">
        <v>0</v>
      </c>
      <c r="EQ261">
        <v>22.5964</v>
      </c>
      <c r="ER261">
        <v>999.9</v>
      </c>
      <c r="ES261">
        <v>28.989</v>
      </c>
      <c r="ET261">
        <v>30.545</v>
      </c>
      <c r="EU261">
        <v>18.7382</v>
      </c>
      <c r="EV261">
        <v>51.4141</v>
      </c>
      <c r="EW261">
        <v>30.1482</v>
      </c>
      <c r="EX261">
        <v>2</v>
      </c>
      <c r="EY261">
        <v>0.223557</v>
      </c>
      <c r="EZ261">
        <v>9.28105</v>
      </c>
      <c r="FA261">
        <v>20.0107</v>
      </c>
      <c r="FB261">
        <v>5.23766</v>
      </c>
      <c r="FC261">
        <v>11.998</v>
      </c>
      <c r="FD261">
        <v>4.9566</v>
      </c>
      <c r="FE261">
        <v>3.30393</v>
      </c>
      <c r="FF261">
        <v>9999</v>
      </c>
      <c r="FG261">
        <v>9999</v>
      </c>
      <c r="FH261">
        <v>6575.6</v>
      </c>
      <c r="FI261">
        <v>353.2</v>
      </c>
      <c r="FJ261">
        <v>1.86804</v>
      </c>
      <c r="FK261">
        <v>1.86377</v>
      </c>
      <c r="FL261">
        <v>1.87134</v>
      </c>
      <c r="FM261">
        <v>1.86218</v>
      </c>
      <c r="FN261">
        <v>1.86164</v>
      </c>
      <c r="FO261">
        <v>1.86812</v>
      </c>
      <c r="FP261">
        <v>1.85822</v>
      </c>
      <c r="FQ261">
        <v>1.86462</v>
      </c>
      <c r="FR261">
        <v>5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3.408</v>
      </c>
      <c r="GF261">
        <v>0.0978</v>
      </c>
      <c r="GG261">
        <v>2.14445261950712</v>
      </c>
      <c r="GH261">
        <v>0.00524579190152856</v>
      </c>
      <c r="GI261">
        <v>-2.61795653493914e-06</v>
      </c>
      <c r="GJ261">
        <v>1.03317073579164e-09</v>
      </c>
      <c r="GK261">
        <v>0.00834576242792743</v>
      </c>
      <c r="GL261">
        <v>-0.0463878632499735</v>
      </c>
      <c r="GM261">
        <v>0.00360881594666716</v>
      </c>
      <c r="GN261">
        <v>-4.25062852161115e-05</v>
      </c>
      <c r="GO261">
        <v>14</v>
      </c>
      <c r="GP261">
        <v>2225</v>
      </c>
      <c r="GQ261">
        <v>2</v>
      </c>
      <c r="GR261">
        <v>27</v>
      </c>
      <c r="GS261">
        <v>4307.7</v>
      </c>
      <c r="GT261">
        <v>4307.7</v>
      </c>
      <c r="GU261">
        <v>0.927734</v>
      </c>
      <c r="GV261">
        <v>2.38037</v>
      </c>
      <c r="GW261">
        <v>1.99829</v>
      </c>
      <c r="GX261">
        <v>2.76123</v>
      </c>
      <c r="GY261">
        <v>2.09351</v>
      </c>
      <c r="GZ261">
        <v>2.39868</v>
      </c>
      <c r="HA261">
        <v>34.9904</v>
      </c>
      <c r="HB261">
        <v>14.8238</v>
      </c>
      <c r="HC261">
        <v>18</v>
      </c>
      <c r="HD261">
        <v>428.7</v>
      </c>
      <c r="HE261">
        <v>615.603</v>
      </c>
      <c r="HF261">
        <v>14.4419</v>
      </c>
      <c r="HG261">
        <v>30.1132</v>
      </c>
      <c r="HH261">
        <v>30.001</v>
      </c>
      <c r="HI261">
        <v>29.7557</v>
      </c>
      <c r="HJ261">
        <v>29.7504</v>
      </c>
      <c r="HK261">
        <v>18.5402</v>
      </c>
      <c r="HL261">
        <v>54.4536</v>
      </c>
      <c r="HM261">
        <v>0</v>
      </c>
      <c r="HN261">
        <v>10.5406</v>
      </c>
      <c r="HO261">
        <v>251.867</v>
      </c>
      <c r="HP261">
        <v>9.54104</v>
      </c>
      <c r="HQ261">
        <v>95.8108</v>
      </c>
      <c r="HR261">
        <v>99.7316</v>
      </c>
    </row>
    <row r="262" spans="1:226">
      <c r="A262">
        <v>246</v>
      </c>
      <c r="B262">
        <v>1657556588.5</v>
      </c>
      <c r="C262">
        <v>3796.5</v>
      </c>
      <c r="D262" t="s">
        <v>852</v>
      </c>
      <c r="E262" t="s">
        <v>853</v>
      </c>
      <c r="F262">
        <v>5</v>
      </c>
      <c r="G262" t="s">
        <v>597</v>
      </c>
      <c r="H262" t="s">
        <v>354</v>
      </c>
      <c r="I262">
        <v>1657556581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271.993246753247</v>
      </c>
      <c r="AK262">
        <v>269.102672727273</v>
      </c>
      <c r="AL262">
        <v>-3.08570138528141</v>
      </c>
      <c r="AM262">
        <v>66.15</v>
      </c>
      <c r="AN262">
        <f>(AP262 - AO262 + BO262*1E3/(8.314*(BQ262+273.15)) * AR262/BN262 * AQ262) * BN262/(100*BB262) * 1000/(1000 - AP262)</f>
        <v>0</v>
      </c>
      <c r="AO262">
        <v>9.41919666797667</v>
      </c>
      <c r="AP262">
        <v>18.1791393939394</v>
      </c>
      <c r="AQ262">
        <v>-4.45425038078877e-05</v>
      </c>
      <c r="AR262">
        <v>78.403240097146</v>
      </c>
      <c r="AS262">
        <v>17</v>
      </c>
      <c r="AT262">
        <v>3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6</v>
      </c>
      <c r="BC262">
        <v>0.5</v>
      </c>
      <c r="BD262" t="s">
        <v>355</v>
      </c>
      <c r="BE262">
        <v>2</v>
      </c>
      <c r="BF262" t="b">
        <v>1</v>
      </c>
      <c r="BG262">
        <v>1657556581</v>
      </c>
      <c r="BH262">
        <v>285.431111111111</v>
      </c>
      <c r="BI262">
        <v>285.851740740741</v>
      </c>
      <c r="BJ262">
        <v>18.1694222222222</v>
      </c>
      <c r="BK262">
        <v>9.41324925925926</v>
      </c>
      <c r="BL262">
        <v>281.992777777778</v>
      </c>
      <c r="BM262">
        <v>18.0716555555556</v>
      </c>
      <c r="BN262">
        <v>500.003888888889</v>
      </c>
      <c r="BO262">
        <v>68.0074</v>
      </c>
      <c r="BP262">
        <v>0.0196235185185185</v>
      </c>
      <c r="BQ262">
        <v>20.9575925925926</v>
      </c>
      <c r="BR262">
        <v>20.8723518518518</v>
      </c>
      <c r="BS262">
        <v>999.9</v>
      </c>
      <c r="BT262">
        <v>0</v>
      </c>
      <c r="BU262">
        <v>0</v>
      </c>
      <c r="BV262">
        <v>10005.1222222222</v>
      </c>
      <c r="BW262">
        <v>0</v>
      </c>
      <c r="BX262">
        <v>1477.90444444444</v>
      </c>
      <c r="BY262">
        <v>-0.420548577777778</v>
      </c>
      <c r="BZ262">
        <v>290.713296296296</v>
      </c>
      <c r="CA262">
        <v>288.567851851852</v>
      </c>
      <c r="CB262">
        <v>8.75617111111111</v>
      </c>
      <c r="CC262">
        <v>285.851740740741</v>
      </c>
      <c r="CD262">
        <v>9.41324925925926</v>
      </c>
      <c r="CE262">
        <v>1.23565592592593</v>
      </c>
      <c r="CF262">
        <v>0.640170592592593</v>
      </c>
      <c r="CG262">
        <v>10.0382037037037</v>
      </c>
      <c r="CH262">
        <v>0.583915518518519</v>
      </c>
      <c r="CI262">
        <v>1999.99148148148</v>
      </c>
      <c r="CJ262">
        <v>0.980001</v>
      </c>
      <c r="CK262">
        <v>0.0199988333333333</v>
      </c>
      <c r="CL262">
        <v>0</v>
      </c>
      <c r="CM262">
        <v>2.55061851851852</v>
      </c>
      <c r="CN262">
        <v>0</v>
      </c>
      <c r="CO262">
        <v>18009.7703703704</v>
      </c>
      <c r="CP262">
        <v>16705.3444444444</v>
      </c>
      <c r="CQ262">
        <v>45</v>
      </c>
      <c r="CR262">
        <v>51.7336666666667</v>
      </c>
      <c r="CS262">
        <v>49.375</v>
      </c>
      <c r="CT262">
        <v>45.187</v>
      </c>
      <c r="CU262">
        <v>43.75</v>
      </c>
      <c r="CV262">
        <v>1959.99148148148</v>
      </c>
      <c r="CW262">
        <v>40</v>
      </c>
      <c r="CX262">
        <v>0</v>
      </c>
      <c r="CY262">
        <v>1651535483.6</v>
      </c>
      <c r="CZ262">
        <v>0</v>
      </c>
      <c r="DA262">
        <v>0</v>
      </c>
      <c r="DB262" t="s">
        <v>356</v>
      </c>
      <c r="DC262">
        <v>1657298120.5</v>
      </c>
      <c r="DD262">
        <v>1657298120.5</v>
      </c>
      <c r="DE262">
        <v>0</v>
      </c>
      <c r="DF262">
        <v>1.391</v>
      </c>
      <c r="DG262">
        <v>0.035</v>
      </c>
      <c r="DH262">
        <v>2.39</v>
      </c>
      <c r="DI262">
        <v>0.104</v>
      </c>
      <c r="DJ262">
        <v>419</v>
      </c>
      <c r="DK262">
        <v>18</v>
      </c>
      <c r="DL262">
        <v>0.11</v>
      </c>
      <c r="DM262">
        <v>0.02</v>
      </c>
      <c r="DN262">
        <v>-1.258955515</v>
      </c>
      <c r="DO262">
        <v>13.8376152742964</v>
      </c>
      <c r="DP262">
        <v>1.33334321368228</v>
      </c>
      <c r="DQ262">
        <v>0</v>
      </c>
      <c r="DR262">
        <v>8.7584075</v>
      </c>
      <c r="DS262">
        <v>-0.0243244277673648</v>
      </c>
      <c r="DT262">
        <v>0.0118350931027178</v>
      </c>
      <c r="DU262">
        <v>1</v>
      </c>
      <c r="DV262">
        <v>1</v>
      </c>
      <c r="DW262">
        <v>2</v>
      </c>
      <c r="DX262" t="s">
        <v>367</v>
      </c>
      <c r="DY262">
        <v>2.83792</v>
      </c>
      <c r="DZ262">
        <v>2.63622</v>
      </c>
      <c r="EA262">
        <v>0.0465958</v>
      </c>
      <c r="EB262">
        <v>0.0469561</v>
      </c>
      <c r="EC262">
        <v>0.0637293</v>
      </c>
      <c r="ED262">
        <v>0.0390247</v>
      </c>
      <c r="EE262">
        <v>26640.5</v>
      </c>
      <c r="EF262">
        <v>23246.4</v>
      </c>
      <c r="EG262">
        <v>25030.8</v>
      </c>
      <c r="EH262">
        <v>23770.2</v>
      </c>
      <c r="EI262">
        <v>40033</v>
      </c>
      <c r="EJ262">
        <v>37830.8</v>
      </c>
      <c r="EK262">
        <v>45277.4</v>
      </c>
      <c r="EL262">
        <v>42427.1</v>
      </c>
      <c r="EM262">
        <v>1.76235</v>
      </c>
      <c r="EN262">
        <v>2.05345</v>
      </c>
      <c r="EO262">
        <v>-0.103973</v>
      </c>
      <c r="EP262">
        <v>0</v>
      </c>
      <c r="EQ262">
        <v>22.5975</v>
      </c>
      <c r="ER262">
        <v>999.9</v>
      </c>
      <c r="ES262">
        <v>28.989</v>
      </c>
      <c r="ET262">
        <v>30.534</v>
      </c>
      <c r="EU262">
        <v>18.7252</v>
      </c>
      <c r="EV262">
        <v>51.2741</v>
      </c>
      <c r="EW262">
        <v>30.2364</v>
      </c>
      <c r="EX262">
        <v>2</v>
      </c>
      <c r="EY262">
        <v>0.224469</v>
      </c>
      <c r="EZ262">
        <v>9.28105</v>
      </c>
      <c r="FA262">
        <v>20.0106</v>
      </c>
      <c r="FB262">
        <v>5.23796</v>
      </c>
      <c r="FC262">
        <v>11.998</v>
      </c>
      <c r="FD262">
        <v>4.95685</v>
      </c>
      <c r="FE262">
        <v>3.30393</v>
      </c>
      <c r="FF262">
        <v>9999</v>
      </c>
      <c r="FG262">
        <v>9999</v>
      </c>
      <c r="FH262">
        <v>6575.6</v>
      </c>
      <c r="FI262">
        <v>353.2</v>
      </c>
      <c r="FJ262">
        <v>1.86808</v>
      </c>
      <c r="FK262">
        <v>1.86375</v>
      </c>
      <c r="FL262">
        <v>1.87135</v>
      </c>
      <c r="FM262">
        <v>1.86218</v>
      </c>
      <c r="FN262">
        <v>1.86163</v>
      </c>
      <c r="FO262">
        <v>1.86813</v>
      </c>
      <c r="FP262">
        <v>1.85822</v>
      </c>
      <c r="FQ262">
        <v>1.86462</v>
      </c>
      <c r="FR262">
        <v>5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3.347</v>
      </c>
      <c r="GF262">
        <v>0.0982</v>
      </c>
      <c r="GG262">
        <v>2.14445261950712</v>
      </c>
      <c r="GH262">
        <v>0.00524579190152856</v>
      </c>
      <c r="GI262">
        <v>-2.61795653493914e-06</v>
      </c>
      <c r="GJ262">
        <v>1.03317073579164e-09</v>
      </c>
      <c r="GK262">
        <v>0.00834576242792743</v>
      </c>
      <c r="GL262">
        <v>-0.0463878632499735</v>
      </c>
      <c r="GM262">
        <v>0.00360881594666716</v>
      </c>
      <c r="GN262">
        <v>-4.25062852161115e-05</v>
      </c>
      <c r="GO262">
        <v>14</v>
      </c>
      <c r="GP262">
        <v>2225</v>
      </c>
      <c r="GQ262">
        <v>2</v>
      </c>
      <c r="GR262">
        <v>27</v>
      </c>
      <c r="GS262">
        <v>4307.8</v>
      </c>
      <c r="GT262">
        <v>4307.8</v>
      </c>
      <c r="GU262">
        <v>0.881348</v>
      </c>
      <c r="GV262">
        <v>2.3877</v>
      </c>
      <c r="GW262">
        <v>1.99829</v>
      </c>
      <c r="GX262">
        <v>2.76001</v>
      </c>
      <c r="GY262">
        <v>2.09351</v>
      </c>
      <c r="GZ262">
        <v>2.38159</v>
      </c>
      <c r="HA262">
        <v>34.9904</v>
      </c>
      <c r="HB262">
        <v>14.815</v>
      </c>
      <c r="HC262">
        <v>18</v>
      </c>
      <c r="HD262">
        <v>428.557</v>
      </c>
      <c r="HE262">
        <v>615.661</v>
      </c>
      <c r="HF262">
        <v>14.4487</v>
      </c>
      <c r="HG262">
        <v>30.1262</v>
      </c>
      <c r="HH262">
        <v>30.001</v>
      </c>
      <c r="HI262">
        <v>29.7685</v>
      </c>
      <c r="HJ262">
        <v>29.7632</v>
      </c>
      <c r="HK262">
        <v>17.6071</v>
      </c>
      <c r="HL262">
        <v>54.18</v>
      </c>
      <c r="HM262">
        <v>0</v>
      </c>
      <c r="HN262">
        <v>10.5406</v>
      </c>
      <c r="HO262">
        <v>231.584</v>
      </c>
      <c r="HP262">
        <v>9.55528</v>
      </c>
      <c r="HQ262">
        <v>95.8078</v>
      </c>
      <c r="HR262">
        <v>99.7282</v>
      </c>
    </row>
    <row r="263" spans="1:226">
      <c r="A263">
        <v>247</v>
      </c>
      <c r="B263">
        <v>1657556593.5</v>
      </c>
      <c r="C263">
        <v>3801.5</v>
      </c>
      <c r="D263" t="s">
        <v>854</v>
      </c>
      <c r="E263" t="s">
        <v>855</v>
      </c>
      <c r="F263">
        <v>5</v>
      </c>
      <c r="G263" t="s">
        <v>597</v>
      </c>
      <c r="H263" t="s">
        <v>354</v>
      </c>
      <c r="I263">
        <v>1657556585.71429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255.659783549784</v>
      </c>
      <c r="AK263">
        <v>253.687412121212</v>
      </c>
      <c r="AL263">
        <v>-3.10727896103897</v>
      </c>
      <c r="AM263">
        <v>66.15</v>
      </c>
      <c r="AN263">
        <f>(AP263 - AO263 + BO263*1E3/(8.314*(BQ263+273.15)) * AR263/BN263 * AQ263) * BN263/(100*BB263) * 1000/(1000 - AP263)</f>
        <v>0</v>
      </c>
      <c r="AO263">
        <v>9.46489707552776</v>
      </c>
      <c r="AP263">
        <v>18.2019581818182</v>
      </c>
      <c r="AQ263">
        <v>0.00525892408455207</v>
      </c>
      <c r="AR263">
        <v>78.403240097146</v>
      </c>
      <c r="AS263">
        <v>17</v>
      </c>
      <c r="AT263">
        <v>3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6</v>
      </c>
      <c r="BC263">
        <v>0.5</v>
      </c>
      <c r="BD263" t="s">
        <v>355</v>
      </c>
      <c r="BE263">
        <v>2</v>
      </c>
      <c r="BF263" t="b">
        <v>1</v>
      </c>
      <c r="BG263">
        <v>1657556585.71429</v>
      </c>
      <c r="BH263">
        <v>271.160964285714</v>
      </c>
      <c r="BI263">
        <v>270.488321428571</v>
      </c>
      <c r="BJ263">
        <v>18.1775928571429</v>
      </c>
      <c r="BK263">
        <v>9.43610107142857</v>
      </c>
      <c r="BL263">
        <v>267.78</v>
      </c>
      <c r="BM263">
        <v>18.0794892857143</v>
      </c>
      <c r="BN263">
        <v>500.011714285714</v>
      </c>
      <c r="BO263">
        <v>68.0065714285714</v>
      </c>
      <c r="BP263">
        <v>0.0196998785714286</v>
      </c>
      <c r="BQ263">
        <v>20.9669785714286</v>
      </c>
      <c r="BR263">
        <v>20.8802785714286</v>
      </c>
      <c r="BS263">
        <v>999.9</v>
      </c>
      <c r="BT263">
        <v>0</v>
      </c>
      <c r="BU263">
        <v>0</v>
      </c>
      <c r="BV263">
        <v>9999.00178571428</v>
      </c>
      <c r="BW263">
        <v>0</v>
      </c>
      <c r="BX263">
        <v>1477.86857142857</v>
      </c>
      <c r="BY263">
        <v>0.672669228571429</v>
      </c>
      <c r="BZ263">
        <v>276.181214285714</v>
      </c>
      <c r="CA263">
        <v>273.064464285714</v>
      </c>
      <c r="CB263">
        <v>8.74148642857143</v>
      </c>
      <c r="CC263">
        <v>270.488321428571</v>
      </c>
      <c r="CD263">
        <v>9.43610107142857</v>
      </c>
      <c r="CE263">
        <v>1.23619678571429</v>
      </c>
      <c r="CF263">
        <v>0.641716892857143</v>
      </c>
      <c r="CG263">
        <v>10.0447357142857</v>
      </c>
      <c r="CH263">
        <v>0.617251214285714</v>
      </c>
      <c r="CI263">
        <v>1999.97535714286</v>
      </c>
      <c r="CJ263">
        <v>0.980001071428571</v>
      </c>
      <c r="CK263">
        <v>0.0199987571428571</v>
      </c>
      <c r="CL263">
        <v>0</v>
      </c>
      <c r="CM263">
        <v>2.53789285714286</v>
      </c>
      <c r="CN263">
        <v>0</v>
      </c>
      <c r="CO263">
        <v>17964.0785714286</v>
      </c>
      <c r="CP263">
        <v>16705.2107142857</v>
      </c>
      <c r="CQ263">
        <v>45</v>
      </c>
      <c r="CR263">
        <v>51.7544285714286</v>
      </c>
      <c r="CS263">
        <v>49.375</v>
      </c>
      <c r="CT263">
        <v>45.187</v>
      </c>
      <c r="CU263">
        <v>43.75</v>
      </c>
      <c r="CV263">
        <v>1959.97535714286</v>
      </c>
      <c r="CW263">
        <v>40</v>
      </c>
      <c r="CX263">
        <v>0</v>
      </c>
      <c r="CY263">
        <v>1651535488.4</v>
      </c>
      <c r="CZ263">
        <v>0</v>
      </c>
      <c r="DA263">
        <v>0</v>
      </c>
      <c r="DB263" t="s">
        <v>356</v>
      </c>
      <c r="DC263">
        <v>1657298120.5</v>
      </c>
      <c r="DD263">
        <v>1657298120.5</v>
      </c>
      <c r="DE263">
        <v>0</v>
      </c>
      <c r="DF263">
        <v>1.391</v>
      </c>
      <c r="DG263">
        <v>0.035</v>
      </c>
      <c r="DH263">
        <v>2.39</v>
      </c>
      <c r="DI263">
        <v>0.104</v>
      </c>
      <c r="DJ263">
        <v>419</v>
      </c>
      <c r="DK263">
        <v>18</v>
      </c>
      <c r="DL263">
        <v>0.11</v>
      </c>
      <c r="DM263">
        <v>0.02</v>
      </c>
      <c r="DN263">
        <v>-0.147664715</v>
      </c>
      <c r="DO263">
        <v>13.5803014131332</v>
      </c>
      <c r="DP263">
        <v>1.3141927011963</v>
      </c>
      <c r="DQ263">
        <v>0</v>
      </c>
      <c r="DR263">
        <v>8.74945775</v>
      </c>
      <c r="DS263">
        <v>-0.177807467166994</v>
      </c>
      <c r="DT263">
        <v>0.0210138625063909</v>
      </c>
      <c r="DU263">
        <v>0</v>
      </c>
      <c r="DV263">
        <v>0</v>
      </c>
      <c r="DW263">
        <v>2</v>
      </c>
      <c r="DX263" t="s">
        <v>357</v>
      </c>
      <c r="DY263">
        <v>2.83783</v>
      </c>
      <c r="DZ263">
        <v>2.63587</v>
      </c>
      <c r="EA263">
        <v>0.0442618</v>
      </c>
      <c r="EB263">
        <v>0.0443491</v>
      </c>
      <c r="EC263">
        <v>0.0637898</v>
      </c>
      <c r="ED263">
        <v>0.0391296</v>
      </c>
      <c r="EE263">
        <v>26704.9</v>
      </c>
      <c r="EF263">
        <v>23309.7</v>
      </c>
      <c r="EG263">
        <v>25030.1</v>
      </c>
      <c r="EH263">
        <v>23770</v>
      </c>
      <c r="EI263">
        <v>40029.2</v>
      </c>
      <c r="EJ263">
        <v>37826.3</v>
      </c>
      <c r="EK263">
        <v>45276.1</v>
      </c>
      <c r="EL263">
        <v>42426.8</v>
      </c>
      <c r="EM263">
        <v>1.76208</v>
      </c>
      <c r="EN263">
        <v>2.053</v>
      </c>
      <c r="EO263">
        <v>-0.10347</v>
      </c>
      <c r="EP263">
        <v>0</v>
      </c>
      <c r="EQ263">
        <v>22.6008</v>
      </c>
      <c r="ER263">
        <v>999.9</v>
      </c>
      <c r="ES263">
        <v>28.965</v>
      </c>
      <c r="ET263">
        <v>30.545</v>
      </c>
      <c r="EU263">
        <v>18.7224</v>
      </c>
      <c r="EV263">
        <v>51.4041</v>
      </c>
      <c r="EW263">
        <v>30.2244</v>
      </c>
      <c r="EX263">
        <v>2</v>
      </c>
      <c r="EY263">
        <v>0.225478</v>
      </c>
      <c r="EZ263">
        <v>9.28105</v>
      </c>
      <c r="FA263">
        <v>20.0107</v>
      </c>
      <c r="FB263">
        <v>5.2387</v>
      </c>
      <c r="FC263">
        <v>11.998</v>
      </c>
      <c r="FD263">
        <v>4.9569</v>
      </c>
      <c r="FE263">
        <v>3.30398</v>
      </c>
      <c r="FF263">
        <v>9999</v>
      </c>
      <c r="FG263">
        <v>9999</v>
      </c>
      <c r="FH263">
        <v>6575.9</v>
      </c>
      <c r="FI263">
        <v>353.2</v>
      </c>
      <c r="FJ263">
        <v>1.86807</v>
      </c>
      <c r="FK263">
        <v>1.86372</v>
      </c>
      <c r="FL263">
        <v>1.87134</v>
      </c>
      <c r="FM263">
        <v>1.86218</v>
      </c>
      <c r="FN263">
        <v>1.86162</v>
      </c>
      <c r="FO263">
        <v>1.86812</v>
      </c>
      <c r="FP263">
        <v>1.85822</v>
      </c>
      <c r="FQ263">
        <v>1.86462</v>
      </c>
      <c r="FR263">
        <v>5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3.284</v>
      </c>
      <c r="GF263">
        <v>0.0992</v>
      </c>
      <c r="GG263">
        <v>2.14445261950712</v>
      </c>
      <c r="GH263">
        <v>0.00524579190152856</v>
      </c>
      <c r="GI263">
        <v>-2.61795653493914e-06</v>
      </c>
      <c r="GJ263">
        <v>1.03317073579164e-09</v>
      </c>
      <c r="GK263">
        <v>0.00834576242792743</v>
      </c>
      <c r="GL263">
        <v>-0.0463878632499735</v>
      </c>
      <c r="GM263">
        <v>0.00360881594666716</v>
      </c>
      <c r="GN263">
        <v>-4.25062852161115e-05</v>
      </c>
      <c r="GO263">
        <v>14</v>
      </c>
      <c r="GP263">
        <v>2225</v>
      </c>
      <c r="GQ263">
        <v>2</v>
      </c>
      <c r="GR263">
        <v>27</v>
      </c>
      <c r="GS263">
        <v>4307.9</v>
      </c>
      <c r="GT263">
        <v>4307.9</v>
      </c>
      <c r="GU263">
        <v>0.836182</v>
      </c>
      <c r="GV263">
        <v>2.38647</v>
      </c>
      <c r="GW263">
        <v>1.99829</v>
      </c>
      <c r="GX263">
        <v>2.76001</v>
      </c>
      <c r="GY263">
        <v>2.09351</v>
      </c>
      <c r="GZ263">
        <v>2.35352</v>
      </c>
      <c r="HA263">
        <v>34.9904</v>
      </c>
      <c r="HB263">
        <v>14.8062</v>
      </c>
      <c r="HC263">
        <v>18</v>
      </c>
      <c r="HD263">
        <v>428.486</v>
      </c>
      <c r="HE263">
        <v>615.424</v>
      </c>
      <c r="HF263">
        <v>14.4533</v>
      </c>
      <c r="HG263">
        <v>30.1392</v>
      </c>
      <c r="HH263">
        <v>30.001</v>
      </c>
      <c r="HI263">
        <v>29.7813</v>
      </c>
      <c r="HJ263">
        <v>29.7746</v>
      </c>
      <c r="HK263">
        <v>16.6966</v>
      </c>
      <c r="HL263">
        <v>54.18</v>
      </c>
      <c r="HM263">
        <v>0</v>
      </c>
      <c r="HN263">
        <v>10.5568</v>
      </c>
      <c r="HO263">
        <v>218.051</v>
      </c>
      <c r="HP263">
        <v>9.56087</v>
      </c>
      <c r="HQ263">
        <v>95.8051</v>
      </c>
      <c r="HR263">
        <v>99.7273</v>
      </c>
    </row>
    <row r="264" spans="1:226">
      <c r="A264">
        <v>248</v>
      </c>
      <c r="B264">
        <v>1657556598.5</v>
      </c>
      <c r="C264">
        <v>3806.5</v>
      </c>
      <c r="D264" t="s">
        <v>856</v>
      </c>
      <c r="E264" t="s">
        <v>857</v>
      </c>
      <c r="F264">
        <v>5</v>
      </c>
      <c r="G264" t="s">
        <v>597</v>
      </c>
      <c r="H264" t="s">
        <v>354</v>
      </c>
      <c r="I264">
        <v>1657556591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238.824233766234</v>
      </c>
      <c r="AK264">
        <v>237.972115151515</v>
      </c>
      <c r="AL264">
        <v>-3.14321108225109</v>
      </c>
      <c r="AM264">
        <v>66.15</v>
      </c>
      <c r="AN264">
        <f>(AP264 - AO264 + BO264*1E3/(8.314*(BQ264+273.15)) * AR264/BN264 * AQ264) * BN264/(100*BB264) * 1000/(1000 - AP264)</f>
        <v>0</v>
      </c>
      <c r="AO264">
        <v>9.49479735037788</v>
      </c>
      <c r="AP264">
        <v>18.21746</v>
      </c>
      <c r="AQ264">
        <v>0.00222166327101502</v>
      </c>
      <c r="AR264">
        <v>78.403240097146</v>
      </c>
      <c r="AS264">
        <v>17</v>
      </c>
      <c r="AT264">
        <v>3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6</v>
      </c>
      <c r="BC264">
        <v>0.5</v>
      </c>
      <c r="BD264" t="s">
        <v>355</v>
      </c>
      <c r="BE264">
        <v>2</v>
      </c>
      <c r="BF264" t="b">
        <v>1</v>
      </c>
      <c r="BG264">
        <v>1657556591</v>
      </c>
      <c r="BH264">
        <v>255.085777777778</v>
      </c>
      <c r="BI264">
        <v>253.138</v>
      </c>
      <c r="BJ264">
        <v>18.192</v>
      </c>
      <c r="BK264">
        <v>9.46870592592592</v>
      </c>
      <c r="BL264">
        <v>251.770333333333</v>
      </c>
      <c r="BM264">
        <v>18.0933074074074</v>
      </c>
      <c r="BN264">
        <v>500.001851851852</v>
      </c>
      <c r="BO264">
        <v>68.0060925925926</v>
      </c>
      <c r="BP264">
        <v>0.0196988888888889</v>
      </c>
      <c r="BQ264">
        <v>20.9731037037037</v>
      </c>
      <c r="BR264">
        <v>20.8896296296296</v>
      </c>
      <c r="BS264">
        <v>999.9</v>
      </c>
      <c r="BT264">
        <v>0</v>
      </c>
      <c r="BU264">
        <v>0</v>
      </c>
      <c r="BV264">
        <v>9995.88222222222</v>
      </c>
      <c r="BW264">
        <v>0</v>
      </c>
      <c r="BX264">
        <v>1477.95555555556</v>
      </c>
      <c r="BY264">
        <v>1.94777407407407</v>
      </c>
      <c r="BZ264">
        <v>259.812185185185</v>
      </c>
      <c r="CA264">
        <v>255.557481481481</v>
      </c>
      <c r="CB264">
        <v>8.72328814814815</v>
      </c>
      <c r="CC264">
        <v>253.138</v>
      </c>
      <c r="CD264">
        <v>9.46870592592592</v>
      </c>
      <c r="CE264">
        <v>1.23716740740741</v>
      </c>
      <c r="CF264">
        <v>0.643929666666667</v>
      </c>
      <c r="CG264">
        <v>10.0564592592593</v>
      </c>
      <c r="CH264">
        <v>0.664919703703704</v>
      </c>
      <c r="CI264">
        <v>1999.99259259259</v>
      </c>
      <c r="CJ264">
        <v>0.980001333333333</v>
      </c>
      <c r="CK264">
        <v>0.0199984777777778</v>
      </c>
      <c r="CL264">
        <v>0</v>
      </c>
      <c r="CM264">
        <v>2.53028518518519</v>
      </c>
      <c r="CN264">
        <v>0</v>
      </c>
      <c r="CO264">
        <v>17917.2296296296</v>
      </c>
      <c r="CP264">
        <v>16705.3592592593</v>
      </c>
      <c r="CQ264">
        <v>45</v>
      </c>
      <c r="CR264">
        <v>51.7545925925926</v>
      </c>
      <c r="CS264">
        <v>49.375</v>
      </c>
      <c r="CT264">
        <v>45.187</v>
      </c>
      <c r="CU264">
        <v>43.75</v>
      </c>
      <c r="CV264">
        <v>1959.99259259259</v>
      </c>
      <c r="CW264">
        <v>40</v>
      </c>
      <c r="CX264">
        <v>0</v>
      </c>
      <c r="CY264">
        <v>1651535493.8</v>
      </c>
      <c r="CZ264">
        <v>0</v>
      </c>
      <c r="DA264">
        <v>0</v>
      </c>
      <c r="DB264" t="s">
        <v>356</v>
      </c>
      <c r="DC264">
        <v>1657298120.5</v>
      </c>
      <c r="DD264">
        <v>1657298120.5</v>
      </c>
      <c r="DE264">
        <v>0</v>
      </c>
      <c r="DF264">
        <v>1.391</v>
      </c>
      <c r="DG264">
        <v>0.035</v>
      </c>
      <c r="DH264">
        <v>2.39</v>
      </c>
      <c r="DI264">
        <v>0.104</v>
      </c>
      <c r="DJ264">
        <v>419</v>
      </c>
      <c r="DK264">
        <v>18</v>
      </c>
      <c r="DL264">
        <v>0.11</v>
      </c>
      <c r="DM264">
        <v>0.02</v>
      </c>
      <c r="DN264">
        <v>1.289413035</v>
      </c>
      <c r="DO264">
        <v>14.3976731549719</v>
      </c>
      <c r="DP264">
        <v>1.39791991274295</v>
      </c>
      <c r="DQ264">
        <v>0</v>
      </c>
      <c r="DR264">
        <v>8.7355245</v>
      </c>
      <c r="DS264">
        <v>-0.207815684803025</v>
      </c>
      <c r="DT264">
        <v>0.0229019941216917</v>
      </c>
      <c r="DU264">
        <v>0</v>
      </c>
      <c r="DV264">
        <v>0</v>
      </c>
      <c r="DW264">
        <v>2</v>
      </c>
      <c r="DX264" t="s">
        <v>357</v>
      </c>
      <c r="DY264">
        <v>2.83784</v>
      </c>
      <c r="DZ264">
        <v>2.63594</v>
      </c>
      <c r="EA264">
        <v>0.041845</v>
      </c>
      <c r="EB264">
        <v>0.0418218</v>
      </c>
      <c r="EC264">
        <v>0.0638207</v>
      </c>
      <c r="ED264">
        <v>0.0391357</v>
      </c>
      <c r="EE264">
        <v>26771.3</v>
      </c>
      <c r="EF264">
        <v>23370.5</v>
      </c>
      <c r="EG264">
        <v>25029.1</v>
      </c>
      <c r="EH264">
        <v>23769.2</v>
      </c>
      <c r="EI264">
        <v>40026.7</v>
      </c>
      <c r="EJ264">
        <v>37824.9</v>
      </c>
      <c r="EK264">
        <v>45274.9</v>
      </c>
      <c r="EL264">
        <v>42425.6</v>
      </c>
      <c r="EM264">
        <v>1.7619</v>
      </c>
      <c r="EN264">
        <v>2.0529</v>
      </c>
      <c r="EO264">
        <v>-0.102706</v>
      </c>
      <c r="EP264">
        <v>0</v>
      </c>
      <c r="EQ264">
        <v>22.6057</v>
      </c>
      <c r="ER264">
        <v>999.9</v>
      </c>
      <c r="ES264">
        <v>28.965</v>
      </c>
      <c r="ET264">
        <v>30.545</v>
      </c>
      <c r="EU264">
        <v>18.7223</v>
      </c>
      <c r="EV264">
        <v>51.2641</v>
      </c>
      <c r="EW264">
        <v>30.1883</v>
      </c>
      <c r="EX264">
        <v>2</v>
      </c>
      <c r="EY264">
        <v>0.226522</v>
      </c>
      <c r="EZ264">
        <v>9.28105</v>
      </c>
      <c r="FA264">
        <v>20.0105</v>
      </c>
      <c r="FB264">
        <v>5.23796</v>
      </c>
      <c r="FC264">
        <v>11.998</v>
      </c>
      <c r="FD264">
        <v>4.95675</v>
      </c>
      <c r="FE264">
        <v>3.30395</v>
      </c>
      <c r="FF264">
        <v>9999</v>
      </c>
      <c r="FG264">
        <v>9999</v>
      </c>
      <c r="FH264">
        <v>6575.9</v>
      </c>
      <c r="FI264">
        <v>353.2</v>
      </c>
      <c r="FJ264">
        <v>1.86807</v>
      </c>
      <c r="FK264">
        <v>1.86374</v>
      </c>
      <c r="FL264">
        <v>1.87134</v>
      </c>
      <c r="FM264">
        <v>1.86218</v>
      </c>
      <c r="FN264">
        <v>1.86161</v>
      </c>
      <c r="FO264">
        <v>1.86812</v>
      </c>
      <c r="FP264">
        <v>1.85822</v>
      </c>
      <c r="FQ264">
        <v>1.86462</v>
      </c>
      <c r="FR264">
        <v>5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3.221</v>
      </c>
      <c r="GF264">
        <v>0.0997</v>
      </c>
      <c r="GG264">
        <v>2.14445261950712</v>
      </c>
      <c r="GH264">
        <v>0.00524579190152856</v>
      </c>
      <c r="GI264">
        <v>-2.61795653493914e-06</v>
      </c>
      <c r="GJ264">
        <v>1.03317073579164e-09</v>
      </c>
      <c r="GK264">
        <v>0.00834576242792743</v>
      </c>
      <c r="GL264">
        <v>-0.0463878632499735</v>
      </c>
      <c r="GM264">
        <v>0.00360881594666716</v>
      </c>
      <c r="GN264">
        <v>-4.25062852161115e-05</v>
      </c>
      <c r="GO264">
        <v>14</v>
      </c>
      <c r="GP264">
        <v>2225</v>
      </c>
      <c r="GQ264">
        <v>2</v>
      </c>
      <c r="GR264">
        <v>27</v>
      </c>
      <c r="GS264">
        <v>4308</v>
      </c>
      <c r="GT264">
        <v>4308</v>
      </c>
      <c r="GU264">
        <v>0.788574</v>
      </c>
      <c r="GV264">
        <v>2.3938</v>
      </c>
      <c r="GW264">
        <v>1.99829</v>
      </c>
      <c r="GX264">
        <v>2.76001</v>
      </c>
      <c r="GY264">
        <v>2.09351</v>
      </c>
      <c r="GZ264">
        <v>2.37793</v>
      </c>
      <c r="HA264">
        <v>34.9904</v>
      </c>
      <c r="HB264">
        <v>14.8062</v>
      </c>
      <c r="HC264">
        <v>18</v>
      </c>
      <c r="HD264">
        <v>428.455</v>
      </c>
      <c r="HE264">
        <v>615.469</v>
      </c>
      <c r="HF264">
        <v>14.4567</v>
      </c>
      <c r="HG264">
        <v>30.1507</v>
      </c>
      <c r="HH264">
        <v>30.001</v>
      </c>
      <c r="HI264">
        <v>29.7914</v>
      </c>
      <c r="HJ264">
        <v>29.7863</v>
      </c>
      <c r="HK264">
        <v>15.7408</v>
      </c>
      <c r="HL264">
        <v>54.18</v>
      </c>
      <c r="HM264">
        <v>0</v>
      </c>
      <c r="HN264">
        <v>10.5741</v>
      </c>
      <c r="HO264">
        <v>197.914</v>
      </c>
      <c r="HP264">
        <v>9.57533</v>
      </c>
      <c r="HQ264">
        <v>95.8021</v>
      </c>
      <c r="HR264">
        <v>99.7243</v>
      </c>
    </row>
    <row r="265" spans="1:226">
      <c r="A265">
        <v>249</v>
      </c>
      <c r="B265">
        <v>1657556603.5</v>
      </c>
      <c r="C265">
        <v>3811.5</v>
      </c>
      <c r="D265" t="s">
        <v>858</v>
      </c>
      <c r="E265" t="s">
        <v>859</v>
      </c>
      <c r="F265">
        <v>5</v>
      </c>
      <c r="G265" t="s">
        <v>597</v>
      </c>
      <c r="H265" t="s">
        <v>354</v>
      </c>
      <c r="I265">
        <v>1657556595.71429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222.33941991342</v>
      </c>
      <c r="AK265">
        <v>222.578442424242</v>
      </c>
      <c r="AL265">
        <v>-3.10799064935067</v>
      </c>
      <c r="AM265">
        <v>66.15</v>
      </c>
      <c r="AN265">
        <f>(AP265 - AO265 + BO265*1E3/(8.314*(BQ265+273.15)) * AR265/BN265 * AQ265) * BN265/(100*BB265) * 1000/(1000 - AP265)</f>
        <v>0</v>
      </c>
      <c r="AO265">
        <v>9.49413050658844</v>
      </c>
      <c r="AP265">
        <v>18.2226927272727</v>
      </c>
      <c r="AQ265">
        <v>-3.2611383043473e-05</v>
      </c>
      <c r="AR265">
        <v>78.403240097146</v>
      </c>
      <c r="AS265">
        <v>17</v>
      </c>
      <c r="AT265">
        <v>3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6</v>
      </c>
      <c r="BC265">
        <v>0.5</v>
      </c>
      <c r="BD265" t="s">
        <v>355</v>
      </c>
      <c r="BE265">
        <v>2</v>
      </c>
      <c r="BF265" t="b">
        <v>1</v>
      </c>
      <c r="BG265">
        <v>1657556595.71429</v>
      </c>
      <c r="BH265">
        <v>240.741571428571</v>
      </c>
      <c r="BI265">
        <v>237.653571428571</v>
      </c>
      <c r="BJ265">
        <v>18.2072392857143</v>
      </c>
      <c r="BK265">
        <v>9.49003678571429</v>
      </c>
      <c r="BL265">
        <v>237.485357142857</v>
      </c>
      <c r="BM265">
        <v>18.1079392857143</v>
      </c>
      <c r="BN265">
        <v>500.025428571429</v>
      </c>
      <c r="BO265">
        <v>68.00545</v>
      </c>
      <c r="BP265">
        <v>0.0196388535714286</v>
      </c>
      <c r="BQ265">
        <v>20.9814285714286</v>
      </c>
      <c r="BR265">
        <v>20.9005892857143</v>
      </c>
      <c r="BS265">
        <v>999.9</v>
      </c>
      <c r="BT265">
        <v>0</v>
      </c>
      <c r="BU265">
        <v>0</v>
      </c>
      <c r="BV265">
        <v>9985.78357142857</v>
      </c>
      <c r="BW265">
        <v>0</v>
      </c>
      <c r="BX265">
        <v>1478.12071428571</v>
      </c>
      <c r="BY265">
        <v>3.08798185714286</v>
      </c>
      <c r="BZ265">
        <v>245.205964285714</v>
      </c>
      <c r="CA265">
        <v>239.930285714286</v>
      </c>
      <c r="CB265">
        <v>8.71720357142857</v>
      </c>
      <c r="CC265">
        <v>237.653571428571</v>
      </c>
      <c r="CD265">
        <v>9.49003678571429</v>
      </c>
      <c r="CE265">
        <v>1.23819214285714</v>
      </c>
      <c r="CF265">
        <v>0.64537425</v>
      </c>
      <c r="CG265">
        <v>10.0688392857143</v>
      </c>
      <c r="CH265">
        <v>0.695979464285714</v>
      </c>
      <c r="CI265">
        <v>1999.98178571429</v>
      </c>
      <c r="CJ265">
        <v>0.9800015</v>
      </c>
      <c r="CK265">
        <v>0.0199983</v>
      </c>
      <c r="CL265">
        <v>0</v>
      </c>
      <c r="CM265">
        <v>2.52423571428571</v>
      </c>
      <c r="CN265">
        <v>0</v>
      </c>
      <c r="CO265">
        <v>17878.5035714286</v>
      </c>
      <c r="CP265">
        <v>16705.2571428571</v>
      </c>
      <c r="CQ265">
        <v>45</v>
      </c>
      <c r="CR265">
        <v>51.7632857142857</v>
      </c>
      <c r="CS265">
        <v>49.375</v>
      </c>
      <c r="CT265">
        <v>45.187</v>
      </c>
      <c r="CU265">
        <v>43.75</v>
      </c>
      <c r="CV265">
        <v>1959.98178571429</v>
      </c>
      <c r="CW265">
        <v>40</v>
      </c>
      <c r="CX265">
        <v>0</v>
      </c>
      <c r="CY265">
        <v>1651535498.6</v>
      </c>
      <c r="CZ265">
        <v>0</v>
      </c>
      <c r="DA265">
        <v>0</v>
      </c>
      <c r="DB265" t="s">
        <v>356</v>
      </c>
      <c r="DC265">
        <v>1657298120.5</v>
      </c>
      <c r="DD265">
        <v>1657298120.5</v>
      </c>
      <c r="DE265">
        <v>0</v>
      </c>
      <c r="DF265">
        <v>1.391</v>
      </c>
      <c r="DG265">
        <v>0.035</v>
      </c>
      <c r="DH265">
        <v>2.39</v>
      </c>
      <c r="DI265">
        <v>0.104</v>
      </c>
      <c r="DJ265">
        <v>419</v>
      </c>
      <c r="DK265">
        <v>18</v>
      </c>
      <c r="DL265">
        <v>0.11</v>
      </c>
      <c r="DM265">
        <v>0.02</v>
      </c>
      <c r="DN265">
        <v>2.49074205</v>
      </c>
      <c r="DO265">
        <v>14.7307154521576</v>
      </c>
      <c r="DP265">
        <v>1.43443610853159</v>
      </c>
      <c r="DQ265">
        <v>0</v>
      </c>
      <c r="DR265">
        <v>8.72241975</v>
      </c>
      <c r="DS265">
        <v>-0.0863854784240399</v>
      </c>
      <c r="DT265">
        <v>0.0131471910474252</v>
      </c>
      <c r="DU265">
        <v>1</v>
      </c>
      <c r="DV265">
        <v>1</v>
      </c>
      <c r="DW265">
        <v>2</v>
      </c>
      <c r="DX265" t="s">
        <v>367</v>
      </c>
      <c r="DY265">
        <v>2.83756</v>
      </c>
      <c r="DZ265">
        <v>2.63587</v>
      </c>
      <c r="EA265">
        <v>0.0394064</v>
      </c>
      <c r="EB265">
        <v>0.0390813</v>
      </c>
      <c r="EC265">
        <v>0.0638325</v>
      </c>
      <c r="ED265">
        <v>0.0392519</v>
      </c>
      <c r="EE265">
        <v>26838.6</v>
      </c>
      <c r="EF265">
        <v>23437</v>
      </c>
      <c r="EG265">
        <v>25028.4</v>
      </c>
      <c r="EH265">
        <v>23768.9</v>
      </c>
      <c r="EI265">
        <v>40024.8</v>
      </c>
      <c r="EJ265">
        <v>37819.8</v>
      </c>
      <c r="EK265">
        <v>45273.4</v>
      </c>
      <c r="EL265">
        <v>42425.2</v>
      </c>
      <c r="EM265">
        <v>1.76162</v>
      </c>
      <c r="EN265">
        <v>2.05273</v>
      </c>
      <c r="EO265">
        <v>-0.102483</v>
      </c>
      <c r="EP265">
        <v>0</v>
      </c>
      <c r="EQ265">
        <v>22.61</v>
      </c>
      <c r="ER265">
        <v>999.9</v>
      </c>
      <c r="ES265">
        <v>28.94</v>
      </c>
      <c r="ET265">
        <v>30.565</v>
      </c>
      <c r="EU265">
        <v>18.7276</v>
      </c>
      <c r="EV265">
        <v>51.9941</v>
      </c>
      <c r="EW265">
        <v>30.1883</v>
      </c>
      <c r="EX265">
        <v>2</v>
      </c>
      <c r="EY265">
        <v>0.227508</v>
      </c>
      <c r="EZ265">
        <v>9.28105</v>
      </c>
      <c r="FA265">
        <v>20.0107</v>
      </c>
      <c r="FB265">
        <v>5.23855</v>
      </c>
      <c r="FC265">
        <v>11.998</v>
      </c>
      <c r="FD265">
        <v>4.95705</v>
      </c>
      <c r="FE265">
        <v>3.3039</v>
      </c>
      <c r="FF265">
        <v>9999</v>
      </c>
      <c r="FG265">
        <v>9999</v>
      </c>
      <c r="FH265">
        <v>6576.1</v>
      </c>
      <c r="FI265">
        <v>353.2</v>
      </c>
      <c r="FJ265">
        <v>1.86807</v>
      </c>
      <c r="FK265">
        <v>1.86372</v>
      </c>
      <c r="FL265">
        <v>1.87134</v>
      </c>
      <c r="FM265">
        <v>1.86218</v>
      </c>
      <c r="FN265">
        <v>1.86161</v>
      </c>
      <c r="FO265">
        <v>1.86812</v>
      </c>
      <c r="FP265">
        <v>1.85822</v>
      </c>
      <c r="FQ265">
        <v>1.86462</v>
      </c>
      <c r="FR265">
        <v>5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3.157</v>
      </c>
      <c r="GF265">
        <v>0.1</v>
      </c>
      <c r="GG265">
        <v>2.14445261950712</v>
      </c>
      <c r="GH265">
        <v>0.00524579190152856</v>
      </c>
      <c r="GI265">
        <v>-2.61795653493914e-06</v>
      </c>
      <c r="GJ265">
        <v>1.03317073579164e-09</v>
      </c>
      <c r="GK265">
        <v>0.00834576242792743</v>
      </c>
      <c r="GL265">
        <v>-0.0463878632499735</v>
      </c>
      <c r="GM265">
        <v>0.00360881594666716</v>
      </c>
      <c r="GN265">
        <v>-4.25062852161115e-05</v>
      </c>
      <c r="GO265">
        <v>14</v>
      </c>
      <c r="GP265">
        <v>2225</v>
      </c>
      <c r="GQ265">
        <v>2</v>
      </c>
      <c r="GR265">
        <v>27</v>
      </c>
      <c r="GS265">
        <v>4308.1</v>
      </c>
      <c r="GT265">
        <v>4308.1</v>
      </c>
      <c r="GU265">
        <v>0.742188</v>
      </c>
      <c r="GV265">
        <v>2.39502</v>
      </c>
      <c r="GW265">
        <v>1.99829</v>
      </c>
      <c r="GX265">
        <v>2.76001</v>
      </c>
      <c r="GY265">
        <v>2.09351</v>
      </c>
      <c r="GZ265">
        <v>2.38037</v>
      </c>
      <c r="HA265">
        <v>35.0134</v>
      </c>
      <c r="HB265">
        <v>14.815</v>
      </c>
      <c r="HC265">
        <v>18</v>
      </c>
      <c r="HD265">
        <v>428.384</v>
      </c>
      <c r="HE265">
        <v>615.467</v>
      </c>
      <c r="HF265">
        <v>14.4599</v>
      </c>
      <c r="HG265">
        <v>30.1627</v>
      </c>
      <c r="HH265">
        <v>30.001</v>
      </c>
      <c r="HI265">
        <v>29.8042</v>
      </c>
      <c r="HJ265">
        <v>29.7991</v>
      </c>
      <c r="HK265">
        <v>14.8112</v>
      </c>
      <c r="HL265">
        <v>53.9083</v>
      </c>
      <c r="HM265">
        <v>0</v>
      </c>
      <c r="HN265">
        <v>10.5791</v>
      </c>
      <c r="HO265">
        <v>184.47</v>
      </c>
      <c r="HP265">
        <v>9.57983</v>
      </c>
      <c r="HQ265">
        <v>95.7992</v>
      </c>
      <c r="HR265">
        <v>99.7233</v>
      </c>
    </row>
    <row r="266" spans="1:226">
      <c r="A266">
        <v>250</v>
      </c>
      <c r="B266">
        <v>1657556608.5</v>
      </c>
      <c r="C266">
        <v>3816.5</v>
      </c>
      <c r="D266" t="s">
        <v>860</v>
      </c>
      <c r="E266" t="s">
        <v>861</v>
      </c>
      <c r="F266">
        <v>5</v>
      </c>
      <c r="G266" t="s">
        <v>597</v>
      </c>
      <c r="H266" t="s">
        <v>354</v>
      </c>
      <c r="I266">
        <v>1657556601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205.294601731602</v>
      </c>
      <c r="AK266">
        <v>206.788418181818</v>
      </c>
      <c r="AL266">
        <v>-3.13433272727276</v>
      </c>
      <c r="AM266">
        <v>66.15</v>
      </c>
      <c r="AN266">
        <f>(AP266 - AO266 + BO266*1E3/(8.314*(BQ266+273.15)) * AR266/BN266 * AQ266) * BN266/(100*BB266) * 1000/(1000 - AP266)</f>
        <v>0</v>
      </c>
      <c r="AO266">
        <v>9.54736923599083</v>
      </c>
      <c r="AP266">
        <v>18.251183030303</v>
      </c>
      <c r="AQ266">
        <v>0.00538760884594527</v>
      </c>
      <c r="AR266">
        <v>78.403240097146</v>
      </c>
      <c r="AS266">
        <v>17</v>
      </c>
      <c r="AT266">
        <v>3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6</v>
      </c>
      <c r="BC266">
        <v>0.5</v>
      </c>
      <c r="BD266" t="s">
        <v>355</v>
      </c>
      <c r="BE266">
        <v>2</v>
      </c>
      <c r="BF266" t="b">
        <v>1</v>
      </c>
      <c r="BG266">
        <v>1657556601</v>
      </c>
      <c r="BH266">
        <v>224.535925925926</v>
      </c>
      <c r="BI266">
        <v>220.085666666667</v>
      </c>
      <c r="BJ266">
        <v>18.2235037037037</v>
      </c>
      <c r="BK266">
        <v>9.51673185185185</v>
      </c>
      <c r="BL266">
        <v>221.347592592593</v>
      </c>
      <c r="BM266">
        <v>18.1235333333333</v>
      </c>
      <c r="BN266">
        <v>500.003814814815</v>
      </c>
      <c r="BO266">
        <v>68.0043222222222</v>
      </c>
      <c r="BP266">
        <v>0.0196411851851852</v>
      </c>
      <c r="BQ266">
        <v>20.9902407407407</v>
      </c>
      <c r="BR266">
        <v>20.9140851851852</v>
      </c>
      <c r="BS266">
        <v>999.9</v>
      </c>
      <c r="BT266">
        <v>0</v>
      </c>
      <c r="BU266">
        <v>0</v>
      </c>
      <c r="BV266">
        <v>9983.54148148148</v>
      </c>
      <c r="BW266">
        <v>0</v>
      </c>
      <c r="BX266">
        <v>1478.50703703704</v>
      </c>
      <c r="BY266">
        <v>4.45024074074074</v>
      </c>
      <c r="BZ266">
        <v>228.703592592593</v>
      </c>
      <c r="CA266">
        <v>222.199925925926</v>
      </c>
      <c r="CB266">
        <v>8.70676777777778</v>
      </c>
      <c r="CC266">
        <v>220.085666666667</v>
      </c>
      <c r="CD266">
        <v>9.51673185185185</v>
      </c>
      <c r="CE266">
        <v>1.23927666666667</v>
      </c>
      <c r="CF266">
        <v>0.647178814814815</v>
      </c>
      <c r="CG266">
        <v>10.0819296296296</v>
      </c>
      <c r="CH266">
        <v>0.734625592592593</v>
      </c>
      <c r="CI266">
        <v>2000.02666666667</v>
      </c>
      <c r="CJ266">
        <v>0.980002111111111</v>
      </c>
      <c r="CK266">
        <v>0.0199976481481481</v>
      </c>
      <c r="CL266">
        <v>0</v>
      </c>
      <c r="CM266">
        <v>2.51001111111111</v>
      </c>
      <c r="CN266">
        <v>0</v>
      </c>
      <c r="CO266">
        <v>17839.4222222222</v>
      </c>
      <c r="CP266">
        <v>16705.6333333333</v>
      </c>
      <c r="CQ266">
        <v>45</v>
      </c>
      <c r="CR266">
        <v>51.7798518518518</v>
      </c>
      <c r="CS266">
        <v>49.375</v>
      </c>
      <c r="CT266">
        <v>45.187</v>
      </c>
      <c r="CU266">
        <v>43.75</v>
      </c>
      <c r="CV266">
        <v>1960.02666666667</v>
      </c>
      <c r="CW266">
        <v>39.9992592592593</v>
      </c>
      <c r="CX266">
        <v>0</v>
      </c>
      <c r="CY266">
        <v>1651535503.4</v>
      </c>
      <c r="CZ266">
        <v>0</v>
      </c>
      <c r="DA266">
        <v>0</v>
      </c>
      <c r="DB266" t="s">
        <v>356</v>
      </c>
      <c r="DC266">
        <v>1657298120.5</v>
      </c>
      <c r="DD266">
        <v>1657298120.5</v>
      </c>
      <c r="DE266">
        <v>0</v>
      </c>
      <c r="DF266">
        <v>1.391</v>
      </c>
      <c r="DG266">
        <v>0.035</v>
      </c>
      <c r="DH266">
        <v>2.39</v>
      </c>
      <c r="DI266">
        <v>0.104</v>
      </c>
      <c r="DJ266">
        <v>419</v>
      </c>
      <c r="DK266">
        <v>18</v>
      </c>
      <c r="DL266">
        <v>0.11</v>
      </c>
      <c r="DM266">
        <v>0.02</v>
      </c>
      <c r="DN266">
        <v>3.747529775</v>
      </c>
      <c r="DO266">
        <v>15.4440735196998</v>
      </c>
      <c r="DP266">
        <v>1.50215414470319</v>
      </c>
      <c r="DQ266">
        <v>0</v>
      </c>
      <c r="DR266">
        <v>8.7096745</v>
      </c>
      <c r="DS266">
        <v>-0.107285403377141</v>
      </c>
      <c r="DT266">
        <v>0.0143785242549435</v>
      </c>
      <c r="DU266">
        <v>0</v>
      </c>
      <c r="DV266">
        <v>0</v>
      </c>
      <c r="DW266">
        <v>2</v>
      </c>
      <c r="DX266" t="s">
        <v>357</v>
      </c>
      <c r="DY266">
        <v>2.83749</v>
      </c>
      <c r="DZ266">
        <v>2.63617</v>
      </c>
      <c r="EA266">
        <v>0.0368806</v>
      </c>
      <c r="EB266">
        <v>0.0364255</v>
      </c>
      <c r="EC266">
        <v>0.0639015</v>
      </c>
      <c r="ED266">
        <v>0.039322</v>
      </c>
      <c r="EE266">
        <v>26908.1</v>
      </c>
      <c r="EF266">
        <v>23501.2</v>
      </c>
      <c r="EG266">
        <v>25027.5</v>
      </c>
      <c r="EH266">
        <v>23768.4</v>
      </c>
      <c r="EI266">
        <v>40020.4</v>
      </c>
      <c r="EJ266">
        <v>37816.1</v>
      </c>
      <c r="EK266">
        <v>45271.9</v>
      </c>
      <c r="EL266">
        <v>42424.2</v>
      </c>
      <c r="EM266">
        <v>1.76173</v>
      </c>
      <c r="EN266">
        <v>2.0527</v>
      </c>
      <c r="EO266">
        <v>-0.101868</v>
      </c>
      <c r="EP266">
        <v>0</v>
      </c>
      <c r="EQ266">
        <v>22.6134</v>
      </c>
      <c r="ER266">
        <v>999.9</v>
      </c>
      <c r="ES266">
        <v>28.94</v>
      </c>
      <c r="ET266">
        <v>30.565</v>
      </c>
      <c r="EU266">
        <v>18.7269</v>
      </c>
      <c r="EV266">
        <v>51.8541</v>
      </c>
      <c r="EW266">
        <v>30.2244</v>
      </c>
      <c r="EX266">
        <v>2</v>
      </c>
      <c r="EY266">
        <v>0.228371</v>
      </c>
      <c r="EZ266">
        <v>9.28105</v>
      </c>
      <c r="FA266">
        <v>20.0106</v>
      </c>
      <c r="FB266">
        <v>5.23766</v>
      </c>
      <c r="FC266">
        <v>11.998</v>
      </c>
      <c r="FD266">
        <v>4.95695</v>
      </c>
      <c r="FE266">
        <v>3.30385</v>
      </c>
      <c r="FF266">
        <v>9999</v>
      </c>
      <c r="FG266">
        <v>9999</v>
      </c>
      <c r="FH266">
        <v>6576.1</v>
      </c>
      <c r="FI266">
        <v>353.2</v>
      </c>
      <c r="FJ266">
        <v>1.86806</v>
      </c>
      <c r="FK266">
        <v>1.86373</v>
      </c>
      <c r="FL266">
        <v>1.87134</v>
      </c>
      <c r="FM266">
        <v>1.86218</v>
      </c>
      <c r="FN266">
        <v>1.86161</v>
      </c>
      <c r="FO266">
        <v>1.86812</v>
      </c>
      <c r="FP266">
        <v>1.85822</v>
      </c>
      <c r="FQ266">
        <v>1.86462</v>
      </c>
      <c r="FR266">
        <v>5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3.091</v>
      </c>
      <c r="GF266">
        <v>0.1012</v>
      </c>
      <c r="GG266">
        <v>2.14445261950712</v>
      </c>
      <c r="GH266">
        <v>0.00524579190152856</v>
      </c>
      <c r="GI266">
        <v>-2.61795653493914e-06</v>
      </c>
      <c r="GJ266">
        <v>1.03317073579164e-09</v>
      </c>
      <c r="GK266">
        <v>0.00834576242792743</v>
      </c>
      <c r="GL266">
        <v>-0.0463878632499735</v>
      </c>
      <c r="GM266">
        <v>0.00360881594666716</v>
      </c>
      <c r="GN266">
        <v>-4.25062852161115e-05</v>
      </c>
      <c r="GO266">
        <v>14</v>
      </c>
      <c r="GP266">
        <v>2225</v>
      </c>
      <c r="GQ266">
        <v>2</v>
      </c>
      <c r="GR266">
        <v>27</v>
      </c>
      <c r="GS266">
        <v>4308.1</v>
      </c>
      <c r="GT266">
        <v>4308.1</v>
      </c>
      <c r="GU266">
        <v>0.693359</v>
      </c>
      <c r="GV266">
        <v>2.3999</v>
      </c>
      <c r="GW266">
        <v>1.99829</v>
      </c>
      <c r="GX266">
        <v>2.76001</v>
      </c>
      <c r="GY266">
        <v>2.09351</v>
      </c>
      <c r="GZ266">
        <v>2.3938</v>
      </c>
      <c r="HA266">
        <v>34.9904</v>
      </c>
      <c r="HB266">
        <v>14.8062</v>
      </c>
      <c r="HC266">
        <v>18</v>
      </c>
      <c r="HD266">
        <v>428.515</v>
      </c>
      <c r="HE266">
        <v>615.557</v>
      </c>
      <c r="HF266">
        <v>14.4638</v>
      </c>
      <c r="HG266">
        <v>30.1748</v>
      </c>
      <c r="HH266">
        <v>30.001</v>
      </c>
      <c r="HI266">
        <v>29.8148</v>
      </c>
      <c r="HJ266">
        <v>29.8094</v>
      </c>
      <c r="HK266">
        <v>13.8415</v>
      </c>
      <c r="HL266">
        <v>53.9083</v>
      </c>
      <c r="HM266">
        <v>0</v>
      </c>
      <c r="HN266">
        <v>10.5932</v>
      </c>
      <c r="HO266">
        <v>164.387</v>
      </c>
      <c r="HP266">
        <v>9.56504</v>
      </c>
      <c r="HQ266">
        <v>95.7958</v>
      </c>
      <c r="HR266">
        <v>99.7209</v>
      </c>
    </row>
    <row r="267" spans="1:226">
      <c r="A267">
        <v>251</v>
      </c>
      <c r="B267">
        <v>1657556613.5</v>
      </c>
      <c r="C267">
        <v>3821.5</v>
      </c>
      <c r="D267" t="s">
        <v>862</v>
      </c>
      <c r="E267" t="s">
        <v>863</v>
      </c>
      <c r="F267">
        <v>5</v>
      </c>
      <c r="G267" t="s">
        <v>597</v>
      </c>
      <c r="H267" t="s">
        <v>354</v>
      </c>
      <c r="I267">
        <v>1657556605.71429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188.86319047619</v>
      </c>
      <c r="AK267">
        <v>191.2474</v>
      </c>
      <c r="AL267">
        <v>-3.12520095238099</v>
      </c>
      <c r="AM267">
        <v>66.15</v>
      </c>
      <c r="AN267">
        <f>(AP267 - AO267 + BO267*1E3/(8.314*(BQ267+273.15)) * AR267/BN267 * AQ267) * BN267/(100*BB267) * 1000/(1000 - AP267)</f>
        <v>0</v>
      </c>
      <c r="AO267">
        <v>9.55405080259319</v>
      </c>
      <c r="AP267">
        <v>18.2613909090909</v>
      </c>
      <c r="AQ267">
        <v>0.00113026261683962</v>
      </c>
      <c r="AR267">
        <v>78.403240097146</v>
      </c>
      <c r="AS267">
        <v>17</v>
      </c>
      <c r="AT267">
        <v>3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6</v>
      </c>
      <c r="BC267">
        <v>0.5</v>
      </c>
      <c r="BD267" t="s">
        <v>355</v>
      </c>
      <c r="BE267">
        <v>2</v>
      </c>
      <c r="BF267" t="b">
        <v>1</v>
      </c>
      <c r="BG267">
        <v>1657556605.71429</v>
      </c>
      <c r="BH267">
        <v>210.102357142857</v>
      </c>
      <c r="BI267">
        <v>204.52375</v>
      </c>
      <c r="BJ267">
        <v>18.2384607142857</v>
      </c>
      <c r="BK267">
        <v>9.53478535714286</v>
      </c>
      <c r="BL267">
        <v>206.975392857143</v>
      </c>
      <c r="BM267">
        <v>18.1378857142857</v>
      </c>
      <c r="BN267">
        <v>500.014107142857</v>
      </c>
      <c r="BO267">
        <v>68.0031428571429</v>
      </c>
      <c r="BP267">
        <v>0.0197258821428571</v>
      </c>
      <c r="BQ267">
        <v>20.9926857142857</v>
      </c>
      <c r="BR267">
        <v>20.9263285714286</v>
      </c>
      <c r="BS267">
        <v>999.9</v>
      </c>
      <c r="BT267">
        <v>0</v>
      </c>
      <c r="BU267">
        <v>0</v>
      </c>
      <c r="BV267">
        <v>9986.62607142857</v>
      </c>
      <c r="BW267">
        <v>0</v>
      </c>
      <c r="BX267">
        <v>1478.955</v>
      </c>
      <c r="BY267">
        <v>5.57857142857143</v>
      </c>
      <c r="BZ267">
        <v>214.005214285714</v>
      </c>
      <c r="CA267">
        <v>206.492285714286</v>
      </c>
      <c r="CB267">
        <v>8.70367428571429</v>
      </c>
      <c r="CC267">
        <v>204.52375</v>
      </c>
      <c r="CD267">
        <v>9.53478535714286</v>
      </c>
      <c r="CE267">
        <v>1.2402725</v>
      </c>
      <c r="CF267">
        <v>0.648395321428571</v>
      </c>
      <c r="CG267">
        <v>10.0939321428571</v>
      </c>
      <c r="CH267">
        <v>0.760645607142857</v>
      </c>
      <c r="CI267">
        <v>2000.01285714286</v>
      </c>
      <c r="CJ267">
        <v>0.980002035714286</v>
      </c>
      <c r="CK267">
        <v>0.0199977285714286</v>
      </c>
      <c r="CL267">
        <v>0</v>
      </c>
      <c r="CM267">
        <v>2.54566071428571</v>
      </c>
      <c r="CN267">
        <v>0</v>
      </c>
      <c r="CO267">
        <v>17807.0571428571</v>
      </c>
      <c r="CP267">
        <v>16705.525</v>
      </c>
      <c r="CQ267">
        <v>45</v>
      </c>
      <c r="CR267">
        <v>51.7987142857143</v>
      </c>
      <c r="CS267">
        <v>49.375</v>
      </c>
      <c r="CT267">
        <v>45.187</v>
      </c>
      <c r="CU267">
        <v>43.75</v>
      </c>
      <c r="CV267">
        <v>1960.01285714286</v>
      </c>
      <c r="CW267">
        <v>39.9971428571429</v>
      </c>
      <c r="CX267">
        <v>0</v>
      </c>
      <c r="CY267">
        <v>1651535508.8</v>
      </c>
      <c r="CZ267">
        <v>0</v>
      </c>
      <c r="DA267">
        <v>0</v>
      </c>
      <c r="DB267" t="s">
        <v>356</v>
      </c>
      <c r="DC267">
        <v>1657298120.5</v>
      </c>
      <c r="DD267">
        <v>1657298120.5</v>
      </c>
      <c r="DE267">
        <v>0</v>
      </c>
      <c r="DF267">
        <v>1.391</v>
      </c>
      <c r="DG267">
        <v>0.035</v>
      </c>
      <c r="DH267">
        <v>2.39</v>
      </c>
      <c r="DI267">
        <v>0.104</v>
      </c>
      <c r="DJ267">
        <v>419</v>
      </c>
      <c r="DK267">
        <v>18</v>
      </c>
      <c r="DL267">
        <v>0.11</v>
      </c>
      <c r="DM267">
        <v>0.02</v>
      </c>
      <c r="DN267">
        <v>4.73766775</v>
      </c>
      <c r="DO267">
        <v>14.3921242401501</v>
      </c>
      <c r="DP267">
        <v>1.40070986466771</v>
      </c>
      <c r="DQ267">
        <v>0</v>
      </c>
      <c r="DR267">
        <v>8.706849</v>
      </c>
      <c r="DS267">
        <v>-0.0790563602251624</v>
      </c>
      <c r="DT267">
        <v>0.0136556414715677</v>
      </c>
      <c r="DU267">
        <v>1</v>
      </c>
      <c r="DV267">
        <v>1</v>
      </c>
      <c r="DW267">
        <v>2</v>
      </c>
      <c r="DX267" t="s">
        <v>367</v>
      </c>
      <c r="DY267">
        <v>2.83753</v>
      </c>
      <c r="DZ267">
        <v>2.63625</v>
      </c>
      <c r="EA267">
        <v>0.0343228</v>
      </c>
      <c r="EB267">
        <v>0.0335856</v>
      </c>
      <c r="EC267">
        <v>0.0639225</v>
      </c>
      <c r="ED267">
        <v>0.0393168</v>
      </c>
      <c r="EE267">
        <v>26978.3</v>
      </c>
      <c r="EF267">
        <v>23569.9</v>
      </c>
      <c r="EG267">
        <v>25026.4</v>
      </c>
      <c r="EH267">
        <v>23767.9</v>
      </c>
      <c r="EI267">
        <v>40018</v>
      </c>
      <c r="EJ267">
        <v>37815.2</v>
      </c>
      <c r="EK267">
        <v>45270.2</v>
      </c>
      <c r="EL267">
        <v>42423.1</v>
      </c>
      <c r="EM267">
        <v>1.76122</v>
      </c>
      <c r="EN267">
        <v>2.0521</v>
      </c>
      <c r="EO267">
        <v>-0.101328</v>
      </c>
      <c r="EP267">
        <v>0</v>
      </c>
      <c r="EQ267">
        <v>22.6178</v>
      </c>
      <c r="ER267">
        <v>999.9</v>
      </c>
      <c r="ES267">
        <v>28.916</v>
      </c>
      <c r="ET267">
        <v>30.575</v>
      </c>
      <c r="EU267">
        <v>18.7246</v>
      </c>
      <c r="EV267">
        <v>51.9841</v>
      </c>
      <c r="EW267">
        <v>30.2244</v>
      </c>
      <c r="EX267">
        <v>2</v>
      </c>
      <c r="EY267">
        <v>0.229385</v>
      </c>
      <c r="EZ267">
        <v>9.28105</v>
      </c>
      <c r="FA267">
        <v>20.0109</v>
      </c>
      <c r="FB267">
        <v>5.23915</v>
      </c>
      <c r="FC267">
        <v>11.998</v>
      </c>
      <c r="FD267">
        <v>4.95715</v>
      </c>
      <c r="FE267">
        <v>3.304</v>
      </c>
      <c r="FF267">
        <v>9999</v>
      </c>
      <c r="FG267">
        <v>9999</v>
      </c>
      <c r="FH267">
        <v>6576.4</v>
      </c>
      <c r="FI267">
        <v>353.2</v>
      </c>
      <c r="FJ267">
        <v>1.86801</v>
      </c>
      <c r="FK267">
        <v>1.86371</v>
      </c>
      <c r="FL267">
        <v>1.87134</v>
      </c>
      <c r="FM267">
        <v>1.86218</v>
      </c>
      <c r="FN267">
        <v>1.86162</v>
      </c>
      <c r="FO267">
        <v>1.86813</v>
      </c>
      <c r="FP267">
        <v>1.85821</v>
      </c>
      <c r="FQ267">
        <v>1.86462</v>
      </c>
      <c r="FR267">
        <v>5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3.024</v>
      </c>
      <c r="GF267">
        <v>0.1015</v>
      </c>
      <c r="GG267">
        <v>2.14445261950712</v>
      </c>
      <c r="GH267">
        <v>0.00524579190152856</v>
      </c>
      <c r="GI267">
        <v>-2.61795653493914e-06</v>
      </c>
      <c r="GJ267">
        <v>1.03317073579164e-09</v>
      </c>
      <c r="GK267">
        <v>0.00834576242792743</v>
      </c>
      <c r="GL267">
        <v>-0.0463878632499735</v>
      </c>
      <c r="GM267">
        <v>0.00360881594666716</v>
      </c>
      <c r="GN267">
        <v>-4.25062852161115e-05</v>
      </c>
      <c r="GO267">
        <v>14</v>
      </c>
      <c r="GP267">
        <v>2225</v>
      </c>
      <c r="GQ267">
        <v>2</v>
      </c>
      <c r="GR267">
        <v>27</v>
      </c>
      <c r="GS267">
        <v>4308.2</v>
      </c>
      <c r="GT267">
        <v>4308.2</v>
      </c>
      <c r="GU267">
        <v>0.645752</v>
      </c>
      <c r="GV267">
        <v>2.40234</v>
      </c>
      <c r="GW267">
        <v>1.99829</v>
      </c>
      <c r="GX267">
        <v>2.76001</v>
      </c>
      <c r="GY267">
        <v>2.09351</v>
      </c>
      <c r="GZ267">
        <v>2.34009</v>
      </c>
      <c r="HA267">
        <v>34.9904</v>
      </c>
      <c r="HB267">
        <v>14.7975</v>
      </c>
      <c r="HC267">
        <v>18</v>
      </c>
      <c r="HD267">
        <v>428.311</v>
      </c>
      <c r="HE267">
        <v>615.216</v>
      </c>
      <c r="HF267">
        <v>14.4678</v>
      </c>
      <c r="HG267">
        <v>30.1862</v>
      </c>
      <c r="HH267">
        <v>30.001</v>
      </c>
      <c r="HI267">
        <v>29.8272</v>
      </c>
      <c r="HJ267">
        <v>29.8222</v>
      </c>
      <c r="HK267">
        <v>12.8921</v>
      </c>
      <c r="HL267">
        <v>53.9083</v>
      </c>
      <c r="HM267">
        <v>0</v>
      </c>
      <c r="HN267">
        <v>10.612</v>
      </c>
      <c r="HO267">
        <v>150.944</v>
      </c>
      <c r="HP267">
        <v>9.56118</v>
      </c>
      <c r="HQ267">
        <v>95.7921</v>
      </c>
      <c r="HR267">
        <v>99.7185</v>
      </c>
    </row>
    <row r="268" spans="1:226">
      <c r="A268">
        <v>252</v>
      </c>
      <c r="B268">
        <v>1657556618.5</v>
      </c>
      <c r="C268">
        <v>3826.5</v>
      </c>
      <c r="D268" t="s">
        <v>864</v>
      </c>
      <c r="E268" t="s">
        <v>865</v>
      </c>
      <c r="F268">
        <v>5</v>
      </c>
      <c r="G268" t="s">
        <v>597</v>
      </c>
      <c r="H268" t="s">
        <v>354</v>
      </c>
      <c r="I268">
        <v>1657556611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171.92025974026</v>
      </c>
      <c r="AK268">
        <v>175.465575757576</v>
      </c>
      <c r="AL268">
        <v>-3.13810874458878</v>
      </c>
      <c r="AM268">
        <v>66.15</v>
      </c>
      <c r="AN268">
        <f>(AP268 - AO268 + BO268*1E3/(8.314*(BQ268+273.15)) * AR268/BN268 * AQ268) * BN268/(100*BB268) * 1000/(1000 - AP268)</f>
        <v>0</v>
      </c>
      <c r="AO268">
        <v>9.55243580957925</v>
      </c>
      <c r="AP268">
        <v>18.2768866666667</v>
      </c>
      <c r="AQ268">
        <v>0.00552202565137569</v>
      </c>
      <c r="AR268">
        <v>78.403240097146</v>
      </c>
      <c r="AS268">
        <v>17</v>
      </c>
      <c r="AT268">
        <v>3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6</v>
      </c>
      <c r="BC268">
        <v>0.5</v>
      </c>
      <c r="BD268" t="s">
        <v>355</v>
      </c>
      <c r="BE268">
        <v>2</v>
      </c>
      <c r="BF268" t="b">
        <v>1</v>
      </c>
      <c r="BG268">
        <v>1657556611</v>
      </c>
      <c r="BH268">
        <v>193.827148148148</v>
      </c>
      <c r="BI268">
        <v>186.945296296296</v>
      </c>
      <c r="BJ268">
        <v>18.2564592592593</v>
      </c>
      <c r="BK268">
        <v>9.5522737037037</v>
      </c>
      <c r="BL268">
        <v>190.770333333333</v>
      </c>
      <c r="BM268">
        <v>18.1551407407407</v>
      </c>
      <c r="BN268">
        <v>499.97962962963</v>
      </c>
      <c r="BO268">
        <v>68.0024962962963</v>
      </c>
      <c r="BP268">
        <v>0.0197736185185185</v>
      </c>
      <c r="BQ268">
        <v>20.9977333333333</v>
      </c>
      <c r="BR268">
        <v>20.9403518518519</v>
      </c>
      <c r="BS268">
        <v>999.9</v>
      </c>
      <c r="BT268">
        <v>0</v>
      </c>
      <c r="BU268">
        <v>0</v>
      </c>
      <c r="BV268">
        <v>9997.26407407407</v>
      </c>
      <c r="BW268">
        <v>0</v>
      </c>
      <c r="BX268">
        <v>1479.48851851852</v>
      </c>
      <c r="BY268">
        <v>6.88181518518518</v>
      </c>
      <c r="BZ268">
        <v>197.431333333333</v>
      </c>
      <c r="CA268">
        <v>188.748333333333</v>
      </c>
      <c r="CB268">
        <v>8.70418222222222</v>
      </c>
      <c r="CC268">
        <v>186.945296296296</v>
      </c>
      <c r="CD268">
        <v>9.5522737037037</v>
      </c>
      <c r="CE268">
        <v>1.24148407407407</v>
      </c>
      <c r="CF268">
        <v>0.649578481481481</v>
      </c>
      <c r="CG268">
        <v>10.1085333333333</v>
      </c>
      <c r="CH268">
        <v>0.785946074074074</v>
      </c>
      <c r="CI268">
        <v>2000.02814814815</v>
      </c>
      <c r="CJ268">
        <v>0.980002444444445</v>
      </c>
      <c r="CK268">
        <v>0.0199972925925926</v>
      </c>
      <c r="CL268">
        <v>0</v>
      </c>
      <c r="CM268">
        <v>2.52951111111111</v>
      </c>
      <c r="CN268">
        <v>0</v>
      </c>
      <c r="CO268">
        <v>17774.7703703704</v>
      </c>
      <c r="CP268">
        <v>16705.6555555556</v>
      </c>
      <c r="CQ268">
        <v>45</v>
      </c>
      <c r="CR268">
        <v>51.812</v>
      </c>
      <c r="CS268">
        <v>49.375</v>
      </c>
      <c r="CT268">
        <v>45.187</v>
      </c>
      <c r="CU268">
        <v>43.75</v>
      </c>
      <c r="CV268">
        <v>1960.02925925926</v>
      </c>
      <c r="CW268">
        <v>39.9937037037037</v>
      </c>
      <c r="CX268">
        <v>0</v>
      </c>
      <c r="CY268">
        <v>1651535513.6</v>
      </c>
      <c r="CZ268">
        <v>0</v>
      </c>
      <c r="DA268">
        <v>0</v>
      </c>
      <c r="DB268" t="s">
        <v>356</v>
      </c>
      <c r="DC268">
        <v>1657298120.5</v>
      </c>
      <c r="DD268">
        <v>1657298120.5</v>
      </c>
      <c r="DE268">
        <v>0</v>
      </c>
      <c r="DF268">
        <v>1.391</v>
      </c>
      <c r="DG268">
        <v>0.035</v>
      </c>
      <c r="DH268">
        <v>2.39</v>
      </c>
      <c r="DI268">
        <v>0.104</v>
      </c>
      <c r="DJ268">
        <v>419</v>
      </c>
      <c r="DK268">
        <v>18</v>
      </c>
      <c r="DL268">
        <v>0.11</v>
      </c>
      <c r="DM268">
        <v>0.02</v>
      </c>
      <c r="DN268">
        <v>6.1965375</v>
      </c>
      <c r="DO268">
        <v>14.6386363227017</v>
      </c>
      <c r="DP268">
        <v>1.42323020262316</v>
      </c>
      <c r="DQ268">
        <v>0</v>
      </c>
      <c r="DR268">
        <v>8.70706275</v>
      </c>
      <c r="DS268">
        <v>0.0290560975609454</v>
      </c>
      <c r="DT268">
        <v>0.0140915738985219</v>
      </c>
      <c r="DU268">
        <v>1</v>
      </c>
      <c r="DV268">
        <v>1</v>
      </c>
      <c r="DW268">
        <v>2</v>
      </c>
      <c r="DX268" t="s">
        <v>367</v>
      </c>
      <c r="DY268">
        <v>2.83729</v>
      </c>
      <c r="DZ268">
        <v>2.63629</v>
      </c>
      <c r="EA268">
        <v>0.0316851</v>
      </c>
      <c r="EB268">
        <v>0.0307966</v>
      </c>
      <c r="EC268">
        <v>0.0639598</v>
      </c>
      <c r="ED268">
        <v>0.0393121</v>
      </c>
      <c r="EE268">
        <v>27051.1</v>
      </c>
      <c r="EF268">
        <v>23637.2</v>
      </c>
      <c r="EG268">
        <v>25025.7</v>
      </c>
      <c r="EH268">
        <v>23767.3</v>
      </c>
      <c r="EI268">
        <v>40015.6</v>
      </c>
      <c r="EJ268">
        <v>37814.5</v>
      </c>
      <c r="EK268">
        <v>45269.4</v>
      </c>
      <c r="EL268">
        <v>42422.1</v>
      </c>
      <c r="EM268">
        <v>1.76103</v>
      </c>
      <c r="EN268">
        <v>2.05215</v>
      </c>
      <c r="EO268">
        <v>-0.101421</v>
      </c>
      <c r="EP268">
        <v>0</v>
      </c>
      <c r="EQ268">
        <v>22.6249</v>
      </c>
      <c r="ER268">
        <v>999.9</v>
      </c>
      <c r="ES268">
        <v>28.916</v>
      </c>
      <c r="ET268">
        <v>30.575</v>
      </c>
      <c r="EU268">
        <v>18.7218</v>
      </c>
      <c r="EV268">
        <v>51.7841</v>
      </c>
      <c r="EW268">
        <v>30.2564</v>
      </c>
      <c r="EX268">
        <v>2</v>
      </c>
      <c r="EY268">
        <v>0.230302</v>
      </c>
      <c r="EZ268">
        <v>9.28105</v>
      </c>
      <c r="FA268">
        <v>20.0105</v>
      </c>
      <c r="FB268">
        <v>5.23796</v>
      </c>
      <c r="FC268">
        <v>11.998</v>
      </c>
      <c r="FD268">
        <v>4.95685</v>
      </c>
      <c r="FE268">
        <v>3.3039</v>
      </c>
      <c r="FF268">
        <v>9999</v>
      </c>
      <c r="FG268">
        <v>9999</v>
      </c>
      <c r="FH268">
        <v>6576.4</v>
      </c>
      <c r="FI268">
        <v>353.2</v>
      </c>
      <c r="FJ268">
        <v>1.86807</v>
      </c>
      <c r="FK268">
        <v>1.86373</v>
      </c>
      <c r="FL268">
        <v>1.87134</v>
      </c>
      <c r="FM268">
        <v>1.86218</v>
      </c>
      <c r="FN268">
        <v>1.8616</v>
      </c>
      <c r="FO268">
        <v>1.86812</v>
      </c>
      <c r="FP268">
        <v>1.85822</v>
      </c>
      <c r="FQ268">
        <v>1.86462</v>
      </c>
      <c r="FR268">
        <v>5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2.956</v>
      </c>
      <c r="GF268">
        <v>0.1022</v>
      </c>
      <c r="GG268">
        <v>2.14445261950712</v>
      </c>
      <c r="GH268">
        <v>0.00524579190152856</v>
      </c>
      <c r="GI268">
        <v>-2.61795653493914e-06</v>
      </c>
      <c r="GJ268">
        <v>1.03317073579164e-09</v>
      </c>
      <c r="GK268">
        <v>0.00834576242792743</v>
      </c>
      <c r="GL268">
        <v>-0.0463878632499735</v>
      </c>
      <c r="GM268">
        <v>0.00360881594666716</v>
      </c>
      <c r="GN268">
        <v>-4.25062852161115e-05</v>
      </c>
      <c r="GO268">
        <v>14</v>
      </c>
      <c r="GP268">
        <v>2225</v>
      </c>
      <c r="GQ268">
        <v>2</v>
      </c>
      <c r="GR268">
        <v>27</v>
      </c>
      <c r="GS268">
        <v>4308.3</v>
      </c>
      <c r="GT268">
        <v>4308.3</v>
      </c>
      <c r="GU268">
        <v>0.596924</v>
      </c>
      <c r="GV268">
        <v>2.41211</v>
      </c>
      <c r="GW268">
        <v>1.99829</v>
      </c>
      <c r="GX268">
        <v>2.76001</v>
      </c>
      <c r="GY268">
        <v>2.09351</v>
      </c>
      <c r="GZ268">
        <v>2.35962</v>
      </c>
      <c r="HA268">
        <v>35.0134</v>
      </c>
      <c r="HB268">
        <v>14.7975</v>
      </c>
      <c r="HC268">
        <v>18</v>
      </c>
      <c r="HD268">
        <v>428.273</v>
      </c>
      <c r="HE268">
        <v>615.371</v>
      </c>
      <c r="HF268">
        <v>14.4716</v>
      </c>
      <c r="HG268">
        <v>30.197</v>
      </c>
      <c r="HH268">
        <v>30.001</v>
      </c>
      <c r="HI268">
        <v>29.8384</v>
      </c>
      <c r="HJ268">
        <v>29.833</v>
      </c>
      <c r="HK268">
        <v>11.9044</v>
      </c>
      <c r="HL268">
        <v>53.9083</v>
      </c>
      <c r="HM268">
        <v>0</v>
      </c>
      <c r="HN268">
        <v>10.6221</v>
      </c>
      <c r="HO268">
        <v>130.798</v>
      </c>
      <c r="HP268">
        <v>9.5608</v>
      </c>
      <c r="HQ268">
        <v>95.79</v>
      </c>
      <c r="HR268">
        <v>99.7162</v>
      </c>
    </row>
    <row r="269" spans="1:226">
      <c r="A269">
        <v>253</v>
      </c>
      <c r="B269">
        <v>1657556623.5</v>
      </c>
      <c r="C269">
        <v>3831.5</v>
      </c>
      <c r="D269" t="s">
        <v>866</v>
      </c>
      <c r="E269" t="s">
        <v>867</v>
      </c>
      <c r="F269">
        <v>5</v>
      </c>
      <c r="G269" t="s">
        <v>597</v>
      </c>
      <c r="H269" t="s">
        <v>354</v>
      </c>
      <c r="I269">
        <v>1657556615.71429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155.430640692641</v>
      </c>
      <c r="AK269">
        <v>159.957757575758</v>
      </c>
      <c r="AL269">
        <v>-3.11786649350653</v>
      </c>
      <c r="AM269">
        <v>66.15</v>
      </c>
      <c r="AN269">
        <f>(AP269 - AO269 + BO269*1E3/(8.314*(BQ269+273.15)) * AR269/BN269 * AQ269) * BN269/(100*BB269) * 1000/(1000 - AP269)</f>
        <v>0</v>
      </c>
      <c r="AO269">
        <v>9.55346744432729</v>
      </c>
      <c r="AP269">
        <v>18.2834036363636</v>
      </c>
      <c r="AQ269">
        <v>0.00030707052026185</v>
      </c>
      <c r="AR269">
        <v>78.403240097146</v>
      </c>
      <c r="AS269">
        <v>17</v>
      </c>
      <c r="AT269">
        <v>3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6</v>
      </c>
      <c r="BC269">
        <v>0.5</v>
      </c>
      <c r="BD269" t="s">
        <v>355</v>
      </c>
      <c r="BE269">
        <v>2</v>
      </c>
      <c r="BF269" t="b">
        <v>1</v>
      </c>
      <c r="BG269">
        <v>1657556615.71429</v>
      </c>
      <c r="BH269">
        <v>179.365714285714</v>
      </c>
      <c r="BI269">
        <v>171.414357142857</v>
      </c>
      <c r="BJ269">
        <v>18.2701892857143</v>
      </c>
      <c r="BK269">
        <v>9.55296</v>
      </c>
      <c r="BL269">
        <v>176.372107142857</v>
      </c>
      <c r="BM269">
        <v>18.1683214285714</v>
      </c>
      <c r="BN269">
        <v>499.998285714286</v>
      </c>
      <c r="BO269">
        <v>68.0014428571428</v>
      </c>
      <c r="BP269">
        <v>0.0197249928571429</v>
      </c>
      <c r="BQ269">
        <v>21.0031678571429</v>
      </c>
      <c r="BR269">
        <v>20.9497142857143</v>
      </c>
      <c r="BS269">
        <v>999.9</v>
      </c>
      <c r="BT269">
        <v>0</v>
      </c>
      <c r="BU269">
        <v>0</v>
      </c>
      <c r="BV269">
        <v>10005.15</v>
      </c>
      <c r="BW269">
        <v>0</v>
      </c>
      <c r="BX269">
        <v>1479.96178571429</v>
      </c>
      <c r="BY269">
        <v>7.95131964285714</v>
      </c>
      <c r="BZ269">
        <v>182.703571428571</v>
      </c>
      <c r="CA269">
        <v>173.067785714286</v>
      </c>
      <c r="CB269">
        <v>8.71723214285714</v>
      </c>
      <c r="CC269">
        <v>171.414357142857</v>
      </c>
      <c r="CD269">
        <v>9.55296</v>
      </c>
      <c r="CE269">
        <v>1.24239892857143</v>
      </c>
      <c r="CF269">
        <v>0.649615142857143</v>
      </c>
      <c r="CG269">
        <v>10.11955</v>
      </c>
      <c r="CH269">
        <v>0.786727642857143</v>
      </c>
      <c r="CI269">
        <v>2000.01464285714</v>
      </c>
      <c r="CJ269">
        <v>0.980002464285714</v>
      </c>
      <c r="CK269">
        <v>0.0199972714285714</v>
      </c>
      <c r="CL269">
        <v>0</v>
      </c>
      <c r="CM269">
        <v>2.538825</v>
      </c>
      <c r="CN269">
        <v>0</v>
      </c>
      <c r="CO269">
        <v>17748.8821428571</v>
      </c>
      <c r="CP269">
        <v>16705.5357142857</v>
      </c>
      <c r="CQ269">
        <v>45</v>
      </c>
      <c r="CR269">
        <v>51.81425</v>
      </c>
      <c r="CS269">
        <v>49.375</v>
      </c>
      <c r="CT269">
        <v>45.187</v>
      </c>
      <c r="CU269">
        <v>43.75</v>
      </c>
      <c r="CV269">
        <v>1960.01892857143</v>
      </c>
      <c r="CW269">
        <v>39.9914285714286</v>
      </c>
      <c r="CX269">
        <v>0</v>
      </c>
      <c r="CY269">
        <v>1651535518.4</v>
      </c>
      <c r="CZ269">
        <v>0</v>
      </c>
      <c r="DA269">
        <v>0</v>
      </c>
      <c r="DB269" t="s">
        <v>356</v>
      </c>
      <c r="DC269">
        <v>1657298120.5</v>
      </c>
      <c r="DD269">
        <v>1657298120.5</v>
      </c>
      <c r="DE269">
        <v>0</v>
      </c>
      <c r="DF269">
        <v>1.391</v>
      </c>
      <c r="DG269">
        <v>0.035</v>
      </c>
      <c r="DH269">
        <v>2.39</v>
      </c>
      <c r="DI269">
        <v>0.104</v>
      </c>
      <c r="DJ269">
        <v>419</v>
      </c>
      <c r="DK269">
        <v>18</v>
      </c>
      <c r="DL269">
        <v>0.11</v>
      </c>
      <c r="DM269">
        <v>0.02</v>
      </c>
      <c r="DN269">
        <v>7.1613655</v>
      </c>
      <c r="DO269">
        <v>13.5091539962476</v>
      </c>
      <c r="DP269">
        <v>1.31134405154397</v>
      </c>
      <c r="DQ269">
        <v>0</v>
      </c>
      <c r="DR269">
        <v>8.7082705</v>
      </c>
      <c r="DS269">
        <v>0.147177185741067</v>
      </c>
      <c r="DT269">
        <v>0.0152489904501905</v>
      </c>
      <c r="DU269">
        <v>0</v>
      </c>
      <c r="DV269">
        <v>0</v>
      </c>
      <c r="DW269">
        <v>2</v>
      </c>
      <c r="DX269" t="s">
        <v>357</v>
      </c>
      <c r="DY269">
        <v>2.83725</v>
      </c>
      <c r="DZ269">
        <v>2.63615</v>
      </c>
      <c r="EA269">
        <v>0.0290247</v>
      </c>
      <c r="EB269">
        <v>0.0278285</v>
      </c>
      <c r="EC269">
        <v>0.0639679</v>
      </c>
      <c r="ED269">
        <v>0.0393066</v>
      </c>
      <c r="EE269">
        <v>27124.7</v>
      </c>
      <c r="EF269">
        <v>23708.8</v>
      </c>
      <c r="EG269">
        <v>25025.1</v>
      </c>
      <c r="EH269">
        <v>23766.6</v>
      </c>
      <c r="EI269">
        <v>40014.4</v>
      </c>
      <c r="EJ269">
        <v>37813.7</v>
      </c>
      <c r="EK269">
        <v>45268.6</v>
      </c>
      <c r="EL269">
        <v>42421.1</v>
      </c>
      <c r="EM269">
        <v>1.76092</v>
      </c>
      <c r="EN269">
        <v>2.05193</v>
      </c>
      <c r="EO269">
        <v>-0.101235</v>
      </c>
      <c r="EP269">
        <v>0</v>
      </c>
      <c r="EQ269">
        <v>22.6322</v>
      </c>
      <c r="ER269">
        <v>999.9</v>
      </c>
      <c r="ES269">
        <v>28.916</v>
      </c>
      <c r="ET269">
        <v>30.595</v>
      </c>
      <c r="EU269">
        <v>18.7472</v>
      </c>
      <c r="EV269">
        <v>51.8241</v>
      </c>
      <c r="EW269">
        <v>30.2284</v>
      </c>
      <c r="EX269">
        <v>2</v>
      </c>
      <c r="EY269">
        <v>0.231232</v>
      </c>
      <c r="EZ269">
        <v>9.28105</v>
      </c>
      <c r="FA269">
        <v>20.0107</v>
      </c>
      <c r="FB269">
        <v>5.239</v>
      </c>
      <c r="FC269">
        <v>11.998</v>
      </c>
      <c r="FD269">
        <v>4.95725</v>
      </c>
      <c r="FE269">
        <v>3.3039</v>
      </c>
      <c r="FF269">
        <v>9999</v>
      </c>
      <c r="FG269">
        <v>9999</v>
      </c>
      <c r="FH269">
        <v>6576.6</v>
      </c>
      <c r="FI269">
        <v>353.2</v>
      </c>
      <c r="FJ269">
        <v>1.86804</v>
      </c>
      <c r="FK269">
        <v>1.86374</v>
      </c>
      <c r="FL269">
        <v>1.87135</v>
      </c>
      <c r="FM269">
        <v>1.86218</v>
      </c>
      <c r="FN269">
        <v>1.86164</v>
      </c>
      <c r="FO269">
        <v>1.86813</v>
      </c>
      <c r="FP269">
        <v>1.85822</v>
      </c>
      <c r="FQ269">
        <v>1.86462</v>
      </c>
      <c r="FR269">
        <v>5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2.888</v>
      </c>
      <c r="GF269">
        <v>0.1024</v>
      </c>
      <c r="GG269">
        <v>2.14445261950712</v>
      </c>
      <c r="GH269">
        <v>0.00524579190152856</v>
      </c>
      <c r="GI269">
        <v>-2.61795653493914e-06</v>
      </c>
      <c r="GJ269">
        <v>1.03317073579164e-09</v>
      </c>
      <c r="GK269">
        <v>0.00834576242792743</v>
      </c>
      <c r="GL269">
        <v>-0.0463878632499735</v>
      </c>
      <c r="GM269">
        <v>0.00360881594666716</v>
      </c>
      <c r="GN269">
        <v>-4.25062852161115e-05</v>
      </c>
      <c r="GO269">
        <v>14</v>
      </c>
      <c r="GP269">
        <v>2225</v>
      </c>
      <c r="GQ269">
        <v>2</v>
      </c>
      <c r="GR269">
        <v>27</v>
      </c>
      <c r="GS269">
        <v>4308.4</v>
      </c>
      <c r="GT269">
        <v>4308.4</v>
      </c>
      <c r="GU269">
        <v>0.551758</v>
      </c>
      <c r="GV269">
        <v>2.40845</v>
      </c>
      <c r="GW269">
        <v>1.99829</v>
      </c>
      <c r="GX269">
        <v>2.76001</v>
      </c>
      <c r="GY269">
        <v>2.09473</v>
      </c>
      <c r="GZ269">
        <v>2.38403</v>
      </c>
      <c r="HA269">
        <v>34.9904</v>
      </c>
      <c r="HB269">
        <v>14.8062</v>
      </c>
      <c r="HC269">
        <v>18</v>
      </c>
      <c r="HD269">
        <v>428.296</v>
      </c>
      <c r="HE269">
        <v>615.324</v>
      </c>
      <c r="HF269">
        <v>14.4758</v>
      </c>
      <c r="HG269">
        <v>30.2087</v>
      </c>
      <c r="HH269">
        <v>30.0009</v>
      </c>
      <c r="HI269">
        <v>29.8503</v>
      </c>
      <c r="HJ269">
        <v>29.8454</v>
      </c>
      <c r="HK269">
        <v>10.9872</v>
      </c>
      <c r="HL269">
        <v>53.9083</v>
      </c>
      <c r="HM269">
        <v>0</v>
      </c>
      <c r="HN269">
        <v>10.6282</v>
      </c>
      <c r="HO269">
        <v>117.392</v>
      </c>
      <c r="HP269">
        <v>9.5608</v>
      </c>
      <c r="HQ269">
        <v>95.788</v>
      </c>
      <c r="HR269">
        <v>99.7136</v>
      </c>
    </row>
    <row r="270" spans="1:226">
      <c r="A270">
        <v>254</v>
      </c>
      <c r="B270">
        <v>1657556628</v>
      </c>
      <c r="C270">
        <v>3836</v>
      </c>
      <c r="D270" t="s">
        <v>868</v>
      </c>
      <c r="E270" t="s">
        <v>869</v>
      </c>
      <c r="F270">
        <v>5</v>
      </c>
      <c r="G270" t="s">
        <v>597</v>
      </c>
      <c r="H270" t="s">
        <v>354</v>
      </c>
      <c r="I270">
        <v>1657556620.16071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140.475285714286</v>
      </c>
      <c r="AK270">
        <v>145.819242424242</v>
      </c>
      <c r="AL270">
        <v>-3.11849255411259</v>
      </c>
      <c r="AM270">
        <v>66.15</v>
      </c>
      <c r="AN270">
        <f>(AP270 - AO270 + BO270*1E3/(8.314*(BQ270+273.15)) * AR270/BN270 * AQ270) * BN270/(100*BB270) * 1000/(1000 - AP270)</f>
        <v>0</v>
      </c>
      <c r="AO270">
        <v>9.55068809844745</v>
      </c>
      <c r="AP270">
        <v>18.2831006060606</v>
      </c>
      <c r="AQ270">
        <v>-0.000208923170196234</v>
      </c>
      <c r="AR270">
        <v>78.403240097146</v>
      </c>
      <c r="AS270">
        <v>17</v>
      </c>
      <c r="AT270">
        <v>3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6</v>
      </c>
      <c r="BC270">
        <v>0.5</v>
      </c>
      <c r="BD270" t="s">
        <v>355</v>
      </c>
      <c r="BE270">
        <v>2</v>
      </c>
      <c r="BF270" t="b">
        <v>1</v>
      </c>
      <c r="BG270">
        <v>1657556620.16071</v>
      </c>
      <c r="BH270">
        <v>165.68675</v>
      </c>
      <c r="BI270">
        <v>156.720821428571</v>
      </c>
      <c r="BJ270">
        <v>18.2768071428571</v>
      </c>
      <c r="BK270">
        <v>9.55174107142857</v>
      </c>
      <c r="BL270">
        <v>162.75375</v>
      </c>
      <c r="BM270">
        <v>18.1746678571429</v>
      </c>
      <c r="BN270">
        <v>499.985642857143</v>
      </c>
      <c r="BO270">
        <v>68.0007142857143</v>
      </c>
      <c r="BP270">
        <v>0.0197044571428571</v>
      </c>
      <c r="BQ270">
        <v>21.0134214285714</v>
      </c>
      <c r="BR270">
        <v>20.9589035714286</v>
      </c>
      <c r="BS270">
        <v>999.9</v>
      </c>
      <c r="BT270">
        <v>0</v>
      </c>
      <c r="BU270">
        <v>0</v>
      </c>
      <c r="BV270">
        <v>10006.9560714286</v>
      </c>
      <c r="BW270">
        <v>0</v>
      </c>
      <c r="BX270">
        <v>1480.41285714286</v>
      </c>
      <c r="BY270">
        <v>8.96585535714286</v>
      </c>
      <c r="BZ270">
        <v>168.771214285714</v>
      </c>
      <c r="CA270">
        <v>158.232357142857</v>
      </c>
      <c r="CB270">
        <v>8.72506464285714</v>
      </c>
      <c r="CC270">
        <v>156.720821428571</v>
      </c>
      <c r="CD270">
        <v>9.55174107142857</v>
      </c>
      <c r="CE270">
        <v>1.24283535714286</v>
      </c>
      <c r="CF270">
        <v>0.649525321428571</v>
      </c>
      <c r="CG270">
        <v>10.1247964285714</v>
      </c>
      <c r="CH270">
        <v>0.784809428571429</v>
      </c>
      <c r="CI270">
        <v>2000.02142857143</v>
      </c>
      <c r="CJ270">
        <v>0.980002678571429</v>
      </c>
      <c r="CK270">
        <v>0.0199970428571429</v>
      </c>
      <c r="CL270">
        <v>0</v>
      </c>
      <c r="CM270">
        <v>2.51018214285714</v>
      </c>
      <c r="CN270">
        <v>0</v>
      </c>
      <c r="CO270">
        <v>17727.3535714286</v>
      </c>
      <c r="CP270">
        <v>16705.5892857143</v>
      </c>
      <c r="CQ270">
        <v>45</v>
      </c>
      <c r="CR270">
        <v>51.821</v>
      </c>
      <c r="CS270">
        <v>49.375</v>
      </c>
      <c r="CT270">
        <v>45.187</v>
      </c>
      <c r="CU270">
        <v>43.75</v>
      </c>
      <c r="CV270">
        <v>1960.02857142857</v>
      </c>
      <c r="CW270">
        <v>39.9903571428571</v>
      </c>
      <c r="CX270">
        <v>0</v>
      </c>
      <c r="CY270">
        <v>1651535523.2</v>
      </c>
      <c r="CZ270">
        <v>0</v>
      </c>
      <c r="DA270">
        <v>0</v>
      </c>
      <c r="DB270" t="s">
        <v>356</v>
      </c>
      <c r="DC270">
        <v>1657298120.5</v>
      </c>
      <c r="DD270">
        <v>1657298120.5</v>
      </c>
      <c r="DE270">
        <v>0</v>
      </c>
      <c r="DF270">
        <v>1.391</v>
      </c>
      <c r="DG270">
        <v>0.035</v>
      </c>
      <c r="DH270">
        <v>2.39</v>
      </c>
      <c r="DI270">
        <v>0.104</v>
      </c>
      <c r="DJ270">
        <v>419</v>
      </c>
      <c r="DK270">
        <v>18</v>
      </c>
      <c r="DL270">
        <v>0.11</v>
      </c>
      <c r="DM270">
        <v>0.02</v>
      </c>
      <c r="DN270">
        <v>8.27887475</v>
      </c>
      <c r="DO270">
        <v>14.0089201125703</v>
      </c>
      <c r="DP270">
        <v>1.36052100293966</v>
      </c>
      <c r="DQ270">
        <v>0</v>
      </c>
      <c r="DR270">
        <v>8.7191015</v>
      </c>
      <c r="DS270">
        <v>0.11709320825514</v>
      </c>
      <c r="DT270">
        <v>0.0116957459253354</v>
      </c>
      <c r="DU270">
        <v>0</v>
      </c>
      <c r="DV270">
        <v>0</v>
      </c>
      <c r="DW270">
        <v>2</v>
      </c>
      <c r="DX270" t="s">
        <v>357</v>
      </c>
      <c r="DY270">
        <v>2.8372</v>
      </c>
      <c r="DZ270">
        <v>2.63639</v>
      </c>
      <c r="EA270">
        <v>0.0265818</v>
      </c>
      <c r="EB270">
        <v>0.025288</v>
      </c>
      <c r="EC270">
        <v>0.0639739</v>
      </c>
      <c r="ED270">
        <v>0.039299</v>
      </c>
      <c r="EE270">
        <v>27192.1</v>
      </c>
      <c r="EF270">
        <v>23770.3</v>
      </c>
      <c r="EG270">
        <v>25024.4</v>
      </c>
      <c r="EH270">
        <v>23766.2</v>
      </c>
      <c r="EI270">
        <v>40013.2</v>
      </c>
      <c r="EJ270">
        <v>37813.5</v>
      </c>
      <c r="EK270">
        <v>45267.6</v>
      </c>
      <c r="EL270">
        <v>42420.6</v>
      </c>
      <c r="EM270">
        <v>1.76068</v>
      </c>
      <c r="EN270">
        <v>2.05168</v>
      </c>
      <c r="EO270">
        <v>-0.100903</v>
      </c>
      <c r="EP270">
        <v>0</v>
      </c>
      <c r="EQ270">
        <v>22.6406</v>
      </c>
      <c r="ER270">
        <v>999.9</v>
      </c>
      <c r="ES270">
        <v>28.891</v>
      </c>
      <c r="ET270">
        <v>30.575</v>
      </c>
      <c r="EU270">
        <v>18.7075</v>
      </c>
      <c r="EV270">
        <v>51.5641</v>
      </c>
      <c r="EW270">
        <v>30.2845</v>
      </c>
      <c r="EX270">
        <v>2</v>
      </c>
      <c r="EY270">
        <v>0.232022</v>
      </c>
      <c r="EZ270">
        <v>9.28105</v>
      </c>
      <c r="FA270">
        <v>20.0107</v>
      </c>
      <c r="FB270">
        <v>5.239</v>
      </c>
      <c r="FC270">
        <v>11.998</v>
      </c>
      <c r="FD270">
        <v>4.95725</v>
      </c>
      <c r="FE270">
        <v>3.304</v>
      </c>
      <c r="FF270">
        <v>9999</v>
      </c>
      <c r="FG270">
        <v>9999</v>
      </c>
      <c r="FH270">
        <v>6576.6</v>
      </c>
      <c r="FI270">
        <v>353.2</v>
      </c>
      <c r="FJ270">
        <v>1.86801</v>
      </c>
      <c r="FK270">
        <v>1.86372</v>
      </c>
      <c r="FL270">
        <v>1.87134</v>
      </c>
      <c r="FM270">
        <v>1.86218</v>
      </c>
      <c r="FN270">
        <v>1.86167</v>
      </c>
      <c r="FO270">
        <v>1.86813</v>
      </c>
      <c r="FP270">
        <v>1.85822</v>
      </c>
      <c r="FQ270">
        <v>1.86462</v>
      </c>
      <c r="FR270">
        <v>5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2.825</v>
      </c>
      <c r="GF270">
        <v>0.1025</v>
      </c>
      <c r="GG270">
        <v>2.14445261950712</v>
      </c>
      <c r="GH270">
        <v>0.00524579190152856</v>
      </c>
      <c r="GI270">
        <v>-2.61795653493914e-06</v>
      </c>
      <c r="GJ270">
        <v>1.03317073579164e-09</v>
      </c>
      <c r="GK270">
        <v>0.00834576242792743</v>
      </c>
      <c r="GL270">
        <v>-0.0463878632499735</v>
      </c>
      <c r="GM270">
        <v>0.00360881594666716</v>
      </c>
      <c r="GN270">
        <v>-4.25062852161115e-05</v>
      </c>
      <c r="GO270">
        <v>14</v>
      </c>
      <c r="GP270">
        <v>2225</v>
      </c>
      <c r="GQ270">
        <v>2</v>
      </c>
      <c r="GR270">
        <v>27</v>
      </c>
      <c r="GS270">
        <v>4308.5</v>
      </c>
      <c r="GT270">
        <v>4308.5</v>
      </c>
      <c r="GU270">
        <v>0.509033</v>
      </c>
      <c r="GV270">
        <v>2.41333</v>
      </c>
      <c r="GW270">
        <v>1.99829</v>
      </c>
      <c r="GX270">
        <v>2.76001</v>
      </c>
      <c r="GY270">
        <v>2.09351</v>
      </c>
      <c r="GZ270">
        <v>2.35718</v>
      </c>
      <c r="HA270">
        <v>34.9904</v>
      </c>
      <c r="HB270">
        <v>14.7975</v>
      </c>
      <c r="HC270">
        <v>18</v>
      </c>
      <c r="HD270">
        <v>428.213</v>
      </c>
      <c r="HE270">
        <v>615.22</v>
      </c>
      <c r="HF270">
        <v>14.4805</v>
      </c>
      <c r="HG270">
        <v>30.2186</v>
      </c>
      <c r="HH270">
        <v>30.0009</v>
      </c>
      <c r="HI270">
        <v>29.859</v>
      </c>
      <c r="HJ270">
        <v>29.8543</v>
      </c>
      <c r="HK270">
        <v>10.1537</v>
      </c>
      <c r="HL270">
        <v>53.9083</v>
      </c>
      <c r="HM270">
        <v>0</v>
      </c>
      <c r="HN270">
        <v>10.6302</v>
      </c>
      <c r="HO270">
        <v>97.2259</v>
      </c>
      <c r="HP270">
        <v>9.5608</v>
      </c>
      <c r="HQ270">
        <v>95.7859</v>
      </c>
      <c r="HR270">
        <v>99.7123</v>
      </c>
    </row>
    <row r="271" spans="1:226">
      <c r="A271">
        <v>255</v>
      </c>
      <c r="B271">
        <v>1657556633.5</v>
      </c>
      <c r="C271">
        <v>3841.5</v>
      </c>
      <c r="D271" t="s">
        <v>870</v>
      </c>
      <c r="E271" t="s">
        <v>871</v>
      </c>
      <c r="F271">
        <v>5</v>
      </c>
      <c r="G271" t="s">
        <v>597</v>
      </c>
      <c r="H271" t="s">
        <v>354</v>
      </c>
      <c r="I271">
        <v>1657556625.73214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122.803086580087</v>
      </c>
      <c r="AK271">
        <v>129.132533333333</v>
      </c>
      <c r="AL271">
        <v>-3.05988476190477</v>
      </c>
      <c r="AM271">
        <v>66.15</v>
      </c>
      <c r="AN271">
        <f>(AP271 - AO271 + BO271*1E3/(8.314*(BQ271+273.15)) * AR271/BN271 * AQ271) * BN271/(100*BB271) * 1000/(1000 - AP271)</f>
        <v>0</v>
      </c>
      <c r="AO271">
        <v>9.54850615814719</v>
      </c>
      <c r="AP271">
        <v>18.2902793939394</v>
      </c>
      <c r="AQ271">
        <v>0.000201107814444104</v>
      </c>
      <c r="AR271">
        <v>78.403240097146</v>
      </c>
      <c r="AS271">
        <v>17</v>
      </c>
      <c r="AT271">
        <v>3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6</v>
      </c>
      <c r="BC271">
        <v>0.5</v>
      </c>
      <c r="BD271" t="s">
        <v>355</v>
      </c>
      <c r="BE271">
        <v>2</v>
      </c>
      <c r="BF271" t="b">
        <v>1</v>
      </c>
      <c r="BG271">
        <v>1657556625.73214</v>
      </c>
      <c r="BH271">
        <v>148.712428571429</v>
      </c>
      <c r="BI271">
        <v>138.611464285714</v>
      </c>
      <c r="BJ271">
        <v>18.2837607142857</v>
      </c>
      <c r="BK271">
        <v>9.55015107142857</v>
      </c>
      <c r="BL271">
        <v>145.855642857143</v>
      </c>
      <c r="BM271">
        <v>18.1813392857143</v>
      </c>
      <c r="BN271">
        <v>500.007642857143</v>
      </c>
      <c r="BO271">
        <v>67.9999214285714</v>
      </c>
      <c r="BP271">
        <v>0.0197102857142857</v>
      </c>
      <c r="BQ271">
        <v>21.0254107142857</v>
      </c>
      <c r="BR271">
        <v>20.9674214285714</v>
      </c>
      <c r="BS271">
        <v>999.9</v>
      </c>
      <c r="BT271">
        <v>0</v>
      </c>
      <c r="BU271">
        <v>0</v>
      </c>
      <c r="BV271">
        <v>10012.1303571429</v>
      </c>
      <c r="BW271">
        <v>0</v>
      </c>
      <c r="BX271">
        <v>1480.95285714286</v>
      </c>
      <c r="BY271">
        <v>10.10091</v>
      </c>
      <c r="BZ271">
        <v>151.481928571429</v>
      </c>
      <c r="CA271">
        <v>139.948071428571</v>
      </c>
      <c r="CB271">
        <v>8.73360678571429</v>
      </c>
      <c r="CC271">
        <v>138.611464285714</v>
      </c>
      <c r="CD271">
        <v>9.55015107142857</v>
      </c>
      <c r="CE271">
        <v>1.24329392857143</v>
      </c>
      <c r="CF271">
        <v>0.649409535714286</v>
      </c>
      <c r="CG271">
        <v>10.1303</v>
      </c>
      <c r="CH271">
        <v>0.782340678571429</v>
      </c>
      <c r="CI271">
        <v>2000.00428571429</v>
      </c>
      <c r="CJ271">
        <v>0.980002785714286</v>
      </c>
      <c r="CK271">
        <v>0.0199969285714286</v>
      </c>
      <c r="CL271">
        <v>0</v>
      </c>
      <c r="CM271">
        <v>2.47768214285714</v>
      </c>
      <c r="CN271">
        <v>0</v>
      </c>
      <c r="CO271">
        <v>17703.0107142857</v>
      </c>
      <c r="CP271">
        <v>16705.4464285714</v>
      </c>
      <c r="CQ271">
        <v>45</v>
      </c>
      <c r="CR271">
        <v>51.8435</v>
      </c>
      <c r="CS271">
        <v>49.375</v>
      </c>
      <c r="CT271">
        <v>45.187</v>
      </c>
      <c r="CU271">
        <v>43.75</v>
      </c>
      <c r="CV271">
        <v>1960.01428571429</v>
      </c>
      <c r="CW271">
        <v>39.99</v>
      </c>
      <c r="CX271">
        <v>0</v>
      </c>
      <c r="CY271">
        <v>1651535528.6</v>
      </c>
      <c r="CZ271">
        <v>0</v>
      </c>
      <c r="DA271">
        <v>0</v>
      </c>
      <c r="DB271" t="s">
        <v>356</v>
      </c>
      <c r="DC271">
        <v>1657298120.5</v>
      </c>
      <c r="DD271">
        <v>1657298120.5</v>
      </c>
      <c r="DE271">
        <v>0</v>
      </c>
      <c r="DF271">
        <v>1.391</v>
      </c>
      <c r="DG271">
        <v>0.035</v>
      </c>
      <c r="DH271">
        <v>2.39</v>
      </c>
      <c r="DI271">
        <v>0.104</v>
      </c>
      <c r="DJ271">
        <v>419</v>
      </c>
      <c r="DK271">
        <v>18</v>
      </c>
      <c r="DL271">
        <v>0.11</v>
      </c>
      <c r="DM271">
        <v>0.02</v>
      </c>
      <c r="DN271">
        <v>9.58426125</v>
      </c>
      <c r="DO271">
        <v>12.350335272045</v>
      </c>
      <c r="DP271">
        <v>1.20326793852863</v>
      </c>
      <c r="DQ271">
        <v>0</v>
      </c>
      <c r="DR271">
        <v>8.72994575</v>
      </c>
      <c r="DS271">
        <v>0.087582551594747</v>
      </c>
      <c r="DT271">
        <v>0.00871290734700535</v>
      </c>
      <c r="DU271">
        <v>1</v>
      </c>
      <c r="DV271">
        <v>1</v>
      </c>
      <c r="DW271">
        <v>2</v>
      </c>
      <c r="DX271" t="s">
        <v>367</v>
      </c>
      <c r="DY271">
        <v>2.83717</v>
      </c>
      <c r="DZ271">
        <v>2.63639</v>
      </c>
      <c r="EA271">
        <v>0.0236188</v>
      </c>
      <c r="EB271">
        <v>0.0219753</v>
      </c>
      <c r="EC271">
        <v>0.0639866</v>
      </c>
      <c r="ED271">
        <v>0.0392874</v>
      </c>
      <c r="EE271">
        <v>27273.6</v>
      </c>
      <c r="EF271">
        <v>23850.8</v>
      </c>
      <c r="EG271">
        <v>25023.3</v>
      </c>
      <c r="EH271">
        <v>23766</v>
      </c>
      <c r="EI271">
        <v>40010.9</v>
      </c>
      <c r="EJ271">
        <v>37813.4</v>
      </c>
      <c r="EK271">
        <v>45265.8</v>
      </c>
      <c r="EL271">
        <v>42420.1</v>
      </c>
      <c r="EM271">
        <v>1.76087</v>
      </c>
      <c r="EN271">
        <v>2.05158</v>
      </c>
      <c r="EO271">
        <v>-0.100844</v>
      </c>
      <c r="EP271">
        <v>0</v>
      </c>
      <c r="EQ271">
        <v>22.6507</v>
      </c>
      <c r="ER271">
        <v>999.9</v>
      </c>
      <c r="ES271">
        <v>28.891</v>
      </c>
      <c r="ET271">
        <v>30.595</v>
      </c>
      <c r="EU271">
        <v>18.7295</v>
      </c>
      <c r="EV271">
        <v>51.6341</v>
      </c>
      <c r="EW271">
        <v>30.2003</v>
      </c>
      <c r="EX271">
        <v>2</v>
      </c>
      <c r="EY271">
        <v>0.232962</v>
      </c>
      <c r="EZ271">
        <v>9.28105</v>
      </c>
      <c r="FA271">
        <v>20.0107</v>
      </c>
      <c r="FB271">
        <v>5.23781</v>
      </c>
      <c r="FC271">
        <v>11.998</v>
      </c>
      <c r="FD271">
        <v>4.9572</v>
      </c>
      <c r="FE271">
        <v>3.30398</v>
      </c>
      <c r="FF271">
        <v>9999</v>
      </c>
      <c r="FG271">
        <v>9999</v>
      </c>
      <c r="FH271">
        <v>6576.9</v>
      </c>
      <c r="FI271">
        <v>353.2</v>
      </c>
      <c r="FJ271">
        <v>1.86801</v>
      </c>
      <c r="FK271">
        <v>1.86374</v>
      </c>
      <c r="FL271">
        <v>1.87135</v>
      </c>
      <c r="FM271">
        <v>1.86218</v>
      </c>
      <c r="FN271">
        <v>1.86163</v>
      </c>
      <c r="FO271">
        <v>1.86813</v>
      </c>
      <c r="FP271">
        <v>1.85822</v>
      </c>
      <c r="FQ271">
        <v>1.86462</v>
      </c>
      <c r="FR271">
        <v>5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2.75</v>
      </c>
      <c r="GF271">
        <v>0.1028</v>
      </c>
      <c r="GG271">
        <v>2.14445261950712</v>
      </c>
      <c r="GH271">
        <v>0.00524579190152856</v>
      </c>
      <c r="GI271">
        <v>-2.61795653493914e-06</v>
      </c>
      <c r="GJ271">
        <v>1.03317073579164e-09</v>
      </c>
      <c r="GK271">
        <v>0.00834576242792743</v>
      </c>
      <c r="GL271">
        <v>-0.0463878632499735</v>
      </c>
      <c r="GM271">
        <v>0.00360881594666716</v>
      </c>
      <c r="GN271">
        <v>-4.25062852161115e-05</v>
      </c>
      <c r="GO271">
        <v>14</v>
      </c>
      <c r="GP271">
        <v>2225</v>
      </c>
      <c r="GQ271">
        <v>2</v>
      </c>
      <c r="GR271">
        <v>27</v>
      </c>
      <c r="GS271">
        <v>4308.6</v>
      </c>
      <c r="GT271">
        <v>4308.6</v>
      </c>
      <c r="GU271">
        <v>0.454102</v>
      </c>
      <c r="GV271">
        <v>2.4231</v>
      </c>
      <c r="GW271">
        <v>1.99829</v>
      </c>
      <c r="GX271">
        <v>2.76001</v>
      </c>
      <c r="GY271">
        <v>2.09351</v>
      </c>
      <c r="GZ271">
        <v>2.35474</v>
      </c>
      <c r="HA271">
        <v>34.9904</v>
      </c>
      <c r="HB271">
        <v>14.7887</v>
      </c>
      <c r="HC271">
        <v>18</v>
      </c>
      <c r="HD271">
        <v>428.41</v>
      </c>
      <c r="HE271">
        <v>615.277</v>
      </c>
      <c r="HF271">
        <v>14.4868</v>
      </c>
      <c r="HG271">
        <v>30.2307</v>
      </c>
      <c r="HH271">
        <v>30.0009</v>
      </c>
      <c r="HI271">
        <v>29.8711</v>
      </c>
      <c r="HJ271">
        <v>29.8671</v>
      </c>
      <c r="HK271">
        <v>9.03722</v>
      </c>
      <c r="HL271">
        <v>53.9083</v>
      </c>
      <c r="HM271">
        <v>0</v>
      </c>
      <c r="HN271">
        <v>10.6354</v>
      </c>
      <c r="HO271">
        <v>83.7442</v>
      </c>
      <c r="HP271">
        <v>9.5608</v>
      </c>
      <c r="HQ271">
        <v>95.7817</v>
      </c>
      <c r="HR271">
        <v>99.7112</v>
      </c>
    </row>
    <row r="272" spans="1:226">
      <c r="A272">
        <v>256</v>
      </c>
      <c r="B272">
        <v>1657556638.5</v>
      </c>
      <c r="C272">
        <v>3846.5</v>
      </c>
      <c r="D272" t="s">
        <v>872</v>
      </c>
      <c r="E272" t="s">
        <v>873</v>
      </c>
      <c r="F272">
        <v>5</v>
      </c>
      <c r="G272" t="s">
        <v>597</v>
      </c>
      <c r="H272" t="s">
        <v>354</v>
      </c>
      <c r="I272">
        <v>1657556631.01852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106.025578787879</v>
      </c>
      <c r="AK272">
        <v>113.700666666667</v>
      </c>
      <c r="AL272">
        <v>-3.09341523809525</v>
      </c>
      <c r="AM272">
        <v>66.15</v>
      </c>
      <c r="AN272">
        <f>(AP272 - AO272 + BO272*1E3/(8.314*(BQ272+273.15)) * AR272/BN272 * AQ272) * BN272/(100*BB272) * 1000/(1000 - AP272)</f>
        <v>0</v>
      </c>
      <c r="AO272">
        <v>9.54634876230172</v>
      </c>
      <c r="AP272">
        <v>18.2901733333333</v>
      </c>
      <c r="AQ272">
        <v>0.000143948365421964</v>
      </c>
      <c r="AR272">
        <v>78.403240097146</v>
      </c>
      <c r="AS272">
        <v>17</v>
      </c>
      <c r="AT272">
        <v>3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6</v>
      </c>
      <c r="BC272">
        <v>0.5</v>
      </c>
      <c r="BD272" t="s">
        <v>355</v>
      </c>
      <c r="BE272">
        <v>2</v>
      </c>
      <c r="BF272" t="b">
        <v>1</v>
      </c>
      <c r="BG272">
        <v>1657556631.01852</v>
      </c>
      <c r="BH272">
        <v>132.685703703704</v>
      </c>
      <c r="BI272">
        <v>121.369033333333</v>
      </c>
      <c r="BJ272">
        <v>18.287362962963</v>
      </c>
      <c r="BK272">
        <v>9.54788592592593</v>
      </c>
      <c r="BL272">
        <v>129.902037037037</v>
      </c>
      <c r="BM272">
        <v>18.1847925925926</v>
      </c>
      <c r="BN272">
        <v>500.003444444444</v>
      </c>
      <c r="BO272">
        <v>67.9997814814815</v>
      </c>
      <c r="BP272">
        <v>0.019800137037037</v>
      </c>
      <c r="BQ272">
        <v>21.0355666666667</v>
      </c>
      <c r="BR272">
        <v>20.9801888888889</v>
      </c>
      <c r="BS272">
        <v>999.9</v>
      </c>
      <c r="BT272">
        <v>0</v>
      </c>
      <c r="BU272">
        <v>0</v>
      </c>
      <c r="BV272">
        <v>10008.462962963</v>
      </c>
      <c r="BW272">
        <v>0</v>
      </c>
      <c r="BX272">
        <v>1481.20740740741</v>
      </c>
      <c r="BY272">
        <v>11.3166651851852</v>
      </c>
      <c r="BZ272">
        <v>135.157296296296</v>
      </c>
      <c r="CA272">
        <v>122.538937037037</v>
      </c>
      <c r="CB272">
        <v>8.73947481481481</v>
      </c>
      <c r="CC272">
        <v>121.369033333333</v>
      </c>
      <c r="CD272">
        <v>9.54788592592593</v>
      </c>
      <c r="CE272">
        <v>1.24353592592593</v>
      </c>
      <c r="CF272">
        <v>0.649254148148148</v>
      </c>
      <c r="CG272">
        <v>10.1332111111111</v>
      </c>
      <c r="CH272">
        <v>0.779025481481481</v>
      </c>
      <c r="CI272">
        <v>1999.99740740741</v>
      </c>
      <c r="CJ272">
        <v>0.980002888888889</v>
      </c>
      <c r="CK272">
        <v>0.0199968185185185</v>
      </c>
      <c r="CL272">
        <v>0</v>
      </c>
      <c r="CM272">
        <v>2.52669259259259</v>
      </c>
      <c r="CN272">
        <v>0</v>
      </c>
      <c r="CO272">
        <v>17683.6666666667</v>
      </c>
      <c r="CP272">
        <v>16705.4</v>
      </c>
      <c r="CQ272">
        <v>45</v>
      </c>
      <c r="CR272">
        <v>51.8633333333333</v>
      </c>
      <c r="CS272">
        <v>49.375</v>
      </c>
      <c r="CT272">
        <v>45.187</v>
      </c>
      <c r="CU272">
        <v>43.75</v>
      </c>
      <c r="CV272">
        <v>1960.00740740741</v>
      </c>
      <c r="CW272">
        <v>39.99</v>
      </c>
      <c r="CX272">
        <v>0</v>
      </c>
      <c r="CY272">
        <v>1651535533.4</v>
      </c>
      <c r="CZ272">
        <v>0</v>
      </c>
      <c r="DA272">
        <v>0</v>
      </c>
      <c r="DB272" t="s">
        <v>356</v>
      </c>
      <c r="DC272">
        <v>1657298120.5</v>
      </c>
      <c r="DD272">
        <v>1657298120.5</v>
      </c>
      <c r="DE272">
        <v>0</v>
      </c>
      <c r="DF272">
        <v>1.391</v>
      </c>
      <c r="DG272">
        <v>0.035</v>
      </c>
      <c r="DH272">
        <v>2.39</v>
      </c>
      <c r="DI272">
        <v>0.104</v>
      </c>
      <c r="DJ272">
        <v>419</v>
      </c>
      <c r="DK272">
        <v>18</v>
      </c>
      <c r="DL272">
        <v>0.11</v>
      </c>
      <c r="DM272">
        <v>0.02</v>
      </c>
      <c r="DN272">
        <v>10.48605375</v>
      </c>
      <c r="DO272">
        <v>13.7185935084427</v>
      </c>
      <c r="DP272">
        <v>1.33759019575819</v>
      </c>
      <c r="DQ272">
        <v>0</v>
      </c>
      <c r="DR272">
        <v>8.73549375</v>
      </c>
      <c r="DS272">
        <v>0.0731357223264482</v>
      </c>
      <c r="DT272">
        <v>0.007182561063959</v>
      </c>
      <c r="DU272">
        <v>1</v>
      </c>
      <c r="DV272">
        <v>1</v>
      </c>
      <c r="DW272">
        <v>2</v>
      </c>
      <c r="DX272" t="s">
        <v>367</v>
      </c>
      <c r="DY272">
        <v>2.83698</v>
      </c>
      <c r="DZ272">
        <v>2.63611</v>
      </c>
      <c r="EA272">
        <v>0.020827</v>
      </c>
      <c r="EB272">
        <v>0.0189301</v>
      </c>
      <c r="EC272">
        <v>0.0639742</v>
      </c>
      <c r="ED272">
        <v>0.0392872</v>
      </c>
      <c r="EE272">
        <v>27350.4</v>
      </c>
      <c r="EF272">
        <v>23924.5</v>
      </c>
      <c r="EG272">
        <v>25022.3</v>
      </c>
      <c r="EH272">
        <v>23765.5</v>
      </c>
      <c r="EI272">
        <v>40009.8</v>
      </c>
      <c r="EJ272">
        <v>37812.6</v>
      </c>
      <c r="EK272">
        <v>45263.9</v>
      </c>
      <c r="EL272">
        <v>42419.3</v>
      </c>
      <c r="EM272">
        <v>1.76082</v>
      </c>
      <c r="EN272">
        <v>2.05135</v>
      </c>
      <c r="EO272">
        <v>-0.100546</v>
      </c>
      <c r="EP272">
        <v>0</v>
      </c>
      <c r="EQ272">
        <v>22.6547</v>
      </c>
      <c r="ER272">
        <v>999.9</v>
      </c>
      <c r="ES272">
        <v>28.867</v>
      </c>
      <c r="ET272">
        <v>30.605</v>
      </c>
      <c r="EU272">
        <v>18.7262</v>
      </c>
      <c r="EV272">
        <v>51.3441</v>
      </c>
      <c r="EW272">
        <v>30.1803</v>
      </c>
      <c r="EX272">
        <v>2</v>
      </c>
      <c r="EY272">
        <v>0.233664</v>
      </c>
      <c r="EZ272">
        <v>9.28105</v>
      </c>
      <c r="FA272">
        <v>20.0106</v>
      </c>
      <c r="FB272">
        <v>5.23571</v>
      </c>
      <c r="FC272">
        <v>11.998</v>
      </c>
      <c r="FD272">
        <v>4.95675</v>
      </c>
      <c r="FE272">
        <v>3.30395</v>
      </c>
      <c r="FF272">
        <v>9999</v>
      </c>
      <c r="FG272">
        <v>9999</v>
      </c>
      <c r="FH272">
        <v>6576.9</v>
      </c>
      <c r="FI272">
        <v>353.2</v>
      </c>
      <c r="FJ272">
        <v>1.86805</v>
      </c>
      <c r="FK272">
        <v>1.86374</v>
      </c>
      <c r="FL272">
        <v>1.87135</v>
      </c>
      <c r="FM272">
        <v>1.86218</v>
      </c>
      <c r="FN272">
        <v>1.86161</v>
      </c>
      <c r="FO272">
        <v>1.86811</v>
      </c>
      <c r="FP272">
        <v>1.85822</v>
      </c>
      <c r="FQ272">
        <v>1.86462</v>
      </c>
      <c r="FR272">
        <v>5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2.679</v>
      </c>
      <c r="GF272">
        <v>0.1026</v>
      </c>
      <c r="GG272">
        <v>2.14445261950712</v>
      </c>
      <c r="GH272">
        <v>0.00524579190152856</v>
      </c>
      <c r="GI272">
        <v>-2.61795653493914e-06</v>
      </c>
      <c r="GJ272">
        <v>1.03317073579164e-09</v>
      </c>
      <c r="GK272">
        <v>0.00834576242792743</v>
      </c>
      <c r="GL272">
        <v>-0.0463878632499735</v>
      </c>
      <c r="GM272">
        <v>0.00360881594666716</v>
      </c>
      <c r="GN272">
        <v>-4.25062852161115e-05</v>
      </c>
      <c r="GO272">
        <v>14</v>
      </c>
      <c r="GP272">
        <v>2225</v>
      </c>
      <c r="GQ272">
        <v>2</v>
      </c>
      <c r="GR272">
        <v>27</v>
      </c>
      <c r="GS272">
        <v>4308.6</v>
      </c>
      <c r="GT272">
        <v>4308.6</v>
      </c>
      <c r="GU272">
        <v>0.406494</v>
      </c>
      <c r="GV272">
        <v>2.42676</v>
      </c>
      <c r="GW272">
        <v>1.99829</v>
      </c>
      <c r="GX272">
        <v>2.76001</v>
      </c>
      <c r="GY272">
        <v>2.09351</v>
      </c>
      <c r="GZ272">
        <v>2.37671</v>
      </c>
      <c r="HA272">
        <v>35.0134</v>
      </c>
      <c r="HB272">
        <v>14.7887</v>
      </c>
      <c r="HC272">
        <v>18</v>
      </c>
      <c r="HD272">
        <v>428.465</v>
      </c>
      <c r="HE272">
        <v>615.221</v>
      </c>
      <c r="HF272">
        <v>14.4928</v>
      </c>
      <c r="HG272">
        <v>30.2415</v>
      </c>
      <c r="HH272">
        <v>30.0008</v>
      </c>
      <c r="HI272">
        <v>29.8833</v>
      </c>
      <c r="HJ272">
        <v>29.8786</v>
      </c>
      <c r="HK272">
        <v>8.02787</v>
      </c>
      <c r="HL272">
        <v>53.9083</v>
      </c>
      <c r="HM272">
        <v>0</v>
      </c>
      <c r="HN272">
        <v>10.6376</v>
      </c>
      <c r="HO272">
        <v>63.6554</v>
      </c>
      <c r="HP272">
        <v>9.63434</v>
      </c>
      <c r="HQ272">
        <v>95.7779</v>
      </c>
      <c r="HR272">
        <v>99.7093</v>
      </c>
    </row>
    <row r="273" spans="1:226">
      <c r="A273">
        <v>257</v>
      </c>
      <c r="B273">
        <v>1657556643.5</v>
      </c>
      <c r="C273">
        <v>3851.5</v>
      </c>
      <c r="D273" t="s">
        <v>874</v>
      </c>
      <c r="E273" t="s">
        <v>875</v>
      </c>
      <c r="F273">
        <v>5</v>
      </c>
      <c r="G273" t="s">
        <v>597</v>
      </c>
      <c r="H273" t="s">
        <v>354</v>
      </c>
      <c r="I273">
        <v>1657556635.73214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89.4476536796537</v>
      </c>
      <c r="AK273">
        <v>98.1175672727273</v>
      </c>
      <c r="AL273">
        <v>-3.13086747186148</v>
      </c>
      <c r="AM273">
        <v>66.15</v>
      </c>
      <c r="AN273">
        <f>(AP273 - AO273 + BO273*1E3/(8.314*(BQ273+273.15)) * AR273/BN273 * AQ273) * BN273/(100*BB273) * 1000/(1000 - AP273)</f>
        <v>0</v>
      </c>
      <c r="AO273">
        <v>9.54605070798716</v>
      </c>
      <c r="AP273">
        <v>18.2944387878788</v>
      </c>
      <c r="AQ273">
        <v>-5.92795993834032e-05</v>
      </c>
      <c r="AR273">
        <v>78.403240097146</v>
      </c>
      <c r="AS273">
        <v>17</v>
      </c>
      <c r="AT273">
        <v>3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6</v>
      </c>
      <c r="BC273">
        <v>0.5</v>
      </c>
      <c r="BD273" t="s">
        <v>355</v>
      </c>
      <c r="BE273">
        <v>2</v>
      </c>
      <c r="BF273" t="b">
        <v>1</v>
      </c>
      <c r="BG273">
        <v>1657556635.73214</v>
      </c>
      <c r="BH273">
        <v>118.455742857143</v>
      </c>
      <c r="BI273">
        <v>105.972146428571</v>
      </c>
      <c r="BJ273">
        <v>18.2899428571429</v>
      </c>
      <c r="BK273">
        <v>9.54663892857143</v>
      </c>
      <c r="BL273">
        <v>115.737953571429</v>
      </c>
      <c r="BM273">
        <v>18.1872678571429</v>
      </c>
      <c r="BN273">
        <v>500.027321428571</v>
      </c>
      <c r="BO273">
        <v>67.9987464285714</v>
      </c>
      <c r="BP273">
        <v>0.0196032035714286</v>
      </c>
      <c r="BQ273">
        <v>21.0427678571429</v>
      </c>
      <c r="BR273">
        <v>20.9916714285714</v>
      </c>
      <c r="BS273">
        <v>999.9</v>
      </c>
      <c r="BT273">
        <v>0</v>
      </c>
      <c r="BU273">
        <v>0</v>
      </c>
      <c r="BV273">
        <v>10006.8953571429</v>
      </c>
      <c r="BW273">
        <v>0</v>
      </c>
      <c r="BX273">
        <v>1481.45821428571</v>
      </c>
      <c r="BY273">
        <v>12.4836321428571</v>
      </c>
      <c r="BZ273">
        <v>120.662635714286</v>
      </c>
      <c r="CA273">
        <v>106.993457142857</v>
      </c>
      <c r="CB273">
        <v>8.74330464285714</v>
      </c>
      <c r="CC273">
        <v>105.972146428571</v>
      </c>
      <c r="CD273">
        <v>9.54663892857143</v>
      </c>
      <c r="CE273">
        <v>1.2436925</v>
      </c>
      <c r="CF273">
        <v>0.649159392857143</v>
      </c>
      <c r="CG273">
        <v>10.1351035714286</v>
      </c>
      <c r="CH273">
        <v>0.777004928571428</v>
      </c>
      <c r="CI273">
        <v>1999.98071428571</v>
      </c>
      <c r="CJ273">
        <v>0.980002892857143</v>
      </c>
      <c r="CK273">
        <v>0.0199968142857143</v>
      </c>
      <c r="CL273">
        <v>0</v>
      </c>
      <c r="CM273">
        <v>2.55492142857143</v>
      </c>
      <c r="CN273">
        <v>0</v>
      </c>
      <c r="CO273">
        <v>17669.8892857143</v>
      </c>
      <c r="CP273">
        <v>16705.2607142857</v>
      </c>
      <c r="CQ273">
        <v>45</v>
      </c>
      <c r="CR273">
        <v>51.875</v>
      </c>
      <c r="CS273">
        <v>49.375</v>
      </c>
      <c r="CT273">
        <v>45.187</v>
      </c>
      <c r="CU273">
        <v>43.75</v>
      </c>
      <c r="CV273">
        <v>1959.99071428571</v>
      </c>
      <c r="CW273">
        <v>39.99</v>
      </c>
      <c r="CX273">
        <v>0</v>
      </c>
      <c r="CY273">
        <v>1651535538.8</v>
      </c>
      <c r="CZ273">
        <v>0</v>
      </c>
      <c r="DA273">
        <v>0</v>
      </c>
      <c r="DB273" t="s">
        <v>356</v>
      </c>
      <c r="DC273">
        <v>1657298120.5</v>
      </c>
      <c r="DD273">
        <v>1657298120.5</v>
      </c>
      <c r="DE273">
        <v>0</v>
      </c>
      <c r="DF273">
        <v>1.391</v>
      </c>
      <c r="DG273">
        <v>0.035</v>
      </c>
      <c r="DH273">
        <v>2.39</v>
      </c>
      <c r="DI273">
        <v>0.104</v>
      </c>
      <c r="DJ273">
        <v>419</v>
      </c>
      <c r="DK273">
        <v>18</v>
      </c>
      <c r="DL273">
        <v>0.11</v>
      </c>
      <c r="DM273">
        <v>0.02</v>
      </c>
      <c r="DN273">
        <v>11.66345125</v>
      </c>
      <c r="DO273">
        <v>14.3877679924953</v>
      </c>
      <c r="DP273">
        <v>1.40009176749809</v>
      </c>
      <c r="DQ273">
        <v>0</v>
      </c>
      <c r="DR273">
        <v>8.7397205</v>
      </c>
      <c r="DS273">
        <v>0.049247054409003</v>
      </c>
      <c r="DT273">
        <v>0.00543585639527022</v>
      </c>
      <c r="DU273">
        <v>1</v>
      </c>
      <c r="DV273">
        <v>1</v>
      </c>
      <c r="DW273">
        <v>2</v>
      </c>
      <c r="DX273" t="s">
        <v>367</v>
      </c>
      <c r="DY273">
        <v>2.83705</v>
      </c>
      <c r="DZ273">
        <v>2.63579</v>
      </c>
      <c r="EA273">
        <v>0.0179596</v>
      </c>
      <c r="EB273">
        <v>0.0157277</v>
      </c>
      <c r="EC273">
        <v>0.0639839</v>
      </c>
      <c r="ED273">
        <v>0.0392807</v>
      </c>
      <c r="EE273">
        <v>27429.4</v>
      </c>
      <c r="EF273">
        <v>24001.9</v>
      </c>
      <c r="EG273">
        <v>25021.5</v>
      </c>
      <c r="EH273">
        <v>23764.9</v>
      </c>
      <c r="EI273">
        <v>40008.6</v>
      </c>
      <c r="EJ273">
        <v>37812.3</v>
      </c>
      <c r="EK273">
        <v>45263.2</v>
      </c>
      <c r="EL273">
        <v>42418.8</v>
      </c>
      <c r="EM273">
        <v>1.76047</v>
      </c>
      <c r="EN273">
        <v>2.0511</v>
      </c>
      <c r="EO273">
        <v>-0.100154</v>
      </c>
      <c r="EP273">
        <v>0</v>
      </c>
      <c r="EQ273">
        <v>22.6572</v>
      </c>
      <c r="ER273">
        <v>999.9</v>
      </c>
      <c r="ES273">
        <v>28.867</v>
      </c>
      <c r="ET273">
        <v>30.605</v>
      </c>
      <c r="EU273">
        <v>18.7241</v>
      </c>
      <c r="EV273">
        <v>51.4441</v>
      </c>
      <c r="EW273">
        <v>30.1643</v>
      </c>
      <c r="EX273">
        <v>2</v>
      </c>
      <c r="EY273">
        <v>0.234439</v>
      </c>
      <c r="EZ273">
        <v>9.28105</v>
      </c>
      <c r="FA273">
        <v>20.0108</v>
      </c>
      <c r="FB273">
        <v>5.23586</v>
      </c>
      <c r="FC273">
        <v>11.998</v>
      </c>
      <c r="FD273">
        <v>4.9567</v>
      </c>
      <c r="FE273">
        <v>3.30395</v>
      </c>
      <c r="FF273">
        <v>9999</v>
      </c>
      <c r="FG273">
        <v>9999</v>
      </c>
      <c r="FH273">
        <v>6577.2</v>
      </c>
      <c r="FI273">
        <v>353.2</v>
      </c>
      <c r="FJ273">
        <v>1.86805</v>
      </c>
      <c r="FK273">
        <v>1.86374</v>
      </c>
      <c r="FL273">
        <v>1.87134</v>
      </c>
      <c r="FM273">
        <v>1.86218</v>
      </c>
      <c r="FN273">
        <v>1.86164</v>
      </c>
      <c r="FO273">
        <v>1.86813</v>
      </c>
      <c r="FP273">
        <v>1.85822</v>
      </c>
      <c r="FQ273">
        <v>1.86462</v>
      </c>
      <c r="FR273">
        <v>5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2.607</v>
      </c>
      <c r="GF273">
        <v>0.1028</v>
      </c>
      <c r="GG273">
        <v>2.14445261950712</v>
      </c>
      <c r="GH273">
        <v>0.00524579190152856</v>
      </c>
      <c r="GI273">
        <v>-2.61795653493914e-06</v>
      </c>
      <c r="GJ273">
        <v>1.03317073579164e-09</v>
      </c>
      <c r="GK273">
        <v>0.00834576242792743</v>
      </c>
      <c r="GL273">
        <v>-0.0463878632499735</v>
      </c>
      <c r="GM273">
        <v>0.00360881594666716</v>
      </c>
      <c r="GN273">
        <v>-4.25062852161115e-05</v>
      </c>
      <c r="GO273">
        <v>14</v>
      </c>
      <c r="GP273">
        <v>2225</v>
      </c>
      <c r="GQ273">
        <v>2</v>
      </c>
      <c r="GR273">
        <v>27</v>
      </c>
      <c r="GS273">
        <v>4308.7</v>
      </c>
      <c r="GT273">
        <v>4308.7</v>
      </c>
      <c r="GU273">
        <v>0.354004</v>
      </c>
      <c r="GV273">
        <v>2.43042</v>
      </c>
      <c r="GW273">
        <v>1.99829</v>
      </c>
      <c r="GX273">
        <v>2.76001</v>
      </c>
      <c r="GY273">
        <v>2.09351</v>
      </c>
      <c r="GZ273">
        <v>2.38281</v>
      </c>
      <c r="HA273">
        <v>34.9904</v>
      </c>
      <c r="HB273">
        <v>14.7975</v>
      </c>
      <c r="HC273">
        <v>18</v>
      </c>
      <c r="HD273">
        <v>428.335</v>
      </c>
      <c r="HE273">
        <v>615.133</v>
      </c>
      <c r="HF273">
        <v>14.5006</v>
      </c>
      <c r="HG273">
        <v>30.2539</v>
      </c>
      <c r="HH273">
        <v>30.0008</v>
      </c>
      <c r="HI273">
        <v>29.8938</v>
      </c>
      <c r="HJ273">
        <v>29.8891</v>
      </c>
      <c r="HK273">
        <v>7.04163</v>
      </c>
      <c r="HL273">
        <v>53.586</v>
      </c>
      <c r="HM273">
        <v>0</v>
      </c>
      <c r="HN273">
        <v>10.6383</v>
      </c>
      <c r="HO273">
        <v>50.1157</v>
      </c>
      <c r="HP273">
        <v>9.64626</v>
      </c>
      <c r="HQ273">
        <v>95.7758</v>
      </c>
      <c r="HR273">
        <v>99.7077</v>
      </c>
    </row>
    <row r="274" spans="1:226">
      <c r="A274">
        <v>258</v>
      </c>
      <c r="B274">
        <v>1657556740.5</v>
      </c>
      <c r="C274">
        <v>3948.5</v>
      </c>
      <c r="D274" t="s">
        <v>876</v>
      </c>
      <c r="E274" t="s">
        <v>877</v>
      </c>
      <c r="F274">
        <v>5</v>
      </c>
      <c r="G274" t="s">
        <v>597</v>
      </c>
      <c r="H274" t="s">
        <v>354</v>
      </c>
      <c r="I274">
        <v>1657556732.5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424.139125541126</v>
      </c>
      <c r="AK274">
        <v>400.936642424242</v>
      </c>
      <c r="AL274">
        <v>-0.00258077922079933</v>
      </c>
      <c r="AM274">
        <v>66.15</v>
      </c>
      <c r="AN274">
        <f>(AP274 - AO274 + BO274*1E3/(8.314*(BQ274+273.15)) * AR274/BN274 * AQ274) * BN274/(100*BB274) * 1000/(1000 - AP274)</f>
        <v>0</v>
      </c>
      <c r="AO274">
        <v>9.92094975374164</v>
      </c>
      <c r="AP274">
        <v>18.465143030303</v>
      </c>
      <c r="AQ274">
        <v>0.00158422881589172</v>
      </c>
      <c r="AR274">
        <v>78.403240097146</v>
      </c>
      <c r="AS274">
        <v>17</v>
      </c>
      <c r="AT274">
        <v>3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6</v>
      </c>
      <c r="BC274">
        <v>0.5</v>
      </c>
      <c r="BD274" t="s">
        <v>355</v>
      </c>
      <c r="BE274">
        <v>2</v>
      </c>
      <c r="BF274" t="b">
        <v>1</v>
      </c>
      <c r="BG274">
        <v>1657556732.5</v>
      </c>
      <c r="BH274">
        <v>393.550258064516</v>
      </c>
      <c r="BI274">
        <v>419.890096774194</v>
      </c>
      <c r="BJ274">
        <v>18.4420193548387</v>
      </c>
      <c r="BK274">
        <v>9.89261032258065</v>
      </c>
      <c r="BL274">
        <v>389.697903225806</v>
      </c>
      <c r="BM274">
        <v>18.3330870967742</v>
      </c>
      <c r="BN274">
        <v>499.989516129032</v>
      </c>
      <c r="BO274">
        <v>67.9919193548387</v>
      </c>
      <c r="BP274">
        <v>0.0201372129032258</v>
      </c>
      <c r="BQ274">
        <v>21.1948193548387</v>
      </c>
      <c r="BR274">
        <v>21.1178483870968</v>
      </c>
      <c r="BS274">
        <v>999.9</v>
      </c>
      <c r="BT274">
        <v>0</v>
      </c>
      <c r="BU274">
        <v>0</v>
      </c>
      <c r="BV274">
        <v>10002.6193548387</v>
      </c>
      <c r="BW274">
        <v>0</v>
      </c>
      <c r="BX274">
        <v>1489.26129032258</v>
      </c>
      <c r="BY274">
        <v>-26.3399677419355</v>
      </c>
      <c r="BZ274">
        <v>400.944483870968</v>
      </c>
      <c r="CA274">
        <v>424.085483870968</v>
      </c>
      <c r="CB274">
        <v>8.54940580645161</v>
      </c>
      <c r="CC274">
        <v>419.890096774194</v>
      </c>
      <c r="CD274">
        <v>9.89261032258065</v>
      </c>
      <c r="CE274">
        <v>1.25390677419355</v>
      </c>
      <c r="CF274">
        <v>0.67261764516129</v>
      </c>
      <c r="CG274">
        <v>10.257464516129</v>
      </c>
      <c r="CH274">
        <v>1.26986064516129</v>
      </c>
      <c r="CI274">
        <v>2000.00096774194</v>
      </c>
      <c r="CJ274">
        <v>0.98</v>
      </c>
      <c r="CK274">
        <v>0.0199999</v>
      </c>
      <c r="CL274">
        <v>0</v>
      </c>
      <c r="CM274">
        <v>2.47828709677419</v>
      </c>
      <c r="CN274">
        <v>0</v>
      </c>
      <c r="CO274">
        <v>17387.5967741935</v>
      </c>
      <c r="CP274">
        <v>16705.4129032258</v>
      </c>
      <c r="CQ274">
        <v>45</v>
      </c>
      <c r="CR274">
        <v>51.7093548387097</v>
      </c>
      <c r="CS274">
        <v>49.375</v>
      </c>
      <c r="CT274">
        <v>45.187</v>
      </c>
      <c r="CU274">
        <v>43.75</v>
      </c>
      <c r="CV274">
        <v>1960.00096774194</v>
      </c>
      <c r="CW274">
        <v>40</v>
      </c>
      <c r="CX274">
        <v>0</v>
      </c>
      <c r="CY274">
        <v>1651535635.4</v>
      </c>
      <c r="CZ274">
        <v>0</v>
      </c>
      <c r="DA274">
        <v>0</v>
      </c>
      <c r="DB274" t="s">
        <v>356</v>
      </c>
      <c r="DC274">
        <v>1657298120.5</v>
      </c>
      <c r="DD274">
        <v>1657298120.5</v>
      </c>
      <c r="DE274">
        <v>0</v>
      </c>
      <c r="DF274">
        <v>1.391</v>
      </c>
      <c r="DG274">
        <v>0.035</v>
      </c>
      <c r="DH274">
        <v>2.39</v>
      </c>
      <c r="DI274">
        <v>0.104</v>
      </c>
      <c r="DJ274">
        <v>419</v>
      </c>
      <c r="DK274">
        <v>18</v>
      </c>
      <c r="DL274">
        <v>0.11</v>
      </c>
      <c r="DM274">
        <v>0.02</v>
      </c>
      <c r="DN274">
        <v>-26.3367225</v>
      </c>
      <c r="DO274">
        <v>0.0903005628518734</v>
      </c>
      <c r="DP274">
        <v>0.0687676395098016</v>
      </c>
      <c r="DQ274">
        <v>1</v>
      </c>
      <c r="DR274">
        <v>8.55466625</v>
      </c>
      <c r="DS274">
        <v>-0.147241013133243</v>
      </c>
      <c r="DT274">
        <v>0.0180806774883437</v>
      </c>
      <c r="DU274">
        <v>0</v>
      </c>
      <c r="DV274">
        <v>1</v>
      </c>
      <c r="DW274">
        <v>2</v>
      </c>
      <c r="DX274" t="s">
        <v>367</v>
      </c>
      <c r="DY274">
        <v>2.83515</v>
      </c>
      <c r="DZ274">
        <v>2.63667</v>
      </c>
      <c r="EA274">
        <v>0.0648632</v>
      </c>
      <c r="EB274">
        <v>0.068622</v>
      </c>
      <c r="EC274">
        <v>0.0643748</v>
      </c>
      <c r="ED274">
        <v>0.0404538</v>
      </c>
      <c r="EE274">
        <v>26107</v>
      </c>
      <c r="EF274">
        <v>22703.9</v>
      </c>
      <c r="EG274">
        <v>25009.9</v>
      </c>
      <c r="EH274">
        <v>23756.7</v>
      </c>
      <c r="EI274">
        <v>39976</v>
      </c>
      <c r="EJ274">
        <v>37755.9</v>
      </c>
      <c r="EK274">
        <v>45244.3</v>
      </c>
      <c r="EL274">
        <v>42406.7</v>
      </c>
      <c r="EM274">
        <v>1.75685</v>
      </c>
      <c r="EN274">
        <v>2.05028</v>
      </c>
      <c r="EO274">
        <v>-0.0955164</v>
      </c>
      <c r="EP274">
        <v>0</v>
      </c>
      <c r="EQ274">
        <v>22.7052</v>
      </c>
      <c r="ER274">
        <v>999.9</v>
      </c>
      <c r="ES274">
        <v>28.69</v>
      </c>
      <c r="ET274">
        <v>30.686</v>
      </c>
      <c r="EU274">
        <v>18.6974</v>
      </c>
      <c r="EV274">
        <v>51.6141</v>
      </c>
      <c r="EW274">
        <v>30.0321</v>
      </c>
      <c r="EX274">
        <v>2</v>
      </c>
      <c r="EY274">
        <v>0.249794</v>
      </c>
      <c r="EZ274">
        <v>9.28105</v>
      </c>
      <c r="FA274">
        <v>20.011</v>
      </c>
      <c r="FB274">
        <v>5.24005</v>
      </c>
      <c r="FC274">
        <v>11.9978</v>
      </c>
      <c r="FD274">
        <v>4.95745</v>
      </c>
      <c r="FE274">
        <v>3.30395</v>
      </c>
      <c r="FF274">
        <v>9999</v>
      </c>
      <c r="FG274">
        <v>9999</v>
      </c>
      <c r="FH274">
        <v>6579.5</v>
      </c>
      <c r="FI274">
        <v>353.3</v>
      </c>
      <c r="FJ274">
        <v>1.86802</v>
      </c>
      <c r="FK274">
        <v>1.86377</v>
      </c>
      <c r="FL274">
        <v>1.87134</v>
      </c>
      <c r="FM274">
        <v>1.86218</v>
      </c>
      <c r="FN274">
        <v>1.8616</v>
      </c>
      <c r="FO274">
        <v>1.86812</v>
      </c>
      <c r="FP274">
        <v>1.85822</v>
      </c>
      <c r="FQ274">
        <v>1.86462</v>
      </c>
      <c r="FR274">
        <v>5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3.853</v>
      </c>
      <c r="GF274">
        <v>0.1099</v>
      </c>
      <c r="GG274">
        <v>2.14445261950712</v>
      </c>
      <c r="GH274">
        <v>0.00524579190152856</v>
      </c>
      <c r="GI274">
        <v>-2.61795653493914e-06</v>
      </c>
      <c r="GJ274">
        <v>1.03317073579164e-09</v>
      </c>
      <c r="GK274">
        <v>0.00834576242792743</v>
      </c>
      <c r="GL274">
        <v>-0.0463878632499735</v>
      </c>
      <c r="GM274">
        <v>0.00360881594666716</v>
      </c>
      <c r="GN274">
        <v>-4.25062852161115e-05</v>
      </c>
      <c r="GO274">
        <v>14</v>
      </c>
      <c r="GP274">
        <v>2225</v>
      </c>
      <c r="GQ274">
        <v>2</v>
      </c>
      <c r="GR274">
        <v>27</v>
      </c>
      <c r="GS274">
        <v>4310.3</v>
      </c>
      <c r="GT274">
        <v>4310.3</v>
      </c>
      <c r="GU274">
        <v>1.32812</v>
      </c>
      <c r="GV274">
        <v>2.38525</v>
      </c>
      <c r="GW274">
        <v>1.99829</v>
      </c>
      <c r="GX274">
        <v>2.75879</v>
      </c>
      <c r="GY274">
        <v>2.09351</v>
      </c>
      <c r="GZ274">
        <v>2.38037</v>
      </c>
      <c r="HA274">
        <v>35.0364</v>
      </c>
      <c r="HB274">
        <v>14.7712</v>
      </c>
      <c r="HC274">
        <v>18</v>
      </c>
      <c r="HD274">
        <v>427.669</v>
      </c>
      <c r="HE274">
        <v>616.704</v>
      </c>
      <c r="HF274">
        <v>14.6679</v>
      </c>
      <c r="HG274">
        <v>30.4561</v>
      </c>
      <c r="HH274">
        <v>30.0008</v>
      </c>
      <c r="HI274">
        <v>30.1025</v>
      </c>
      <c r="HJ274">
        <v>30.0981</v>
      </c>
      <c r="HK274">
        <v>26.7058</v>
      </c>
      <c r="HL274">
        <v>51.7331</v>
      </c>
      <c r="HM274">
        <v>0</v>
      </c>
      <c r="HN274">
        <v>10.7663</v>
      </c>
      <c r="HO274">
        <v>426.747</v>
      </c>
      <c r="HP274">
        <v>9.92179</v>
      </c>
      <c r="HQ274">
        <v>95.7343</v>
      </c>
      <c r="HR274">
        <v>99.6769</v>
      </c>
    </row>
    <row r="275" spans="1:226">
      <c r="A275">
        <v>259</v>
      </c>
      <c r="B275">
        <v>1657556745.5</v>
      </c>
      <c r="C275">
        <v>3953.5</v>
      </c>
      <c r="D275" t="s">
        <v>878</v>
      </c>
      <c r="E275" t="s">
        <v>879</v>
      </c>
      <c r="F275">
        <v>5</v>
      </c>
      <c r="G275" t="s">
        <v>597</v>
      </c>
      <c r="H275" t="s">
        <v>354</v>
      </c>
      <c r="I275">
        <v>1657556737.65517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424.529800865801</v>
      </c>
      <c r="AK275">
        <v>401.141296969697</v>
      </c>
      <c r="AL275">
        <v>0.071126406926334</v>
      </c>
      <c r="AM275">
        <v>66.15</v>
      </c>
      <c r="AN275">
        <f>(AP275 - AO275 + BO275*1E3/(8.314*(BQ275+273.15)) * AR275/BN275 * AQ275) * BN275/(100*BB275) * 1000/(1000 - AP275)</f>
        <v>0</v>
      </c>
      <c r="AO275">
        <v>9.92310610282426</v>
      </c>
      <c r="AP275">
        <v>18.4749418181818</v>
      </c>
      <c r="AQ275">
        <v>0.000345652509053997</v>
      </c>
      <c r="AR275">
        <v>78.403240097146</v>
      </c>
      <c r="AS275">
        <v>17</v>
      </c>
      <c r="AT275">
        <v>3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6</v>
      </c>
      <c r="BC275">
        <v>0.5</v>
      </c>
      <c r="BD275" t="s">
        <v>355</v>
      </c>
      <c r="BE275">
        <v>2</v>
      </c>
      <c r="BF275" t="b">
        <v>1</v>
      </c>
      <c r="BG275">
        <v>1657556737.65517</v>
      </c>
      <c r="BH275">
        <v>393.581862068965</v>
      </c>
      <c r="BI275">
        <v>420.139103448276</v>
      </c>
      <c r="BJ275">
        <v>18.4554310344828</v>
      </c>
      <c r="BK275">
        <v>9.91583310344828</v>
      </c>
      <c r="BL275">
        <v>389.729482758621</v>
      </c>
      <c r="BM275">
        <v>18.3459448275862</v>
      </c>
      <c r="BN275">
        <v>499.996896551724</v>
      </c>
      <c r="BO275">
        <v>67.9924586206896</v>
      </c>
      <c r="BP275">
        <v>0.020137275862069</v>
      </c>
      <c r="BQ275">
        <v>21.2030586206897</v>
      </c>
      <c r="BR275">
        <v>21.1264551724138</v>
      </c>
      <c r="BS275">
        <v>999.9</v>
      </c>
      <c r="BT275">
        <v>0</v>
      </c>
      <c r="BU275">
        <v>0</v>
      </c>
      <c r="BV275">
        <v>10009.2310344828</v>
      </c>
      <c r="BW275">
        <v>0</v>
      </c>
      <c r="BX275">
        <v>1489.33793103448</v>
      </c>
      <c r="BY275">
        <v>-26.5573482758621</v>
      </c>
      <c r="BZ275">
        <v>400.982103448276</v>
      </c>
      <c r="CA275">
        <v>424.346931034483</v>
      </c>
      <c r="CB275">
        <v>8.53959724137931</v>
      </c>
      <c r="CC275">
        <v>420.139103448276</v>
      </c>
      <c r="CD275">
        <v>9.91583310344828</v>
      </c>
      <c r="CE275">
        <v>1.25483</v>
      </c>
      <c r="CF275">
        <v>0.674201931034483</v>
      </c>
      <c r="CG275">
        <v>10.2684655172414</v>
      </c>
      <c r="CH275">
        <v>1.30264103448276</v>
      </c>
      <c r="CI275">
        <v>2000.0175862069</v>
      </c>
      <c r="CJ275">
        <v>0.98</v>
      </c>
      <c r="CK275">
        <v>0.0199999</v>
      </c>
      <c r="CL275">
        <v>0</v>
      </c>
      <c r="CM275">
        <v>2.50269655172414</v>
      </c>
      <c r="CN275">
        <v>0</v>
      </c>
      <c r="CO275">
        <v>17383.8896551724</v>
      </c>
      <c r="CP275">
        <v>16705.5517241379</v>
      </c>
      <c r="CQ275">
        <v>45</v>
      </c>
      <c r="CR275">
        <v>51.6698965517241</v>
      </c>
      <c r="CS275">
        <v>49.375</v>
      </c>
      <c r="CT275">
        <v>45.187</v>
      </c>
      <c r="CU275">
        <v>43.75</v>
      </c>
      <c r="CV275">
        <v>1960.0175862069</v>
      </c>
      <c r="CW275">
        <v>40</v>
      </c>
      <c r="CX275">
        <v>0</v>
      </c>
      <c r="CY275">
        <v>1651535640.8</v>
      </c>
      <c r="CZ275">
        <v>0</v>
      </c>
      <c r="DA275">
        <v>0</v>
      </c>
      <c r="DB275" t="s">
        <v>356</v>
      </c>
      <c r="DC275">
        <v>1657298120.5</v>
      </c>
      <c r="DD275">
        <v>1657298120.5</v>
      </c>
      <c r="DE275">
        <v>0</v>
      </c>
      <c r="DF275">
        <v>1.391</v>
      </c>
      <c r="DG275">
        <v>0.035</v>
      </c>
      <c r="DH275">
        <v>2.39</v>
      </c>
      <c r="DI275">
        <v>0.104</v>
      </c>
      <c r="DJ275">
        <v>419</v>
      </c>
      <c r="DK275">
        <v>18</v>
      </c>
      <c r="DL275">
        <v>0.11</v>
      </c>
      <c r="DM275">
        <v>0.02</v>
      </c>
      <c r="DN275">
        <v>-26.40906</v>
      </c>
      <c r="DO275">
        <v>-1.1325500938086</v>
      </c>
      <c r="DP275">
        <v>0.235322157690261</v>
      </c>
      <c r="DQ275">
        <v>0</v>
      </c>
      <c r="DR275">
        <v>8.54919125</v>
      </c>
      <c r="DS275">
        <v>-0.117268255159479</v>
      </c>
      <c r="DT275">
        <v>0.0169395236337242</v>
      </c>
      <c r="DU275">
        <v>0</v>
      </c>
      <c r="DV275">
        <v>0</v>
      </c>
      <c r="DW275">
        <v>2</v>
      </c>
      <c r="DX275" t="s">
        <v>357</v>
      </c>
      <c r="DY275">
        <v>2.83502</v>
      </c>
      <c r="DZ275">
        <v>2.63681</v>
      </c>
      <c r="EA275">
        <v>0.0649063</v>
      </c>
      <c r="EB275">
        <v>0.0690463</v>
      </c>
      <c r="EC275">
        <v>0.0643959</v>
      </c>
      <c r="ED275">
        <v>0.0404593</v>
      </c>
      <c r="EE275">
        <v>26105.2</v>
      </c>
      <c r="EF275">
        <v>22693.3</v>
      </c>
      <c r="EG275">
        <v>25009.4</v>
      </c>
      <c r="EH275">
        <v>23756.5</v>
      </c>
      <c r="EI275">
        <v>39974.1</v>
      </c>
      <c r="EJ275">
        <v>37755.5</v>
      </c>
      <c r="EK275">
        <v>45243.1</v>
      </c>
      <c r="EL275">
        <v>42406.5</v>
      </c>
      <c r="EM275">
        <v>1.75672</v>
      </c>
      <c r="EN275">
        <v>2.05028</v>
      </c>
      <c r="EO275">
        <v>-0.0948533</v>
      </c>
      <c r="EP275">
        <v>0</v>
      </c>
      <c r="EQ275">
        <v>22.7071</v>
      </c>
      <c r="ER275">
        <v>999.9</v>
      </c>
      <c r="ES275">
        <v>28.69</v>
      </c>
      <c r="ET275">
        <v>30.706</v>
      </c>
      <c r="EU275">
        <v>18.7204</v>
      </c>
      <c r="EV275">
        <v>51.4741</v>
      </c>
      <c r="EW275">
        <v>30.0401</v>
      </c>
      <c r="EX275">
        <v>2</v>
      </c>
      <c r="EY275">
        <v>0.250546</v>
      </c>
      <c r="EZ275">
        <v>9.28105</v>
      </c>
      <c r="FA275">
        <v>20.0109</v>
      </c>
      <c r="FB275">
        <v>5.2393</v>
      </c>
      <c r="FC275">
        <v>11.998</v>
      </c>
      <c r="FD275">
        <v>4.95735</v>
      </c>
      <c r="FE275">
        <v>3.3039</v>
      </c>
      <c r="FF275">
        <v>9999</v>
      </c>
      <c r="FG275">
        <v>9999</v>
      </c>
      <c r="FH275">
        <v>6579.5</v>
      </c>
      <c r="FI275">
        <v>353.3</v>
      </c>
      <c r="FJ275">
        <v>1.86802</v>
      </c>
      <c r="FK275">
        <v>1.86375</v>
      </c>
      <c r="FL275">
        <v>1.87134</v>
      </c>
      <c r="FM275">
        <v>1.86218</v>
      </c>
      <c r="FN275">
        <v>1.86161</v>
      </c>
      <c r="FO275">
        <v>1.86811</v>
      </c>
      <c r="FP275">
        <v>1.85822</v>
      </c>
      <c r="FQ275">
        <v>1.86462</v>
      </c>
      <c r="FR275">
        <v>5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3.853</v>
      </c>
      <c r="GF275">
        <v>0.1103</v>
      </c>
      <c r="GG275">
        <v>2.14445261950712</v>
      </c>
      <c r="GH275">
        <v>0.00524579190152856</v>
      </c>
      <c r="GI275">
        <v>-2.61795653493914e-06</v>
      </c>
      <c r="GJ275">
        <v>1.03317073579164e-09</v>
      </c>
      <c r="GK275">
        <v>0.00834576242792743</v>
      </c>
      <c r="GL275">
        <v>-0.0463878632499735</v>
      </c>
      <c r="GM275">
        <v>0.00360881594666716</v>
      </c>
      <c r="GN275">
        <v>-4.25062852161115e-05</v>
      </c>
      <c r="GO275">
        <v>14</v>
      </c>
      <c r="GP275">
        <v>2225</v>
      </c>
      <c r="GQ275">
        <v>2</v>
      </c>
      <c r="GR275">
        <v>27</v>
      </c>
      <c r="GS275">
        <v>4310.4</v>
      </c>
      <c r="GT275">
        <v>4310.4</v>
      </c>
      <c r="GU275">
        <v>1.35498</v>
      </c>
      <c r="GV275">
        <v>2.37915</v>
      </c>
      <c r="GW275">
        <v>1.99829</v>
      </c>
      <c r="GX275">
        <v>2.75879</v>
      </c>
      <c r="GY275">
        <v>2.09351</v>
      </c>
      <c r="GZ275">
        <v>2.38403</v>
      </c>
      <c r="HA275">
        <v>35.0364</v>
      </c>
      <c r="HB275">
        <v>14.7625</v>
      </c>
      <c r="HC275">
        <v>18</v>
      </c>
      <c r="HD275">
        <v>427.666</v>
      </c>
      <c r="HE275">
        <v>616.812</v>
      </c>
      <c r="HF275">
        <v>14.6801</v>
      </c>
      <c r="HG275">
        <v>30.4665</v>
      </c>
      <c r="HH275">
        <v>30.0008</v>
      </c>
      <c r="HI275">
        <v>30.1126</v>
      </c>
      <c r="HJ275">
        <v>30.1083</v>
      </c>
      <c r="HK275">
        <v>27.2028</v>
      </c>
      <c r="HL275">
        <v>51.7331</v>
      </c>
      <c r="HM275">
        <v>0</v>
      </c>
      <c r="HN275">
        <v>10.7771</v>
      </c>
      <c r="HO275">
        <v>440.291</v>
      </c>
      <c r="HP275">
        <v>9.98418</v>
      </c>
      <c r="HQ275">
        <v>95.732</v>
      </c>
      <c r="HR275">
        <v>99.6764</v>
      </c>
    </row>
    <row r="276" spans="1:226">
      <c r="A276">
        <v>260</v>
      </c>
      <c r="B276">
        <v>1657556750.5</v>
      </c>
      <c r="C276">
        <v>3958.5</v>
      </c>
      <c r="D276" t="s">
        <v>880</v>
      </c>
      <c r="E276" t="s">
        <v>881</v>
      </c>
      <c r="F276">
        <v>5</v>
      </c>
      <c r="G276" t="s">
        <v>597</v>
      </c>
      <c r="H276" t="s">
        <v>354</v>
      </c>
      <c r="I276">
        <v>1657556742.73214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432.760220779221</v>
      </c>
      <c r="AK276">
        <v>405.187012121212</v>
      </c>
      <c r="AL276">
        <v>1.04544389610381</v>
      </c>
      <c r="AM276">
        <v>66.15</v>
      </c>
      <c r="AN276">
        <f>(AP276 - AO276 + BO276*1E3/(8.314*(BQ276+273.15)) * AR276/BN276 * AQ276) * BN276/(100*BB276) * 1000/(1000 - AP276)</f>
        <v>0</v>
      </c>
      <c r="AO276">
        <v>9.9257952287552</v>
      </c>
      <c r="AP276">
        <v>18.4742357575758</v>
      </c>
      <c r="AQ276">
        <v>-0.000195173403305885</v>
      </c>
      <c r="AR276">
        <v>78.403240097146</v>
      </c>
      <c r="AS276">
        <v>17</v>
      </c>
      <c r="AT276">
        <v>3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6</v>
      </c>
      <c r="BC276">
        <v>0.5</v>
      </c>
      <c r="BD276" t="s">
        <v>355</v>
      </c>
      <c r="BE276">
        <v>2</v>
      </c>
      <c r="BF276" t="b">
        <v>1</v>
      </c>
      <c r="BG276">
        <v>1657556742.73214</v>
      </c>
      <c r="BH276">
        <v>394.230607142857</v>
      </c>
      <c r="BI276">
        <v>422.955642857143</v>
      </c>
      <c r="BJ276">
        <v>18.4673607142857</v>
      </c>
      <c r="BK276">
        <v>9.9236925</v>
      </c>
      <c r="BL276">
        <v>390.376</v>
      </c>
      <c r="BM276">
        <v>18.3573785714286</v>
      </c>
      <c r="BN276">
        <v>500.010428571428</v>
      </c>
      <c r="BO276">
        <v>67.9924392857143</v>
      </c>
      <c r="BP276">
        <v>0.0200547964285714</v>
      </c>
      <c r="BQ276">
        <v>21.2089607142857</v>
      </c>
      <c r="BR276">
        <v>21.1379535714286</v>
      </c>
      <c r="BS276">
        <v>999.9</v>
      </c>
      <c r="BT276">
        <v>0</v>
      </c>
      <c r="BU276">
        <v>0</v>
      </c>
      <c r="BV276">
        <v>10011.9321428571</v>
      </c>
      <c r="BW276">
        <v>0</v>
      </c>
      <c r="BX276">
        <v>1488.36535714286</v>
      </c>
      <c r="BY276">
        <v>-28.7249928571429</v>
      </c>
      <c r="BZ276">
        <v>401.648</v>
      </c>
      <c r="CA276">
        <v>427.195107142857</v>
      </c>
      <c r="CB276">
        <v>8.54366428571428</v>
      </c>
      <c r="CC276">
        <v>422.955642857143</v>
      </c>
      <c r="CD276">
        <v>9.9236925</v>
      </c>
      <c r="CE276">
        <v>1.25564142857143</v>
      </c>
      <c r="CF276">
        <v>0.674736071428572</v>
      </c>
      <c r="CG276">
        <v>10.2781285714286</v>
      </c>
      <c r="CH276">
        <v>1.31367535714286</v>
      </c>
      <c r="CI276">
        <v>2000.01607142857</v>
      </c>
      <c r="CJ276">
        <v>0.979999678571429</v>
      </c>
      <c r="CK276">
        <v>0.0200002428571429</v>
      </c>
      <c r="CL276">
        <v>0</v>
      </c>
      <c r="CM276">
        <v>2.5013</v>
      </c>
      <c r="CN276">
        <v>0</v>
      </c>
      <c r="CO276">
        <v>17379.5071428571</v>
      </c>
      <c r="CP276">
        <v>16705.5357142857</v>
      </c>
      <c r="CQ276">
        <v>45</v>
      </c>
      <c r="CR276">
        <v>51.6493571428571</v>
      </c>
      <c r="CS276">
        <v>49.375</v>
      </c>
      <c r="CT276">
        <v>45.187</v>
      </c>
      <c r="CU276">
        <v>43.75</v>
      </c>
      <c r="CV276">
        <v>1960.01571428571</v>
      </c>
      <c r="CW276">
        <v>40.0003571428571</v>
      </c>
      <c r="CX276">
        <v>0</v>
      </c>
      <c r="CY276">
        <v>1651535645.6</v>
      </c>
      <c r="CZ276">
        <v>0</v>
      </c>
      <c r="DA276">
        <v>0</v>
      </c>
      <c r="DB276" t="s">
        <v>356</v>
      </c>
      <c r="DC276">
        <v>1657298120.5</v>
      </c>
      <c r="DD276">
        <v>1657298120.5</v>
      </c>
      <c r="DE276">
        <v>0</v>
      </c>
      <c r="DF276">
        <v>1.391</v>
      </c>
      <c r="DG276">
        <v>0.035</v>
      </c>
      <c r="DH276">
        <v>2.39</v>
      </c>
      <c r="DI276">
        <v>0.104</v>
      </c>
      <c r="DJ276">
        <v>419</v>
      </c>
      <c r="DK276">
        <v>18</v>
      </c>
      <c r="DL276">
        <v>0.11</v>
      </c>
      <c r="DM276">
        <v>0.02</v>
      </c>
      <c r="DN276">
        <v>-28.065525</v>
      </c>
      <c r="DO276">
        <v>-23.9644637898686</v>
      </c>
      <c r="DP276">
        <v>2.83855924226975</v>
      </c>
      <c r="DQ276">
        <v>0</v>
      </c>
      <c r="DR276">
        <v>8.541971</v>
      </c>
      <c r="DS276">
        <v>0.0498218386491479</v>
      </c>
      <c r="DT276">
        <v>0.00795184909313548</v>
      </c>
      <c r="DU276">
        <v>1</v>
      </c>
      <c r="DV276">
        <v>1</v>
      </c>
      <c r="DW276">
        <v>2</v>
      </c>
      <c r="DX276" t="s">
        <v>367</v>
      </c>
      <c r="DY276">
        <v>2.83504</v>
      </c>
      <c r="DZ276">
        <v>2.63664</v>
      </c>
      <c r="EA276">
        <v>0.0654788</v>
      </c>
      <c r="EB276">
        <v>0.0704283</v>
      </c>
      <c r="EC276">
        <v>0.0643951</v>
      </c>
      <c r="ED276">
        <v>0.0404597</v>
      </c>
      <c r="EE276">
        <v>26088.5</v>
      </c>
      <c r="EF276">
        <v>22659.3</v>
      </c>
      <c r="EG276">
        <v>25008.8</v>
      </c>
      <c r="EH276">
        <v>23756.2</v>
      </c>
      <c r="EI276">
        <v>39973.5</v>
      </c>
      <c r="EJ276">
        <v>37755</v>
      </c>
      <c r="EK276">
        <v>45242.5</v>
      </c>
      <c r="EL276">
        <v>42405.9</v>
      </c>
      <c r="EM276">
        <v>1.7566</v>
      </c>
      <c r="EN276">
        <v>2.04995</v>
      </c>
      <c r="EO276">
        <v>-0.0947714</v>
      </c>
      <c r="EP276">
        <v>0</v>
      </c>
      <c r="EQ276">
        <v>22.7112</v>
      </c>
      <c r="ER276">
        <v>999.9</v>
      </c>
      <c r="ES276">
        <v>28.69</v>
      </c>
      <c r="ET276">
        <v>30.706</v>
      </c>
      <c r="EU276">
        <v>18.719</v>
      </c>
      <c r="EV276">
        <v>51.4241</v>
      </c>
      <c r="EW276">
        <v>29.996</v>
      </c>
      <c r="EX276">
        <v>2</v>
      </c>
      <c r="EY276">
        <v>0.251372</v>
      </c>
      <c r="EZ276">
        <v>9.28105</v>
      </c>
      <c r="FA276">
        <v>20.0109</v>
      </c>
      <c r="FB276">
        <v>5.23945</v>
      </c>
      <c r="FC276">
        <v>11.9978</v>
      </c>
      <c r="FD276">
        <v>4.95725</v>
      </c>
      <c r="FE276">
        <v>3.30395</v>
      </c>
      <c r="FF276">
        <v>9999</v>
      </c>
      <c r="FG276">
        <v>9999</v>
      </c>
      <c r="FH276">
        <v>6579.7</v>
      </c>
      <c r="FI276">
        <v>353.3</v>
      </c>
      <c r="FJ276">
        <v>1.86803</v>
      </c>
      <c r="FK276">
        <v>1.86376</v>
      </c>
      <c r="FL276">
        <v>1.87134</v>
      </c>
      <c r="FM276">
        <v>1.86218</v>
      </c>
      <c r="FN276">
        <v>1.86162</v>
      </c>
      <c r="FO276">
        <v>1.86813</v>
      </c>
      <c r="FP276">
        <v>1.85822</v>
      </c>
      <c r="FQ276">
        <v>1.86462</v>
      </c>
      <c r="FR276">
        <v>5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3.87</v>
      </c>
      <c r="GF276">
        <v>0.1103</v>
      </c>
      <c r="GG276">
        <v>2.14445261950712</v>
      </c>
      <c r="GH276">
        <v>0.00524579190152856</v>
      </c>
      <c r="GI276">
        <v>-2.61795653493914e-06</v>
      </c>
      <c r="GJ276">
        <v>1.03317073579164e-09</v>
      </c>
      <c r="GK276">
        <v>0.00834576242792743</v>
      </c>
      <c r="GL276">
        <v>-0.0463878632499735</v>
      </c>
      <c r="GM276">
        <v>0.00360881594666716</v>
      </c>
      <c r="GN276">
        <v>-4.25062852161115e-05</v>
      </c>
      <c r="GO276">
        <v>14</v>
      </c>
      <c r="GP276">
        <v>2225</v>
      </c>
      <c r="GQ276">
        <v>2</v>
      </c>
      <c r="GR276">
        <v>27</v>
      </c>
      <c r="GS276">
        <v>4310.5</v>
      </c>
      <c r="GT276">
        <v>4310.5</v>
      </c>
      <c r="GU276">
        <v>1.38672</v>
      </c>
      <c r="GV276">
        <v>2.38037</v>
      </c>
      <c r="GW276">
        <v>1.99829</v>
      </c>
      <c r="GX276">
        <v>2.75879</v>
      </c>
      <c r="GY276">
        <v>2.09351</v>
      </c>
      <c r="GZ276">
        <v>2.37793</v>
      </c>
      <c r="HA276">
        <v>35.0364</v>
      </c>
      <c r="HB276">
        <v>14.7625</v>
      </c>
      <c r="HC276">
        <v>18</v>
      </c>
      <c r="HD276">
        <v>427.671</v>
      </c>
      <c r="HE276">
        <v>616.668</v>
      </c>
      <c r="HF276">
        <v>14.6929</v>
      </c>
      <c r="HG276">
        <v>30.4775</v>
      </c>
      <c r="HH276">
        <v>30.0009</v>
      </c>
      <c r="HI276">
        <v>30.124</v>
      </c>
      <c r="HJ276">
        <v>30.1191</v>
      </c>
      <c r="HK276">
        <v>27.9299</v>
      </c>
      <c r="HL276">
        <v>51.7331</v>
      </c>
      <c r="HM276">
        <v>0</v>
      </c>
      <c r="HN276">
        <v>10.7851</v>
      </c>
      <c r="HO276">
        <v>460.381</v>
      </c>
      <c r="HP276">
        <v>10.0068</v>
      </c>
      <c r="HQ276">
        <v>95.7304</v>
      </c>
      <c r="HR276">
        <v>99.6751</v>
      </c>
    </row>
    <row r="277" spans="1:226">
      <c r="A277">
        <v>261</v>
      </c>
      <c r="B277">
        <v>1657556755.5</v>
      </c>
      <c r="C277">
        <v>3963.5</v>
      </c>
      <c r="D277" t="s">
        <v>882</v>
      </c>
      <c r="E277" t="s">
        <v>883</v>
      </c>
      <c r="F277">
        <v>5</v>
      </c>
      <c r="G277" t="s">
        <v>597</v>
      </c>
      <c r="H277" t="s">
        <v>354</v>
      </c>
      <c r="I277">
        <v>1657556748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446.090761904762</v>
      </c>
      <c r="AK277">
        <v>414.253690909091</v>
      </c>
      <c r="AL277">
        <v>2.01709255411243</v>
      </c>
      <c r="AM277">
        <v>66.15</v>
      </c>
      <c r="AN277">
        <f>(AP277 - AO277 + BO277*1E3/(8.314*(BQ277+273.15)) * AR277/BN277 * AQ277) * BN277/(100*BB277) * 1000/(1000 - AP277)</f>
        <v>0</v>
      </c>
      <c r="AO277">
        <v>9.92581857469859</v>
      </c>
      <c r="AP277">
        <v>18.4839012121212</v>
      </c>
      <c r="AQ277">
        <v>0.0002725219165623</v>
      </c>
      <c r="AR277">
        <v>78.403240097146</v>
      </c>
      <c r="AS277">
        <v>17</v>
      </c>
      <c r="AT277">
        <v>3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6</v>
      </c>
      <c r="BC277">
        <v>0.5</v>
      </c>
      <c r="BD277" t="s">
        <v>355</v>
      </c>
      <c r="BE277">
        <v>2</v>
      </c>
      <c r="BF277" t="b">
        <v>1</v>
      </c>
      <c r="BG277">
        <v>1657556748</v>
      </c>
      <c r="BH277">
        <v>397.280222222222</v>
      </c>
      <c r="BI277">
        <v>430.337851851852</v>
      </c>
      <c r="BJ277">
        <v>18.4748814814815</v>
      </c>
      <c r="BK277">
        <v>9.92572296296296</v>
      </c>
      <c r="BL277">
        <v>393.414407407407</v>
      </c>
      <c r="BM277">
        <v>18.3646</v>
      </c>
      <c r="BN277">
        <v>500.015407407407</v>
      </c>
      <c r="BO277">
        <v>67.9924518518518</v>
      </c>
      <c r="BP277">
        <v>0.020065537037037</v>
      </c>
      <c r="BQ277">
        <v>21.2196592592593</v>
      </c>
      <c r="BR277">
        <v>21.1479888888889</v>
      </c>
      <c r="BS277">
        <v>999.9</v>
      </c>
      <c r="BT277">
        <v>0</v>
      </c>
      <c r="BU277">
        <v>0</v>
      </c>
      <c r="BV277">
        <v>10015.4277777778</v>
      </c>
      <c r="BW277">
        <v>0</v>
      </c>
      <c r="BX277">
        <v>1488.18925925926</v>
      </c>
      <c r="BY277">
        <v>-33.0576148148148</v>
      </c>
      <c r="BZ277">
        <v>404.758148148148</v>
      </c>
      <c r="CA277">
        <v>434.652185185185</v>
      </c>
      <c r="CB277">
        <v>8.54916074074074</v>
      </c>
      <c r="CC277">
        <v>430.337851851852</v>
      </c>
      <c r="CD277">
        <v>9.92572296296296</v>
      </c>
      <c r="CE277">
        <v>1.25615259259259</v>
      </c>
      <c r="CF277">
        <v>0.674874148148148</v>
      </c>
      <c r="CG277">
        <v>10.2842296296296</v>
      </c>
      <c r="CH277">
        <v>1.31652407407407</v>
      </c>
      <c r="CI277">
        <v>2000.00925925926</v>
      </c>
      <c r="CJ277">
        <v>0.979999333333333</v>
      </c>
      <c r="CK277">
        <v>0.0200006111111111</v>
      </c>
      <c r="CL277">
        <v>0</v>
      </c>
      <c r="CM277">
        <v>2.48254444444444</v>
      </c>
      <c r="CN277">
        <v>0</v>
      </c>
      <c r="CO277">
        <v>17371.1185185185</v>
      </c>
      <c r="CP277">
        <v>16705.4777777778</v>
      </c>
      <c r="CQ277">
        <v>45</v>
      </c>
      <c r="CR277">
        <v>51.6086296296296</v>
      </c>
      <c r="CS277">
        <v>49.375</v>
      </c>
      <c r="CT277">
        <v>45.187</v>
      </c>
      <c r="CU277">
        <v>43.75</v>
      </c>
      <c r="CV277">
        <v>1960.00888888889</v>
      </c>
      <c r="CW277">
        <v>40.0003703703704</v>
      </c>
      <c r="CX277">
        <v>0</v>
      </c>
      <c r="CY277">
        <v>1651535650.4</v>
      </c>
      <c r="CZ277">
        <v>0</v>
      </c>
      <c r="DA277">
        <v>0</v>
      </c>
      <c r="DB277" t="s">
        <v>356</v>
      </c>
      <c r="DC277">
        <v>1657298120.5</v>
      </c>
      <c r="DD277">
        <v>1657298120.5</v>
      </c>
      <c r="DE277">
        <v>0</v>
      </c>
      <c r="DF277">
        <v>1.391</v>
      </c>
      <c r="DG277">
        <v>0.035</v>
      </c>
      <c r="DH277">
        <v>2.39</v>
      </c>
      <c r="DI277">
        <v>0.104</v>
      </c>
      <c r="DJ277">
        <v>419</v>
      </c>
      <c r="DK277">
        <v>18</v>
      </c>
      <c r="DL277">
        <v>0.11</v>
      </c>
      <c r="DM277">
        <v>0.02</v>
      </c>
      <c r="DN277">
        <v>-30.47914</v>
      </c>
      <c r="DO277">
        <v>-46.0347849906191</v>
      </c>
      <c r="DP277">
        <v>4.77869035713761</v>
      </c>
      <c r="DQ277">
        <v>0</v>
      </c>
      <c r="DR277">
        <v>8.544757</v>
      </c>
      <c r="DS277">
        <v>0.0677047654783996</v>
      </c>
      <c r="DT277">
        <v>0.00703050929876341</v>
      </c>
      <c r="DU277">
        <v>1</v>
      </c>
      <c r="DV277">
        <v>1</v>
      </c>
      <c r="DW277">
        <v>2</v>
      </c>
      <c r="DX277" t="s">
        <v>367</v>
      </c>
      <c r="DY277">
        <v>2.83504</v>
      </c>
      <c r="DZ277">
        <v>2.63669</v>
      </c>
      <c r="EA277">
        <v>0.0666759</v>
      </c>
      <c r="EB277">
        <v>0.0722356</v>
      </c>
      <c r="EC277">
        <v>0.0644134</v>
      </c>
      <c r="ED277">
        <v>0.0404884</v>
      </c>
      <c r="EE277">
        <v>26054.6</v>
      </c>
      <c r="EF277">
        <v>22614.4</v>
      </c>
      <c r="EG277">
        <v>25008.4</v>
      </c>
      <c r="EH277">
        <v>23755.4</v>
      </c>
      <c r="EI277">
        <v>39972</v>
      </c>
      <c r="EJ277">
        <v>37752.9</v>
      </c>
      <c r="EK277">
        <v>45241.6</v>
      </c>
      <c r="EL277">
        <v>42404.8</v>
      </c>
      <c r="EM277">
        <v>1.7565</v>
      </c>
      <c r="EN277">
        <v>2.04988</v>
      </c>
      <c r="EO277">
        <v>-0.0943244</v>
      </c>
      <c r="EP277">
        <v>0</v>
      </c>
      <c r="EQ277">
        <v>22.7171</v>
      </c>
      <c r="ER277">
        <v>999.9</v>
      </c>
      <c r="ES277">
        <v>28.69</v>
      </c>
      <c r="ET277">
        <v>30.706</v>
      </c>
      <c r="EU277">
        <v>18.7194</v>
      </c>
      <c r="EV277">
        <v>51.3141</v>
      </c>
      <c r="EW277">
        <v>29.9439</v>
      </c>
      <c r="EX277">
        <v>2</v>
      </c>
      <c r="EY277">
        <v>0.252195</v>
      </c>
      <c r="EZ277">
        <v>9.28105</v>
      </c>
      <c r="FA277">
        <v>20.0107</v>
      </c>
      <c r="FB277">
        <v>5.23945</v>
      </c>
      <c r="FC277">
        <v>11.998</v>
      </c>
      <c r="FD277">
        <v>4.9572</v>
      </c>
      <c r="FE277">
        <v>3.304</v>
      </c>
      <c r="FF277">
        <v>9999</v>
      </c>
      <c r="FG277">
        <v>9999</v>
      </c>
      <c r="FH277">
        <v>6579.7</v>
      </c>
      <c r="FI277">
        <v>353.3</v>
      </c>
      <c r="FJ277">
        <v>1.86799</v>
      </c>
      <c r="FK277">
        <v>1.86376</v>
      </c>
      <c r="FL277">
        <v>1.87134</v>
      </c>
      <c r="FM277">
        <v>1.86218</v>
      </c>
      <c r="FN277">
        <v>1.86161</v>
      </c>
      <c r="FO277">
        <v>1.8681</v>
      </c>
      <c r="FP277">
        <v>1.85822</v>
      </c>
      <c r="FQ277">
        <v>1.86462</v>
      </c>
      <c r="FR277">
        <v>5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3.904</v>
      </c>
      <c r="GF277">
        <v>0.1106</v>
      </c>
      <c r="GG277">
        <v>2.14445261950712</v>
      </c>
      <c r="GH277">
        <v>0.00524579190152856</v>
      </c>
      <c r="GI277">
        <v>-2.61795653493914e-06</v>
      </c>
      <c r="GJ277">
        <v>1.03317073579164e-09</v>
      </c>
      <c r="GK277">
        <v>0.00834576242792743</v>
      </c>
      <c r="GL277">
        <v>-0.0463878632499735</v>
      </c>
      <c r="GM277">
        <v>0.00360881594666716</v>
      </c>
      <c r="GN277">
        <v>-4.25062852161115e-05</v>
      </c>
      <c r="GO277">
        <v>14</v>
      </c>
      <c r="GP277">
        <v>2225</v>
      </c>
      <c r="GQ277">
        <v>2</v>
      </c>
      <c r="GR277">
        <v>27</v>
      </c>
      <c r="GS277">
        <v>4310.6</v>
      </c>
      <c r="GT277">
        <v>4310.6</v>
      </c>
      <c r="GU277">
        <v>1.42822</v>
      </c>
      <c r="GV277">
        <v>2.38281</v>
      </c>
      <c r="GW277">
        <v>1.99829</v>
      </c>
      <c r="GX277">
        <v>2.75879</v>
      </c>
      <c r="GY277">
        <v>2.09351</v>
      </c>
      <c r="GZ277">
        <v>2.37915</v>
      </c>
      <c r="HA277">
        <v>35.0364</v>
      </c>
      <c r="HB277">
        <v>14.7537</v>
      </c>
      <c r="HC277">
        <v>18</v>
      </c>
      <c r="HD277">
        <v>427.681</v>
      </c>
      <c r="HE277">
        <v>616.721</v>
      </c>
      <c r="HF277">
        <v>14.704</v>
      </c>
      <c r="HG277">
        <v>30.4876</v>
      </c>
      <c r="HH277">
        <v>30.0008</v>
      </c>
      <c r="HI277">
        <v>30.1339</v>
      </c>
      <c r="HJ277">
        <v>30.1297</v>
      </c>
      <c r="HK277">
        <v>28.6944</v>
      </c>
      <c r="HL277">
        <v>51.4295</v>
      </c>
      <c r="HM277">
        <v>0</v>
      </c>
      <c r="HN277">
        <v>10.7851</v>
      </c>
      <c r="HO277">
        <v>473.8</v>
      </c>
      <c r="HP277">
        <v>10.0364</v>
      </c>
      <c r="HQ277">
        <v>95.7286</v>
      </c>
      <c r="HR277">
        <v>99.6722</v>
      </c>
    </row>
    <row r="278" spans="1:226">
      <c r="A278">
        <v>262</v>
      </c>
      <c r="B278">
        <v>1657556760.5</v>
      </c>
      <c r="C278">
        <v>3968.5</v>
      </c>
      <c r="D278" t="s">
        <v>884</v>
      </c>
      <c r="E278" t="s">
        <v>885</v>
      </c>
      <c r="F278">
        <v>5</v>
      </c>
      <c r="G278" t="s">
        <v>597</v>
      </c>
      <c r="H278" t="s">
        <v>354</v>
      </c>
      <c r="I278">
        <v>1657556752.71429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462.029649350649</v>
      </c>
      <c r="AK278">
        <v>426.847545454545</v>
      </c>
      <c r="AL278">
        <v>2.63812484848481</v>
      </c>
      <c r="AM278">
        <v>66.15</v>
      </c>
      <c r="AN278">
        <f>(AP278 - AO278 + BO278*1E3/(8.314*(BQ278+273.15)) * AR278/BN278 * AQ278) * BN278/(100*BB278) * 1000/(1000 - AP278)</f>
        <v>0</v>
      </c>
      <c r="AO278">
        <v>9.94437733379496</v>
      </c>
      <c r="AP278">
        <v>18.4890606060606</v>
      </c>
      <c r="AQ278">
        <v>4.4375549199975e-05</v>
      </c>
      <c r="AR278">
        <v>78.403240097146</v>
      </c>
      <c r="AS278">
        <v>18</v>
      </c>
      <c r="AT278">
        <v>4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6</v>
      </c>
      <c r="BC278">
        <v>0.5</v>
      </c>
      <c r="BD278" t="s">
        <v>355</v>
      </c>
      <c r="BE278">
        <v>2</v>
      </c>
      <c r="BF278" t="b">
        <v>1</v>
      </c>
      <c r="BG278">
        <v>1657556752.71429</v>
      </c>
      <c r="BH278">
        <v>403.640964285714</v>
      </c>
      <c r="BI278">
        <v>441.853535714286</v>
      </c>
      <c r="BJ278">
        <v>18.4801464285714</v>
      </c>
      <c r="BK278">
        <v>9.93449178571429</v>
      </c>
      <c r="BL278">
        <v>399.751928571428</v>
      </c>
      <c r="BM278">
        <v>18.3696535714286</v>
      </c>
      <c r="BN278">
        <v>500.019964285714</v>
      </c>
      <c r="BO278">
        <v>67.9924107142857</v>
      </c>
      <c r="BP278">
        <v>0.020105</v>
      </c>
      <c r="BQ278">
        <v>21.2275785714286</v>
      </c>
      <c r="BR278">
        <v>21.1551285714286</v>
      </c>
      <c r="BS278">
        <v>999.9</v>
      </c>
      <c r="BT278">
        <v>0</v>
      </c>
      <c r="BU278">
        <v>0</v>
      </c>
      <c r="BV278">
        <v>10011.7917857143</v>
      </c>
      <c r="BW278">
        <v>0</v>
      </c>
      <c r="BX278">
        <v>1488.52178571429</v>
      </c>
      <c r="BY278">
        <v>-38.2126</v>
      </c>
      <c r="BZ278">
        <v>411.24075</v>
      </c>
      <c r="CA278">
        <v>446.287357142857</v>
      </c>
      <c r="CB278">
        <v>8.54565857142857</v>
      </c>
      <c r="CC278">
        <v>441.853535714286</v>
      </c>
      <c r="CD278">
        <v>9.93449178571429</v>
      </c>
      <c r="CE278">
        <v>1.25650964285714</v>
      </c>
      <c r="CF278">
        <v>0.675469964285714</v>
      </c>
      <c r="CG278">
        <v>10.2884785714286</v>
      </c>
      <c r="CH278">
        <v>1.32879928571429</v>
      </c>
      <c r="CI278">
        <v>1999.98464285714</v>
      </c>
      <c r="CJ278">
        <v>0.979998821428572</v>
      </c>
      <c r="CK278">
        <v>0.0200011571428571</v>
      </c>
      <c r="CL278">
        <v>0</v>
      </c>
      <c r="CM278">
        <v>2.47663214285714</v>
      </c>
      <c r="CN278">
        <v>0</v>
      </c>
      <c r="CO278">
        <v>17361.0642857143</v>
      </c>
      <c r="CP278">
        <v>16705.2642857143</v>
      </c>
      <c r="CQ278">
        <v>45</v>
      </c>
      <c r="CR278">
        <v>51.58675</v>
      </c>
      <c r="CS278">
        <v>49.375</v>
      </c>
      <c r="CT278">
        <v>45.187</v>
      </c>
      <c r="CU278">
        <v>43.75</v>
      </c>
      <c r="CV278">
        <v>1959.98428571429</v>
      </c>
      <c r="CW278">
        <v>40.0003571428571</v>
      </c>
      <c r="CX278">
        <v>0</v>
      </c>
      <c r="CY278">
        <v>1651535655.8</v>
      </c>
      <c r="CZ278">
        <v>0</v>
      </c>
      <c r="DA278">
        <v>0</v>
      </c>
      <c r="DB278" t="s">
        <v>356</v>
      </c>
      <c r="DC278">
        <v>1657298120.5</v>
      </c>
      <c r="DD278">
        <v>1657298120.5</v>
      </c>
      <c r="DE278">
        <v>0</v>
      </c>
      <c r="DF278">
        <v>1.391</v>
      </c>
      <c r="DG278">
        <v>0.035</v>
      </c>
      <c r="DH278">
        <v>2.39</v>
      </c>
      <c r="DI278">
        <v>0.104</v>
      </c>
      <c r="DJ278">
        <v>419</v>
      </c>
      <c r="DK278">
        <v>18</v>
      </c>
      <c r="DL278">
        <v>0.11</v>
      </c>
      <c r="DM278">
        <v>0.02</v>
      </c>
      <c r="DN278">
        <v>-35.4715075</v>
      </c>
      <c r="DO278">
        <v>-65.7692724202627</v>
      </c>
      <c r="DP278">
        <v>6.36357123604299</v>
      </c>
      <c r="DQ278">
        <v>0</v>
      </c>
      <c r="DR278">
        <v>8.54593325</v>
      </c>
      <c r="DS278">
        <v>-0.0298999249531226</v>
      </c>
      <c r="DT278">
        <v>0.00680484327060502</v>
      </c>
      <c r="DU278">
        <v>1</v>
      </c>
      <c r="DV278">
        <v>1</v>
      </c>
      <c r="DW278">
        <v>2</v>
      </c>
      <c r="DX278" t="s">
        <v>367</v>
      </c>
      <c r="DY278">
        <v>2.8349</v>
      </c>
      <c r="DZ278">
        <v>2.63656</v>
      </c>
      <c r="EA278">
        <v>0.0682674</v>
      </c>
      <c r="EB278">
        <v>0.0741405</v>
      </c>
      <c r="EC278">
        <v>0.0644257</v>
      </c>
      <c r="ED278">
        <v>0.0405609</v>
      </c>
      <c r="EE278">
        <v>26009.3</v>
      </c>
      <c r="EF278">
        <v>22567.6</v>
      </c>
      <c r="EG278">
        <v>25007.6</v>
      </c>
      <c r="EH278">
        <v>23755</v>
      </c>
      <c r="EI278">
        <v>39970</v>
      </c>
      <c r="EJ278">
        <v>37749.2</v>
      </c>
      <c r="EK278">
        <v>45240</v>
      </c>
      <c r="EL278">
        <v>42403.9</v>
      </c>
      <c r="EM278">
        <v>1.75618</v>
      </c>
      <c r="EN278">
        <v>2.04995</v>
      </c>
      <c r="EO278">
        <v>-0.0944212</v>
      </c>
      <c r="EP278">
        <v>0</v>
      </c>
      <c r="EQ278">
        <v>22.7257</v>
      </c>
      <c r="ER278">
        <v>999.9</v>
      </c>
      <c r="ES278">
        <v>28.666</v>
      </c>
      <c r="ET278">
        <v>30.716</v>
      </c>
      <c r="EU278">
        <v>18.7152</v>
      </c>
      <c r="EV278">
        <v>51.0841</v>
      </c>
      <c r="EW278">
        <v>29.9239</v>
      </c>
      <c r="EX278">
        <v>2</v>
      </c>
      <c r="EY278">
        <v>0.252871</v>
      </c>
      <c r="EZ278">
        <v>9.28105</v>
      </c>
      <c r="FA278">
        <v>20.0107</v>
      </c>
      <c r="FB278">
        <v>5.239</v>
      </c>
      <c r="FC278">
        <v>11.998</v>
      </c>
      <c r="FD278">
        <v>4.95715</v>
      </c>
      <c r="FE278">
        <v>3.30395</v>
      </c>
      <c r="FF278">
        <v>9999</v>
      </c>
      <c r="FG278">
        <v>9999</v>
      </c>
      <c r="FH278">
        <v>6580</v>
      </c>
      <c r="FI278">
        <v>353.3</v>
      </c>
      <c r="FJ278">
        <v>1.86805</v>
      </c>
      <c r="FK278">
        <v>1.86375</v>
      </c>
      <c r="FL278">
        <v>1.87134</v>
      </c>
      <c r="FM278">
        <v>1.86218</v>
      </c>
      <c r="FN278">
        <v>1.86166</v>
      </c>
      <c r="FO278">
        <v>1.86811</v>
      </c>
      <c r="FP278">
        <v>1.85822</v>
      </c>
      <c r="FQ278">
        <v>1.86462</v>
      </c>
      <c r="FR278">
        <v>5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3.949</v>
      </c>
      <c r="GF278">
        <v>0.1109</v>
      </c>
      <c r="GG278">
        <v>2.14445261950712</v>
      </c>
      <c r="GH278">
        <v>0.00524579190152856</v>
      </c>
      <c r="GI278">
        <v>-2.61795653493914e-06</v>
      </c>
      <c r="GJ278">
        <v>1.03317073579164e-09</v>
      </c>
      <c r="GK278">
        <v>0.00834576242792743</v>
      </c>
      <c r="GL278">
        <v>-0.0463878632499735</v>
      </c>
      <c r="GM278">
        <v>0.00360881594666716</v>
      </c>
      <c r="GN278">
        <v>-4.25062852161115e-05</v>
      </c>
      <c r="GO278">
        <v>14</v>
      </c>
      <c r="GP278">
        <v>2225</v>
      </c>
      <c r="GQ278">
        <v>2</v>
      </c>
      <c r="GR278">
        <v>27</v>
      </c>
      <c r="GS278">
        <v>4310.7</v>
      </c>
      <c r="GT278">
        <v>4310.7</v>
      </c>
      <c r="GU278">
        <v>1.46606</v>
      </c>
      <c r="GV278">
        <v>2.37305</v>
      </c>
      <c r="GW278">
        <v>1.99829</v>
      </c>
      <c r="GX278">
        <v>2.75879</v>
      </c>
      <c r="GY278">
        <v>2.09351</v>
      </c>
      <c r="GZ278">
        <v>2.37427</v>
      </c>
      <c r="HA278">
        <v>35.0364</v>
      </c>
      <c r="HB278">
        <v>14.7537</v>
      </c>
      <c r="HC278">
        <v>18</v>
      </c>
      <c r="HD278">
        <v>427.567</v>
      </c>
      <c r="HE278">
        <v>616.89</v>
      </c>
      <c r="HF278">
        <v>14.7114</v>
      </c>
      <c r="HG278">
        <v>30.4973</v>
      </c>
      <c r="HH278">
        <v>30.0008</v>
      </c>
      <c r="HI278">
        <v>30.1447</v>
      </c>
      <c r="HJ278">
        <v>30.1399</v>
      </c>
      <c r="HK278">
        <v>29.4435</v>
      </c>
      <c r="HL278">
        <v>51.1566</v>
      </c>
      <c r="HM278">
        <v>0</v>
      </c>
      <c r="HN278">
        <v>10.7913</v>
      </c>
      <c r="HO278">
        <v>494.047</v>
      </c>
      <c r="HP278">
        <v>10.053</v>
      </c>
      <c r="HQ278">
        <v>95.7252</v>
      </c>
      <c r="HR278">
        <v>99.6702</v>
      </c>
    </row>
    <row r="279" spans="1:226">
      <c r="A279">
        <v>263</v>
      </c>
      <c r="B279">
        <v>1657556765.5</v>
      </c>
      <c r="C279">
        <v>3973.5</v>
      </c>
      <c r="D279" t="s">
        <v>886</v>
      </c>
      <c r="E279" t="s">
        <v>887</v>
      </c>
      <c r="F279">
        <v>5</v>
      </c>
      <c r="G279" t="s">
        <v>597</v>
      </c>
      <c r="H279" t="s">
        <v>354</v>
      </c>
      <c r="I279">
        <v>1657556758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478.187116883117</v>
      </c>
      <c r="AK279">
        <v>441.065133333333</v>
      </c>
      <c r="AL279">
        <v>2.89209238095241</v>
      </c>
      <c r="AM279">
        <v>66.15</v>
      </c>
      <c r="AN279">
        <f>(AP279 - AO279 + BO279*1E3/(8.314*(BQ279+273.15)) * AR279/BN279 * AQ279) * BN279/(100*BB279) * 1000/(1000 - AP279)</f>
        <v>0</v>
      </c>
      <c r="AO279">
        <v>9.96245475447913</v>
      </c>
      <c r="AP279">
        <v>18.5029872727273</v>
      </c>
      <c r="AQ279">
        <v>0.000117049731027451</v>
      </c>
      <c r="AR279">
        <v>78.403240097146</v>
      </c>
      <c r="AS279">
        <v>18</v>
      </c>
      <c r="AT279">
        <v>4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6</v>
      </c>
      <c r="BC279">
        <v>0.5</v>
      </c>
      <c r="BD279" t="s">
        <v>355</v>
      </c>
      <c r="BE279">
        <v>2</v>
      </c>
      <c r="BF279" t="b">
        <v>1</v>
      </c>
      <c r="BG279">
        <v>1657556758</v>
      </c>
      <c r="BH279">
        <v>414.539296296296</v>
      </c>
      <c r="BI279">
        <v>457.518555555556</v>
      </c>
      <c r="BJ279">
        <v>18.4869555555556</v>
      </c>
      <c r="BK279">
        <v>9.95238666666667</v>
      </c>
      <c r="BL279">
        <v>410.610814814815</v>
      </c>
      <c r="BM279">
        <v>18.3761851851852</v>
      </c>
      <c r="BN279">
        <v>500.019222222222</v>
      </c>
      <c r="BO279">
        <v>67.9921666666667</v>
      </c>
      <c r="BP279">
        <v>0.0200718185185185</v>
      </c>
      <c r="BQ279">
        <v>21.2348333333333</v>
      </c>
      <c r="BR279">
        <v>21.1634888888889</v>
      </c>
      <c r="BS279">
        <v>999.9</v>
      </c>
      <c r="BT279">
        <v>0</v>
      </c>
      <c r="BU279">
        <v>0</v>
      </c>
      <c r="BV279">
        <v>10003.12</v>
      </c>
      <c r="BW279">
        <v>0</v>
      </c>
      <c r="BX279">
        <v>1489.77962962963</v>
      </c>
      <c r="BY279">
        <v>-42.9793111111111</v>
      </c>
      <c r="BZ279">
        <v>422.347222222222</v>
      </c>
      <c r="CA279">
        <v>462.118</v>
      </c>
      <c r="CB279">
        <v>8.53457888888889</v>
      </c>
      <c r="CC279">
        <v>457.518555555556</v>
      </c>
      <c r="CD279">
        <v>9.95238666666667</v>
      </c>
      <c r="CE279">
        <v>1.25696814814815</v>
      </c>
      <c r="CF279">
        <v>0.676684148148148</v>
      </c>
      <c r="CG279">
        <v>10.2939333333333</v>
      </c>
      <c r="CH279">
        <v>1.35377666666667</v>
      </c>
      <c r="CI279">
        <v>1999.98592592593</v>
      </c>
      <c r="CJ279">
        <v>0.979998555555556</v>
      </c>
      <c r="CK279">
        <v>0.0200014407407407</v>
      </c>
      <c r="CL279">
        <v>0</v>
      </c>
      <c r="CM279">
        <v>2.40896296296296</v>
      </c>
      <c r="CN279">
        <v>0</v>
      </c>
      <c r="CO279">
        <v>17353.8518518519</v>
      </c>
      <c r="CP279">
        <v>16705.2814814815</v>
      </c>
      <c r="CQ279">
        <v>45</v>
      </c>
      <c r="CR279">
        <v>51.5505555555555</v>
      </c>
      <c r="CS279">
        <v>49.375</v>
      </c>
      <c r="CT279">
        <v>45.187</v>
      </c>
      <c r="CU279">
        <v>43.75</v>
      </c>
      <c r="CV279">
        <v>1959.98555555556</v>
      </c>
      <c r="CW279">
        <v>40.0003703703704</v>
      </c>
      <c r="CX279">
        <v>0</v>
      </c>
      <c r="CY279">
        <v>1651535660.6</v>
      </c>
      <c r="CZ279">
        <v>0</v>
      </c>
      <c r="DA279">
        <v>0</v>
      </c>
      <c r="DB279" t="s">
        <v>356</v>
      </c>
      <c r="DC279">
        <v>1657298120.5</v>
      </c>
      <c r="DD279">
        <v>1657298120.5</v>
      </c>
      <c r="DE279">
        <v>0</v>
      </c>
      <c r="DF279">
        <v>1.391</v>
      </c>
      <c r="DG279">
        <v>0.035</v>
      </c>
      <c r="DH279">
        <v>2.39</v>
      </c>
      <c r="DI279">
        <v>0.104</v>
      </c>
      <c r="DJ279">
        <v>419</v>
      </c>
      <c r="DK279">
        <v>18</v>
      </c>
      <c r="DL279">
        <v>0.11</v>
      </c>
      <c r="DM279">
        <v>0.02</v>
      </c>
      <c r="DN279">
        <v>-39.3022775</v>
      </c>
      <c r="DO279">
        <v>-57.7661302063789</v>
      </c>
      <c r="DP279">
        <v>5.64966519041118</v>
      </c>
      <c r="DQ279">
        <v>0</v>
      </c>
      <c r="DR279">
        <v>8.54128625</v>
      </c>
      <c r="DS279">
        <v>-0.106221050656704</v>
      </c>
      <c r="DT279">
        <v>0.0123397665471231</v>
      </c>
      <c r="DU279">
        <v>0</v>
      </c>
      <c r="DV279">
        <v>0</v>
      </c>
      <c r="DW279">
        <v>2</v>
      </c>
      <c r="DX279" t="s">
        <v>357</v>
      </c>
      <c r="DY279">
        <v>2.83476</v>
      </c>
      <c r="DZ279">
        <v>2.63634</v>
      </c>
      <c r="EA279">
        <v>0.0700141</v>
      </c>
      <c r="EB279">
        <v>0.0760677</v>
      </c>
      <c r="EC279">
        <v>0.064459</v>
      </c>
      <c r="ED279">
        <v>0.0407281</v>
      </c>
      <c r="EE279">
        <v>25959.5</v>
      </c>
      <c r="EF279">
        <v>22520.6</v>
      </c>
      <c r="EG279">
        <v>25006.6</v>
      </c>
      <c r="EH279">
        <v>23754.9</v>
      </c>
      <c r="EI279">
        <v>39967.8</v>
      </c>
      <c r="EJ279">
        <v>37742.5</v>
      </c>
      <c r="EK279">
        <v>45239</v>
      </c>
      <c r="EL279">
        <v>42403.7</v>
      </c>
      <c r="EM279">
        <v>1.75602</v>
      </c>
      <c r="EN279">
        <v>2.04988</v>
      </c>
      <c r="EO279">
        <v>-0.0945479</v>
      </c>
      <c r="EP279">
        <v>0</v>
      </c>
      <c r="EQ279">
        <v>22.7361</v>
      </c>
      <c r="ER279">
        <v>999.9</v>
      </c>
      <c r="ES279">
        <v>28.666</v>
      </c>
      <c r="ET279">
        <v>30.716</v>
      </c>
      <c r="EU279">
        <v>18.7138</v>
      </c>
      <c r="EV279">
        <v>51.1541</v>
      </c>
      <c r="EW279">
        <v>29.9239</v>
      </c>
      <c r="EX279">
        <v>2</v>
      </c>
      <c r="EY279">
        <v>0.253798</v>
      </c>
      <c r="EZ279">
        <v>9.28105</v>
      </c>
      <c r="FA279">
        <v>20.0105</v>
      </c>
      <c r="FB279">
        <v>5.2393</v>
      </c>
      <c r="FC279">
        <v>11.998</v>
      </c>
      <c r="FD279">
        <v>4.9572</v>
      </c>
      <c r="FE279">
        <v>3.304</v>
      </c>
      <c r="FF279">
        <v>9999</v>
      </c>
      <c r="FG279">
        <v>9999</v>
      </c>
      <c r="FH279">
        <v>6580</v>
      </c>
      <c r="FI279">
        <v>353.3</v>
      </c>
      <c r="FJ279">
        <v>1.86803</v>
      </c>
      <c r="FK279">
        <v>1.86376</v>
      </c>
      <c r="FL279">
        <v>1.87134</v>
      </c>
      <c r="FM279">
        <v>1.86218</v>
      </c>
      <c r="FN279">
        <v>1.86167</v>
      </c>
      <c r="FO279">
        <v>1.86812</v>
      </c>
      <c r="FP279">
        <v>1.85822</v>
      </c>
      <c r="FQ279">
        <v>1.86462</v>
      </c>
      <c r="FR279">
        <v>5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4</v>
      </c>
      <c r="GF279">
        <v>0.1114</v>
      </c>
      <c r="GG279">
        <v>2.14445261950712</v>
      </c>
      <c r="GH279">
        <v>0.00524579190152856</v>
      </c>
      <c r="GI279">
        <v>-2.61795653493914e-06</v>
      </c>
      <c r="GJ279">
        <v>1.03317073579164e-09</v>
      </c>
      <c r="GK279">
        <v>0.00834576242792743</v>
      </c>
      <c r="GL279">
        <v>-0.0463878632499735</v>
      </c>
      <c r="GM279">
        <v>0.00360881594666716</v>
      </c>
      <c r="GN279">
        <v>-4.25062852161115e-05</v>
      </c>
      <c r="GO279">
        <v>14</v>
      </c>
      <c r="GP279">
        <v>2225</v>
      </c>
      <c r="GQ279">
        <v>2</v>
      </c>
      <c r="GR279">
        <v>27</v>
      </c>
      <c r="GS279">
        <v>4310.8</v>
      </c>
      <c r="GT279">
        <v>4310.8</v>
      </c>
      <c r="GU279">
        <v>1.50635</v>
      </c>
      <c r="GV279">
        <v>2.37915</v>
      </c>
      <c r="GW279">
        <v>1.99829</v>
      </c>
      <c r="GX279">
        <v>2.75879</v>
      </c>
      <c r="GY279">
        <v>2.09351</v>
      </c>
      <c r="GZ279">
        <v>2.34131</v>
      </c>
      <c r="HA279">
        <v>35.0364</v>
      </c>
      <c r="HB279">
        <v>14.7537</v>
      </c>
      <c r="HC279">
        <v>18</v>
      </c>
      <c r="HD279">
        <v>427.561</v>
      </c>
      <c r="HE279">
        <v>616.944</v>
      </c>
      <c r="HF279">
        <v>14.7196</v>
      </c>
      <c r="HG279">
        <v>30.5081</v>
      </c>
      <c r="HH279">
        <v>30.0008</v>
      </c>
      <c r="HI279">
        <v>30.1566</v>
      </c>
      <c r="HJ279">
        <v>30.1507</v>
      </c>
      <c r="HK279">
        <v>30.2594</v>
      </c>
      <c r="HL279">
        <v>51.1566</v>
      </c>
      <c r="HM279">
        <v>0</v>
      </c>
      <c r="HN279">
        <v>10.7959</v>
      </c>
      <c r="HO279">
        <v>507.49</v>
      </c>
      <c r="HP279">
        <v>10.0651</v>
      </c>
      <c r="HQ279">
        <v>95.7225</v>
      </c>
      <c r="HR279">
        <v>99.6699</v>
      </c>
    </row>
    <row r="280" spans="1:226">
      <c r="A280">
        <v>264</v>
      </c>
      <c r="B280">
        <v>1657556770.5</v>
      </c>
      <c r="C280">
        <v>3978.5</v>
      </c>
      <c r="D280" t="s">
        <v>888</v>
      </c>
      <c r="E280" t="s">
        <v>889</v>
      </c>
      <c r="F280">
        <v>5</v>
      </c>
      <c r="G280" t="s">
        <v>597</v>
      </c>
      <c r="H280" t="s">
        <v>354</v>
      </c>
      <c r="I280">
        <v>1657556762.71429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494.59125974026</v>
      </c>
      <c r="AK280">
        <v>456.385563636364</v>
      </c>
      <c r="AL280">
        <v>3.08293497835489</v>
      </c>
      <c r="AM280">
        <v>66.15</v>
      </c>
      <c r="AN280">
        <f>(AP280 - AO280 + BO280*1E3/(8.314*(BQ280+273.15)) * AR280/BN280 * AQ280) * BN280/(100*BB280) * 1000/(1000 - AP280)</f>
        <v>0</v>
      </c>
      <c r="AO280">
        <v>10.0193109218254</v>
      </c>
      <c r="AP280">
        <v>18.5247551515152</v>
      </c>
      <c r="AQ280">
        <v>0.000217360312073133</v>
      </c>
      <c r="AR280">
        <v>78.403240097146</v>
      </c>
      <c r="AS280">
        <v>18</v>
      </c>
      <c r="AT280">
        <v>4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6</v>
      </c>
      <c r="BC280">
        <v>0.5</v>
      </c>
      <c r="BD280" t="s">
        <v>355</v>
      </c>
      <c r="BE280">
        <v>2</v>
      </c>
      <c r="BF280" t="b">
        <v>1</v>
      </c>
      <c r="BG280">
        <v>1657556762.71429</v>
      </c>
      <c r="BH280">
        <v>426.874857142857</v>
      </c>
      <c r="BI280">
        <v>472.571821428572</v>
      </c>
      <c r="BJ280">
        <v>18.4979071428571</v>
      </c>
      <c r="BK280">
        <v>9.98192535714286</v>
      </c>
      <c r="BL280">
        <v>422.902178571429</v>
      </c>
      <c r="BM280">
        <v>18.3866821428571</v>
      </c>
      <c r="BN280">
        <v>500.017214285714</v>
      </c>
      <c r="BO280">
        <v>67.9914321428571</v>
      </c>
      <c r="BP280">
        <v>0.0200428357142857</v>
      </c>
      <c r="BQ280">
        <v>21.2423464285714</v>
      </c>
      <c r="BR280">
        <v>21.1736678571429</v>
      </c>
      <c r="BS280">
        <v>999.9</v>
      </c>
      <c r="BT280">
        <v>0</v>
      </c>
      <c r="BU280">
        <v>0</v>
      </c>
      <c r="BV280">
        <v>9998.30214285714</v>
      </c>
      <c r="BW280">
        <v>0</v>
      </c>
      <c r="BX280">
        <v>1490.28464285714</v>
      </c>
      <c r="BY280">
        <v>-45.6969464285714</v>
      </c>
      <c r="BZ280">
        <v>434.920107142857</v>
      </c>
      <c r="CA280">
        <v>477.337</v>
      </c>
      <c r="CB280">
        <v>8.51598928571429</v>
      </c>
      <c r="CC280">
        <v>472.571821428572</v>
      </c>
      <c r="CD280">
        <v>9.98192535714286</v>
      </c>
      <c r="CE280">
        <v>1.25769892857143</v>
      </c>
      <c r="CF280">
        <v>0.678685357142857</v>
      </c>
      <c r="CG280">
        <v>10.3026321428571</v>
      </c>
      <c r="CH280">
        <v>1.39487035714286</v>
      </c>
      <c r="CI280">
        <v>1999.97678571429</v>
      </c>
      <c r="CJ280">
        <v>0.979998178571429</v>
      </c>
      <c r="CK280">
        <v>0.0200018428571429</v>
      </c>
      <c r="CL280">
        <v>0</v>
      </c>
      <c r="CM280">
        <v>2.38340714285714</v>
      </c>
      <c r="CN280">
        <v>0</v>
      </c>
      <c r="CO280">
        <v>17356.2464285714</v>
      </c>
      <c r="CP280">
        <v>16705.2071428571</v>
      </c>
      <c r="CQ280">
        <v>45</v>
      </c>
      <c r="CR280">
        <v>51.5287857142857</v>
      </c>
      <c r="CS280">
        <v>49.375</v>
      </c>
      <c r="CT280">
        <v>45.187</v>
      </c>
      <c r="CU280">
        <v>43.75</v>
      </c>
      <c r="CV280">
        <v>1959.97607142857</v>
      </c>
      <c r="CW280">
        <v>40.0007142857143</v>
      </c>
      <c r="CX280">
        <v>0</v>
      </c>
      <c r="CY280">
        <v>1651535665.4</v>
      </c>
      <c r="CZ280">
        <v>0</v>
      </c>
      <c r="DA280">
        <v>0</v>
      </c>
      <c r="DB280" t="s">
        <v>356</v>
      </c>
      <c r="DC280">
        <v>1657298120.5</v>
      </c>
      <c r="DD280">
        <v>1657298120.5</v>
      </c>
      <c r="DE280">
        <v>0</v>
      </c>
      <c r="DF280">
        <v>1.391</v>
      </c>
      <c r="DG280">
        <v>0.035</v>
      </c>
      <c r="DH280">
        <v>2.39</v>
      </c>
      <c r="DI280">
        <v>0.104</v>
      </c>
      <c r="DJ280">
        <v>419</v>
      </c>
      <c r="DK280">
        <v>18</v>
      </c>
      <c r="DL280">
        <v>0.11</v>
      </c>
      <c r="DM280">
        <v>0.02</v>
      </c>
      <c r="DN280">
        <v>-43.3647925</v>
      </c>
      <c r="DO280">
        <v>-38.9074750469043</v>
      </c>
      <c r="DP280">
        <v>3.86006440194898</v>
      </c>
      <c r="DQ280">
        <v>0</v>
      </c>
      <c r="DR280">
        <v>8.52718875</v>
      </c>
      <c r="DS280">
        <v>-0.227283939962495</v>
      </c>
      <c r="DT280">
        <v>0.0231038380131418</v>
      </c>
      <c r="DU280">
        <v>0</v>
      </c>
      <c r="DV280">
        <v>0</v>
      </c>
      <c r="DW280">
        <v>2</v>
      </c>
      <c r="DX280" t="s">
        <v>357</v>
      </c>
      <c r="DY280">
        <v>2.83471</v>
      </c>
      <c r="DZ280">
        <v>2.63642</v>
      </c>
      <c r="EA280">
        <v>0.071859</v>
      </c>
      <c r="EB280">
        <v>0.0779505</v>
      </c>
      <c r="EC280">
        <v>0.0645147</v>
      </c>
      <c r="ED280">
        <v>0.0407667</v>
      </c>
      <c r="EE280">
        <v>25907.5</v>
      </c>
      <c r="EF280">
        <v>22474.3</v>
      </c>
      <c r="EG280">
        <v>25006.2</v>
      </c>
      <c r="EH280">
        <v>23754.5</v>
      </c>
      <c r="EI280">
        <v>39964.4</v>
      </c>
      <c r="EJ280">
        <v>37740.8</v>
      </c>
      <c r="EK280">
        <v>45237.9</v>
      </c>
      <c r="EL280">
        <v>42403.5</v>
      </c>
      <c r="EM280">
        <v>1.75587</v>
      </c>
      <c r="EN280">
        <v>2.0498</v>
      </c>
      <c r="EO280">
        <v>-0.095088</v>
      </c>
      <c r="EP280">
        <v>0</v>
      </c>
      <c r="EQ280">
        <v>22.7481</v>
      </c>
      <c r="ER280">
        <v>999.9</v>
      </c>
      <c r="ES280">
        <v>28.666</v>
      </c>
      <c r="ET280">
        <v>30.716</v>
      </c>
      <c r="EU280">
        <v>18.7153</v>
      </c>
      <c r="EV280">
        <v>51.5541</v>
      </c>
      <c r="EW280">
        <v>29.9319</v>
      </c>
      <c r="EX280">
        <v>2</v>
      </c>
      <c r="EY280">
        <v>0.25453</v>
      </c>
      <c r="EZ280">
        <v>9.28105</v>
      </c>
      <c r="FA280">
        <v>20.0104</v>
      </c>
      <c r="FB280">
        <v>5.2396</v>
      </c>
      <c r="FC280">
        <v>11.998</v>
      </c>
      <c r="FD280">
        <v>4.95745</v>
      </c>
      <c r="FE280">
        <v>3.304</v>
      </c>
      <c r="FF280">
        <v>9999</v>
      </c>
      <c r="FG280">
        <v>9999</v>
      </c>
      <c r="FH280">
        <v>6580.3</v>
      </c>
      <c r="FI280">
        <v>353.3</v>
      </c>
      <c r="FJ280">
        <v>1.86804</v>
      </c>
      <c r="FK280">
        <v>1.86374</v>
      </c>
      <c r="FL280">
        <v>1.87134</v>
      </c>
      <c r="FM280">
        <v>1.86218</v>
      </c>
      <c r="FN280">
        <v>1.86163</v>
      </c>
      <c r="FO280">
        <v>1.86811</v>
      </c>
      <c r="FP280">
        <v>1.85822</v>
      </c>
      <c r="FQ280">
        <v>1.86462</v>
      </c>
      <c r="FR280">
        <v>5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4.053</v>
      </c>
      <c r="GF280">
        <v>0.1125</v>
      </c>
      <c r="GG280">
        <v>2.14445261950712</v>
      </c>
      <c r="GH280">
        <v>0.00524579190152856</v>
      </c>
      <c r="GI280">
        <v>-2.61795653493914e-06</v>
      </c>
      <c r="GJ280">
        <v>1.03317073579164e-09</v>
      </c>
      <c r="GK280">
        <v>0.00834576242792743</v>
      </c>
      <c r="GL280">
        <v>-0.0463878632499735</v>
      </c>
      <c r="GM280">
        <v>0.00360881594666716</v>
      </c>
      <c r="GN280">
        <v>-4.25062852161115e-05</v>
      </c>
      <c r="GO280">
        <v>14</v>
      </c>
      <c r="GP280">
        <v>2225</v>
      </c>
      <c r="GQ280">
        <v>2</v>
      </c>
      <c r="GR280">
        <v>27</v>
      </c>
      <c r="GS280">
        <v>4310.8</v>
      </c>
      <c r="GT280">
        <v>4310.8</v>
      </c>
      <c r="GU280">
        <v>1.54541</v>
      </c>
      <c r="GV280">
        <v>2.37305</v>
      </c>
      <c r="GW280">
        <v>1.99829</v>
      </c>
      <c r="GX280">
        <v>2.75879</v>
      </c>
      <c r="GY280">
        <v>2.09351</v>
      </c>
      <c r="GZ280">
        <v>2.35962</v>
      </c>
      <c r="HA280">
        <v>35.0594</v>
      </c>
      <c r="HB280">
        <v>14.7449</v>
      </c>
      <c r="HC280">
        <v>18</v>
      </c>
      <c r="HD280">
        <v>427.547</v>
      </c>
      <c r="HE280">
        <v>616.995</v>
      </c>
      <c r="HF280">
        <v>14.7278</v>
      </c>
      <c r="HG280">
        <v>30.5174</v>
      </c>
      <c r="HH280">
        <v>30.0008</v>
      </c>
      <c r="HI280">
        <v>30.1673</v>
      </c>
      <c r="HJ280">
        <v>30.1611</v>
      </c>
      <c r="HK280">
        <v>31.0272</v>
      </c>
      <c r="HL280">
        <v>51.1566</v>
      </c>
      <c r="HM280">
        <v>0</v>
      </c>
      <c r="HN280">
        <v>10.8087</v>
      </c>
      <c r="HO280">
        <v>520.93</v>
      </c>
      <c r="HP280">
        <v>10.0577</v>
      </c>
      <c r="HQ280">
        <v>95.7205</v>
      </c>
      <c r="HR280">
        <v>99.669</v>
      </c>
    </row>
    <row r="281" spans="1:226">
      <c r="A281">
        <v>265</v>
      </c>
      <c r="B281">
        <v>1657556775.5</v>
      </c>
      <c r="C281">
        <v>3983.5</v>
      </c>
      <c r="D281" t="s">
        <v>890</v>
      </c>
      <c r="E281" t="s">
        <v>891</v>
      </c>
      <c r="F281">
        <v>5</v>
      </c>
      <c r="G281" t="s">
        <v>597</v>
      </c>
      <c r="H281" t="s">
        <v>354</v>
      </c>
      <c r="I281">
        <v>1657556768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511.2950995671</v>
      </c>
      <c r="AK281">
        <v>472.048412121212</v>
      </c>
      <c r="AL281">
        <v>3.15611913419907</v>
      </c>
      <c r="AM281">
        <v>66.15</v>
      </c>
      <c r="AN281">
        <f>(AP281 - AO281 + BO281*1E3/(8.314*(BQ281+273.15)) * AR281/BN281 * AQ281) * BN281/(100*BB281) * 1000/(1000 - AP281)</f>
        <v>0</v>
      </c>
      <c r="AO281">
        <v>10.0251719978816</v>
      </c>
      <c r="AP281">
        <v>18.5325175757576</v>
      </c>
      <c r="AQ281">
        <v>0.00127030953222157</v>
      </c>
      <c r="AR281">
        <v>78.403240097146</v>
      </c>
      <c r="AS281">
        <v>17</v>
      </c>
      <c r="AT281">
        <v>3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6</v>
      </c>
      <c r="BC281">
        <v>0.5</v>
      </c>
      <c r="BD281" t="s">
        <v>355</v>
      </c>
      <c r="BE281">
        <v>2</v>
      </c>
      <c r="BF281" t="b">
        <v>1</v>
      </c>
      <c r="BG281">
        <v>1657556768</v>
      </c>
      <c r="BH281">
        <v>442.070074074074</v>
      </c>
      <c r="BI281">
        <v>489.756592592593</v>
      </c>
      <c r="BJ281">
        <v>18.5133814814815</v>
      </c>
      <c r="BK281">
        <v>10.0086096296296</v>
      </c>
      <c r="BL281">
        <v>438.043481481481</v>
      </c>
      <c r="BM281">
        <v>18.4015</v>
      </c>
      <c r="BN281">
        <v>500.002481481482</v>
      </c>
      <c r="BO281">
        <v>67.9900777777778</v>
      </c>
      <c r="BP281">
        <v>0.0200076962962963</v>
      </c>
      <c r="BQ281">
        <v>21.2515</v>
      </c>
      <c r="BR281">
        <v>21.1824814814815</v>
      </c>
      <c r="BS281">
        <v>999.9</v>
      </c>
      <c r="BT281">
        <v>0</v>
      </c>
      <c r="BU281">
        <v>0</v>
      </c>
      <c r="BV281">
        <v>9994.07444444444</v>
      </c>
      <c r="BW281">
        <v>0</v>
      </c>
      <c r="BX281">
        <v>1490.67925925926</v>
      </c>
      <c r="BY281">
        <v>-47.6864814814815</v>
      </c>
      <c r="BZ281">
        <v>450.408925925926</v>
      </c>
      <c r="CA281">
        <v>494.708222222222</v>
      </c>
      <c r="CB281">
        <v>8.50477888888889</v>
      </c>
      <c r="CC281">
        <v>489.756592592593</v>
      </c>
      <c r="CD281">
        <v>10.0086096296296</v>
      </c>
      <c r="CE281">
        <v>1.25872555555556</v>
      </c>
      <c r="CF281">
        <v>0.680485814814815</v>
      </c>
      <c r="CG281">
        <v>10.3148518518519</v>
      </c>
      <c r="CH281">
        <v>1.43180481481481</v>
      </c>
      <c r="CI281">
        <v>1999.96740740741</v>
      </c>
      <c r="CJ281">
        <v>0.979997888888889</v>
      </c>
      <c r="CK281">
        <v>0.0200021518518519</v>
      </c>
      <c r="CL281">
        <v>0</v>
      </c>
      <c r="CM281">
        <v>2.39002962962963</v>
      </c>
      <c r="CN281">
        <v>0</v>
      </c>
      <c r="CO281">
        <v>17369.2555555556</v>
      </c>
      <c r="CP281">
        <v>16705.1333333333</v>
      </c>
      <c r="CQ281">
        <v>45</v>
      </c>
      <c r="CR281">
        <v>51.5068888888889</v>
      </c>
      <c r="CS281">
        <v>49.375</v>
      </c>
      <c r="CT281">
        <v>45.187</v>
      </c>
      <c r="CU281">
        <v>43.75</v>
      </c>
      <c r="CV281">
        <v>1959.96666666667</v>
      </c>
      <c r="CW281">
        <v>40.0007407407407</v>
      </c>
      <c r="CX281">
        <v>0</v>
      </c>
      <c r="CY281">
        <v>1651535670.8</v>
      </c>
      <c r="CZ281">
        <v>0</v>
      </c>
      <c r="DA281">
        <v>0</v>
      </c>
      <c r="DB281" t="s">
        <v>356</v>
      </c>
      <c r="DC281">
        <v>1657298120.5</v>
      </c>
      <c r="DD281">
        <v>1657298120.5</v>
      </c>
      <c r="DE281">
        <v>0</v>
      </c>
      <c r="DF281">
        <v>1.391</v>
      </c>
      <c r="DG281">
        <v>0.035</v>
      </c>
      <c r="DH281">
        <v>2.39</v>
      </c>
      <c r="DI281">
        <v>0.104</v>
      </c>
      <c r="DJ281">
        <v>419</v>
      </c>
      <c r="DK281">
        <v>18</v>
      </c>
      <c r="DL281">
        <v>0.11</v>
      </c>
      <c r="DM281">
        <v>0.02</v>
      </c>
      <c r="DN281">
        <v>-46.1299225</v>
      </c>
      <c r="DO281">
        <v>-24.265975609756</v>
      </c>
      <c r="DP281">
        <v>2.39559328074357</v>
      </c>
      <c r="DQ281">
        <v>0</v>
      </c>
      <c r="DR281">
        <v>8.51533775</v>
      </c>
      <c r="DS281">
        <v>-0.169532870544097</v>
      </c>
      <c r="DT281">
        <v>0.019591097913019</v>
      </c>
      <c r="DU281">
        <v>0</v>
      </c>
      <c r="DV281">
        <v>0</v>
      </c>
      <c r="DW281">
        <v>2</v>
      </c>
      <c r="DX281" t="s">
        <v>357</v>
      </c>
      <c r="DY281">
        <v>2.83455</v>
      </c>
      <c r="DZ281">
        <v>2.63665</v>
      </c>
      <c r="EA281">
        <v>0.0737162</v>
      </c>
      <c r="EB281">
        <v>0.0798638</v>
      </c>
      <c r="EC281">
        <v>0.0645287</v>
      </c>
      <c r="ED281">
        <v>0.0407684</v>
      </c>
      <c r="EE281">
        <v>25855</v>
      </c>
      <c r="EF281">
        <v>22427.1</v>
      </c>
      <c r="EG281">
        <v>25005.6</v>
      </c>
      <c r="EH281">
        <v>23754</v>
      </c>
      <c r="EI281">
        <v>39963.1</v>
      </c>
      <c r="EJ281">
        <v>37739.9</v>
      </c>
      <c r="EK281">
        <v>45237</v>
      </c>
      <c r="EL281">
        <v>42402.5</v>
      </c>
      <c r="EM281">
        <v>1.7558</v>
      </c>
      <c r="EN281">
        <v>2.04958</v>
      </c>
      <c r="EO281">
        <v>-0.0950694</v>
      </c>
      <c r="EP281">
        <v>0</v>
      </c>
      <c r="EQ281">
        <v>22.7604</v>
      </c>
      <c r="ER281">
        <v>999.9</v>
      </c>
      <c r="ES281">
        <v>28.666</v>
      </c>
      <c r="ET281">
        <v>30.716</v>
      </c>
      <c r="EU281">
        <v>18.7136</v>
      </c>
      <c r="EV281">
        <v>51.5641</v>
      </c>
      <c r="EW281">
        <v>29.9279</v>
      </c>
      <c r="EX281">
        <v>2</v>
      </c>
      <c r="EY281">
        <v>0.255513</v>
      </c>
      <c r="EZ281">
        <v>9.28105</v>
      </c>
      <c r="FA281">
        <v>20.0106</v>
      </c>
      <c r="FB281">
        <v>5.23915</v>
      </c>
      <c r="FC281">
        <v>11.998</v>
      </c>
      <c r="FD281">
        <v>4.9572</v>
      </c>
      <c r="FE281">
        <v>3.304</v>
      </c>
      <c r="FF281">
        <v>9999</v>
      </c>
      <c r="FG281">
        <v>9999</v>
      </c>
      <c r="FH281">
        <v>6580.3</v>
      </c>
      <c r="FI281">
        <v>353.3</v>
      </c>
      <c r="FJ281">
        <v>1.86805</v>
      </c>
      <c r="FK281">
        <v>1.86373</v>
      </c>
      <c r="FL281">
        <v>1.87134</v>
      </c>
      <c r="FM281">
        <v>1.86218</v>
      </c>
      <c r="FN281">
        <v>1.86167</v>
      </c>
      <c r="FO281">
        <v>1.86811</v>
      </c>
      <c r="FP281">
        <v>1.85822</v>
      </c>
      <c r="FQ281">
        <v>1.86462</v>
      </c>
      <c r="FR281">
        <v>5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4.107</v>
      </c>
      <c r="GF281">
        <v>0.1127</v>
      </c>
      <c r="GG281">
        <v>2.14445261950712</v>
      </c>
      <c r="GH281">
        <v>0.00524579190152856</v>
      </c>
      <c r="GI281">
        <v>-2.61795653493914e-06</v>
      </c>
      <c r="GJ281">
        <v>1.03317073579164e-09</v>
      </c>
      <c r="GK281">
        <v>0.00834576242792743</v>
      </c>
      <c r="GL281">
        <v>-0.0463878632499735</v>
      </c>
      <c r="GM281">
        <v>0.00360881594666716</v>
      </c>
      <c r="GN281">
        <v>-4.25062852161115e-05</v>
      </c>
      <c r="GO281">
        <v>14</v>
      </c>
      <c r="GP281">
        <v>2225</v>
      </c>
      <c r="GQ281">
        <v>2</v>
      </c>
      <c r="GR281">
        <v>27</v>
      </c>
      <c r="GS281">
        <v>4310.9</v>
      </c>
      <c r="GT281">
        <v>4310.9</v>
      </c>
      <c r="GU281">
        <v>1.58691</v>
      </c>
      <c r="GV281">
        <v>2.37549</v>
      </c>
      <c r="GW281">
        <v>1.99829</v>
      </c>
      <c r="GX281">
        <v>2.75879</v>
      </c>
      <c r="GY281">
        <v>2.09351</v>
      </c>
      <c r="GZ281">
        <v>2.34863</v>
      </c>
      <c r="HA281">
        <v>35.0594</v>
      </c>
      <c r="HB281">
        <v>14.7449</v>
      </c>
      <c r="HC281">
        <v>18</v>
      </c>
      <c r="HD281">
        <v>427.574</v>
      </c>
      <c r="HE281">
        <v>616.932</v>
      </c>
      <c r="HF281">
        <v>14.7352</v>
      </c>
      <c r="HG281">
        <v>30.5273</v>
      </c>
      <c r="HH281">
        <v>30.0009</v>
      </c>
      <c r="HI281">
        <v>30.1777</v>
      </c>
      <c r="HJ281">
        <v>30.172</v>
      </c>
      <c r="HK281">
        <v>31.8687</v>
      </c>
      <c r="HL281">
        <v>51.1566</v>
      </c>
      <c r="HM281">
        <v>0</v>
      </c>
      <c r="HN281">
        <v>10.8268</v>
      </c>
      <c r="HO281">
        <v>541.058</v>
      </c>
      <c r="HP281">
        <v>10.0609</v>
      </c>
      <c r="HQ281">
        <v>95.7184</v>
      </c>
      <c r="HR281">
        <v>99.6666</v>
      </c>
    </row>
    <row r="282" spans="1:226">
      <c r="A282">
        <v>266</v>
      </c>
      <c r="B282">
        <v>1657556780.5</v>
      </c>
      <c r="C282">
        <v>3988.5</v>
      </c>
      <c r="D282" t="s">
        <v>892</v>
      </c>
      <c r="E282" t="s">
        <v>893</v>
      </c>
      <c r="F282">
        <v>5</v>
      </c>
      <c r="G282" t="s">
        <v>597</v>
      </c>
      <c r="H282" t="s">
        <v>354</v>
      </c>
      <c r="I282">
        <v>1657556772.71429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528.27603030303</v>
      </c>
      <c r="AK282">
        <v>487.935636363636</v>
      </c>
      <c r="AL282">
        <v>3.15867740259738</v>
      </c>
      <c r="AM282">
        <v>66.15</v>
      </c>
      <c r="AN282">
        <f>(AP282 - AO282 + BO282*1E3/(8.314*(BQ282+273.15)) * AR282/BN282 * AQ282) * BN282/(100*BB282) * 1000/(1000 - AP282)</f>
        <v>0</v>
      </c>
      <c r="AO282">
        <v>10.0268965871954</v>
      </c>
      <c r="AP282">
        <v>18.5415581818182</v>
      </c>
      <c r="AQ282">
        <v>0.000383480237694984</v>
      </c>
      <c r="AR282">
        <v>78.403240097146</v>
      </c>
      <c r="AS282">
        <v>17</v>
      </c>
      <c r="AT282">
        <v>3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6</v>
      </c>
      <c r="BC282">
        <v>0.5</v>
      </c>
      <c r="BD282" t="s">
        <v>355</v>
      </c>
      <c r="BE282">
        <v>2</v>
      </c>
      <c r="BF282" t="b">
        <v>1</v>
      </c>
      <c r="BG282">
        <v>1657556772.71429</v>
      </c>
      <c r="BH282">
        <v>456.356785714286</v>
      </c>
      <c r="BI282">
        <v>505.338785714286</v>
      </c>
      <c r="BJ282">
        <v>18.5272071428571</v>
      </c>
      <c r="BK282">
        <v>10.024075</v>
      </c>
      <c r="BL282">
        <v>452.279964285714</v>
      </c>
      <c r="BM282">
        <v>18.4147464285714</v>
      </c>
      <c r="BN282">
        <v>500.01975</v>
      </c>
      <c r="BO282">
        <v>67.9893</v>
      </c>
      <c r="BP282">
        <v>0.02007005</v>
      </c>
      <c r="BQ282">
        <v>21.2590964285714</v>
      </c>
      <c r="BR282">
        <v>21.1905178571429</v>
      </c>
      <c r="BS282">
        <v>999.9</v>
      </c>
      <c r="BT282">
        <v>0</v>
      </c>
      <c r="BU282">
        <v>0</v>
      </c>
      <c r="BV282">
        <v>9984.53535714286</v>
      </c>
      <c r="BW282">
        <v>0</v>
      </c>
      <c r="BX282">
        <v>1491.11142857143</v>
      </c>
      <c r="BY282">
        <v>-48.9820071428571</v>
      </c>
      <c r="BZ282">
        <v>464.971607142857</v>
      </c>
      <c r="CA282">
        <v>510.455714285714</v>
      </c>
      <c r="CB282">
        <v>8.50314357142857</v>
      </c>
      <c r="CC282">
        <v>505.338785714286</v>
      </c>
      <c r="CD282">
        <v>10.024075</v>
      </c>
      <c r="CE282">
        <v>1.25965107142857</v>
      </c>
      <c r="CF282">
        <v>0.681529071428571</v>
      </c>
      <c r="CG282">
        <v>10.3258607142857</v>
      </c>
      <c r="CH282">
        <v>1.45318357142857</v>
      </c>
      <c r="CI282">
        <v>1999.9625</v>
      </c>
      <c r="CJ282">
        <v>0.97999775</v>
      </c>
      <c r="CK282">
        <v>0.0200023</v>
      </c>
      <c r="CL282">
        <v>0</v>
      </c>
      <c r="CM282">
        <v>2.38137857142857</v>
      </c>
      <c r="CN282">
        <v>0</v>
      </c>
      <c r="CO282">
        <v>17389.3107142857</v>
      </c>
      <c r="CP282">
        <v>16705.0821428571</v>
      </c>
      <c r="CQ282">
        <v>45</v>
      </c>
      <c r="CR282">
        <v>51.47975</v>
      </c>
      <c r="CS282">
        <v>49.375</v>
      </c>
      <c r="CT282">
        <v>45.187</v>
      </c>
      <c r="CU282">
        <v>43.75</v>
      </c>
      <c r="CV282">
        <v>1959.96214285714</v>
      </c>
      <c r="CW282">
        <v>40.0003571428571</v>
      </c>
      <c r="CX282">
        <v>0</v>
      </c>
      <c r="CY282">
        <v>1651535675.6</v>
      </c>
      <c r="CZ282">
        <v>0</v>
      </c>
      <c r="DA282">
        <v>0</v>
      </c>
      <c r="DB282" t="s">
        <v>356</v>
      </c>
      <c r="DC282">
        <v>1657298120.5</v>
      </c>
      <c r="DD282">
        <v>1657298120.5</v>
      </c>
      <c r="DE282">
        <v>0</v>
      </c>
      <c r="DF282">
        <v>1.391</v>
      </c>
      <c r="DG282">
        <v>0.035</v>
      </c>
      <c r="DH282">
        <v>2.39</v>
      </c>
      <c r="DI282">
        <v>0.104</v>
      </c>
      <c r="DJ282">
        <v>419</v>
      </c>
      <c r="DK282">
        <v>18</v>
      </c>
      <c r="DL282">
        <v>0.11</v>
      </c>
      <c r="DM282">
        <v>0.02</v>
      </c>
      <c r="DN282">
        <v>-47.95901</v>
      </c>
      <c r="DO282">
        <v>-17.4007969981237</v>
      </c>
      <c r="DP282">
        <v>1.69000717791375</v>
      </c>
      <c r="DQ282">
        <v>0</v>
      </c>
      <c r="DR282">
        <v>8.50749</v>
      </c>
      <c r="DS282">
        <v>-0.0365311069418618</v>
      </c>
      <c r="DT282">
        <v>0.012207641664138</v>
      </c>
      <c r="DU282">
        <v>1</v>
      </c>
      <c r="DV282">
        <v>1</v>
      </c>
      <c r="DW282">
        <v>2</v>
      </c>
      <c r="DX282" t="s">
        <v>367</v>
      </c>
      <c r="DY282">
        <v>2.83441</v>
      </c>
      <c r="DZ282">
        <v>2.63622</v>
      </c>
      <c r="EA282">
        <v>0.0755697</v>
      </c>
      <c r="EB282">
        <v>0.0817549</v>
      </c>
      <c r="EC282">
        <v>0.0645479</v>
      </c>
      <c r="ED282">
        <v>0.04077</v>
      </c>
      <c r="EE282">
        <v>25801.9</v>
      </c>
      <c r="EF282">
        <v>22380.6</v>
      </c>
      <c r="EG282">
        <v>25004.3</v>
      </c>
      <c r="EH282">
        <v>23753.6</v>
      </c>
      <c r="EI282">
        <v>39961</v>
      </c>
      <c r="EJ282">
        <v>37739.2</v>
      </c>
      <c r="EK282">
        <v>45235.5</v>
      </c>
      <c r="EL282">
        <v>42401.8</v>
      </c>
      <c r="EM282">
        <v>1.75563</v>
      </c>
      <c r="EN282">
        <v>2.04955</v>
      </c>
      <c r="EO282">
        <v>-0.0949018</v>
      </c>
      <c r="EP282">
        <v>0</v>
      </c>
      <c r="EQ282">
        <v>22.7703</v>
      </c>
      <c r="ER282">
        <v>999.9</v>
      </c>
      <c r="ES282">
        <v>28.617</v>
      </c>
      <c r="ET282">
        <v>30.726</v>
      </c>
      <c r="EU282">
        <v>18.6929</v>
      </c>
      <c r="EV282">
        <v>52.1141</v>
      </c>
      <c r="EW282">
        <v>29.976</v>
      </c>
      <c r="EX282">
        <v>2</v>
      </c>
      <c r="EY282">
        <v>0.256214</v>
      </c>
      <c r="EZ282">
        <v>9.28105</v>
      </c>
      <c r="FA282">
        <v>20.0104</v>
      </c>
      <c r="FB282">
        <v>5.23781</v>
      </c>
      <c r="FC282">
        <v>11.998</v>
      </c>
      <c r="FD282">
        <v>4.95705</v>
      </c>
      <c r="FE282">
        <v>3.3039</v>
      </c>
      <c r="FF282">
        <v>9999</v>
      </c>
      <c r="FG282">
        <v>9999</v>
      </c>
      <c r="FH282">
        <v>6580.5</v>
      </c>
      <c r="FI282">
        <v>353.3</v>
      </c>
      <c r="FJ282">
        <v>1.86807</v>
      </c>
      <c r="FK282">
        <v>1.86374</v>
      </c>
      <c r="FL282">
        <v>1.87134</v>
      </c>
      <c r="FM282">
        <v>1.86218</v>
      </c>
      <c r="FN282">
        <v>1.86163</v>
      </c>
      <c r="FO282">
        <v>1.86811</v>
      </c>
      <c r="FP282">
        <v>1.85822</v>
      </c>
      <c r="FQ282">
        <v>1.86462</v>
      </c>
      <c r="FR282">
        <v>5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4.161</v>
      </c>
      <c r="GF282">
        <v>0.1131</v>
      </c>
      <c r="GG282">
        <v>2.14445261950712</v>
      </c>
      <c r="GH282">
        <v>0.00524579190152856</v>
      </c>
      <c r="GI282">
        <v>-2.61795653493914e-06</v>
      </c>
      <c r="GJ282">
        <v>1.03317073579164e-09</v>
      </c>
      <c r="GK282">
        <v>0.00834576242792743</v>
      </c>
      <c r="GL282">
        <v>-0.0463878632499735</v>
      </c>
      <c r="GM282">
        <v>0.00360881594666716</v>
      </c>
      <c r="GN282">
        <v>-4.25062852161115e-05</v>
      </c>
      <c r="GO282">
        <v>14</v>
      </c>
      <c r="GP282">
        <v>2225</v>
      </c>
      <c r="GQ282">
        <v>2</v>
      </c>
      <c r="GR282">
        <v>27</v>
      </c>
      <c r="GS282">
        <v>4311</v>
      </c>
      <c r="GT282">
        <v>4311</v>
      </c>
      <c r="GU282">
        <v>1.62598</v>
      </c>
      <c r="GV282">
        <v>2.37183</v>
      </c>
      <c r="GW282">
        <v>1.99829</v>
      </c>
      <c r="GX282">
        <v>2.75879</v>
      </c>
      <c r="GY282">
        <v>2.09351</v>
      </c>
      <c r="GZ282">
        <v>2.33276</v>
      </c>
      <c r="HA282">
        <v>35.0594</v>
      </c>
      <c r="HB282">
        <v>14.7449</v>
      </c>
      <c r="HC282">
        <v>18</v>
      </c>
      <c r="HD282">
        <v>427.543</v>
      </c>
      <c r="HE282">
        <v>617.03</v>
      </c>
      <c r="HF282">
        <v>14.7428</v>
      </c>
      <c r="HG282">
        <v>30.5372</v>
      </c>
      <c r="HH282">
        <v>30.0008</v>
      </c>
      <c r="HI282">
        <v>30.1881</v>
      </c>
      <c r="HJ282">
        <v>30.1831</v>
      </c>
      <c r="HK282">
        <v>32.6444</v>
      </c>
      <c r="HL282">
        <v>51.1566</v>
      </c>
      <c r="HM282">
        <v>0</v>
      </c>
      <c r="HN282">
        <v>10.8325</v>
      </c>
      <c r="HO282">
        <v>554.746</v>
      </c>
      <c r="HP282">
        <v>10.0646</v>
      </c>
      <c r="HQ282">
        <v>95.7146</v>
      </c>
      <c r="HR282">
        <v>99.6649</v>
      </c>
    </row>
    <row r="283" spans="1:226">
      <c r="A283">
        <v>267</v>
      </c>
      <c r="B283">
        <v>1657556785</v>
      </c>
      <c r="C283">
        <v>3993</v>
      </c>
      <c r="D283" t="s">
        <v>894</v>
      </c>
      <c r="E283" t="s">
        <v>895</v>
      </c>
      <c r="F283">
        <v>5</v>
      </c>
      <c r="G283" t="s">
        <v>597</v>
      </c>
      <c r="H283" t="s">
        <v>354</v>
      </c>
      <c r="I283">
        <v>1657556777.16071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543.601090909091</v>
      </c>
      <c r="AK283">
        <v>502.589793939394</v>
      </c>
      <c r="AL283">
        <v>3.26476329004331</v>
      </c>
      <c r="AM283">
        <v>66.15</v>
      </c>
      <c r="AN283">
        <f>(AP283 - AO283 + BO283*1E3/(8.314*(BQ283+273.15)) * AR283/BN283 * AQ283) * BN283/(100*BB283) * 1000/(1000 - AP283)</f>
        <v>0</v>
      </c>
      <c r="AO283">
        <v>10.0273020653156</v>
      </c>
      <c r="AP283">
        <v>18.5372842424242</v>
      </c>
      <c r="AQ283">
        <v>-0.000269879683051741</v>
      </c>
      <c r="AR283">
        <v>78.403240097146</v>
      </c>
      <c r="AS283">
        <v>18</v>
      </c>
      <c r="AT283">
        <v>4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6</v>
      </c>
      <c r="BC283">
        <v>0.5</v>
      </c>
      <c r="BD283" t="s">
        <v>355</v>
      </c>
      <c r="BE283">
        <v>2</v>
      </c>
      <c r="BF283" t="b">
        <v>1</v>
      </c>
      <c r="BG283">
        <v>1657556777.16071</v>
      </c>
      <c r="BH283">
        <v>470.135321428571</v>
      </c>
      <c r="BI283">
        <v>520.139142857143</v>
      </c>
      <c r="BJ283">
        <v>18.5352428571429</v>
      </c>
      <c r="BK283">
        <v>10.02655</v>
      </c>
      <c r="BL283">
        <v>466.0105</v>
      </c>
      <c r="BM283">
        <v>18.4224428571429</v>
      </c>
      <c r="BN283">
        <v>499.990178571428</v>
      </c>
      <c r="BO283">
        <v>67.9893714285714</v>
      </c>
      <c r="BP283">
        <v>0.0200787071428571</v>
      </c>
      <c r="BQ283">
        <v>21.2675928571429</v>
      </c>
      <c r="BR283">
        <v>21.1970571428571</v>
      </c>
      <c r="BS283">
        <v>999.9</v>
      </c>
      <c r="BT283">
        <v>0</v>
      </c>
      <c r="BU283">
        <v>0</v>
      </c>
      <c r="BV283">
        <v>9983.97714285714</v>
      </c>
      <c r="BW283">
        <v>0</v>
      </c>
      <c r="BX283">
        <v>1491.51857142857</v>
      </c>
      <c r="BY283">
        <v>-50.0038464285714</v>
      </c>
      <c r="BZ283">
        <v>479.014035714286</v>
      </c>
      <c r="CA283">
        <v>525.407178571429</v>
      </c>
      <c r="CB283">
        <v>8.50870107142857</v>
      </c>
      <c r="CC283">
        <v>520.139142857143</v>
      </c>
      <c r="CD283">
        <v>10.02655</v>
      </c>
      <c r="CE283">
        <v>1.26019928571429</v>
      </c>
      <c r="CF283">
        <v>0.681698392857143</v>
      </c>
      <c r="CG283">
        <v>10.332375</v>
      </c>
      <c r="CH283">
        <v>1.45664535714286</v>
      </c>
      <c r="CI283">
        <v>1999.9575</v>
      </c>
      <c r="CJ283">
        <v>0.979997535714286</v>
      </c>
      <c r="CK283">
        <v>0.0200025285714286</v>
      </c>
      <c r="CL283">
        <v>0</v>
      </c>
      <c r="CM283">
        <v>2.40164285714286</v>
      </c>
      <c r="CN283">
        <v>0</v>
      </c>
      <c r="CO283">
        <v>17413.5535714286</v>
      </c>
      <c r="CP283">
        <v>16705.0392857143</v>
      </c>
      <c r="CQ283">
        <v>45</v>
      </c>
      <c r="CR283">
        <v>51.46175</v>
      </c>
      <c r="CS283">
        <v>49.375</v>
      </c>
      <c r="CT283">
        <v>45.187</v>
      </c>
      <c r="CU283">
        <v>43.75</v>
      </c>
      <c r="CV283">
        <v>1959.95678571429</v>
      </c>
      <c r="CW283">
        <v>40.0010714285714</v>
      </c>
      <c r="CX283">
        <v>0</v>
      </c>
      <c r="CY283">
        <v>1651535680.4</v>
      </c>
      <c r="CZ283">
        <v>0</v>
      </c>
      <c r="DA283">
        <v>0</v>
      </c>
      <c r="DB283" t="s">
        <v>356</v>
      </c>
      <c r="DC283">
        <v>1657298120.5</v>
      </c>
      <c r="DD283">
        <v>1657298120.5</v>
      </c>
      <c r="DE283">
        <v>0</v>
      </c>
      <c r="DF283">
        <v>1.391</v>
      </c>
      <c r="DG283">
        <v>0.035</v>
      </c>
      <c r="DH283">
        <v>2.39</v>
      </c>
      <c r="DI283">
        <v>0.104</v>
      </c>
      <c r="DJ283">
        <v>419</v>
      </c>
      <c r="DK283">
        <v>18</v>
      </c>
      <c r="DL283">
        <v>0.11</v>
      </c>
      <c r="DM283">
        <v>0.02</v>
      </c>
      <c r="DN283">
        <v>-49.325965</v>
      </c>
      <c r="DO283">
        <v>-14.2934206378986</v>
      </c>
      <c r="DP283">
        <v>1.38265220691069</v>
      </c>
      <c r="DQ283">
        <v>0</v>
      </c>
      <c r="DR283">
        <v>8.50465725</v>
      </c>
      <c r="DS283">
        <v>0.0744246529080687</v>
      </c>
      <c r="DT283">
        <v>0.00812141674447879</v>
      </c>
      <c r="DU283">
        <v>1</v>
      </c>
      <c r="DV283">
        <v>1</v>
      </c>
      <c r="DW283">
        <v>2</v>
      </c>
      <c r="DX283" t="s">
        <v>367</v>
      </c>
      <c r="DY283">
        <v>2.83449</v>
      </c>
      <c r="DZ283">
        <v>2.63663</v>
      </c>
      <c r="EA283">
        <v>0.0772518</v>
      </c>
      <c r="EB283">
        <v>0.0833507</v>
      </c>
      <c r="EC283">
        <v>0.0645401</v>
      </c>
      <c r="ED283">
        <v>0.040774</v>
      </c>
      <c r="EE283">
        <v>25754.7</v>
      </c>
      <c r="EF283">
        <v>22341.2</v>
      </c>
      <c r="EG283">
        <v>25004.1</v>
      </c>
      <c r="EH283">
        <v>23753.1</v>
      </c>
      <c r="EI283">
        <v>39960.6</v>
      </c>
      <c r="EJ283">
        <v>37738.2</v>
      </c>
      <c r="EK283">
        <v>45234.7</v>
      </c>
      <c r="EL283">
        <v>42400.8</v>
      </c>
      <c r="EM283">
        <v>1.7554</v>
      </c>
      <c r="EN283">
        <v>2.04945</v>
      </c>
      <c r="EO283">
        <v>-0.0951253</v>
      </c>
      <c r="EP283">
        <v>0</v>
      </c>
      <c r="EQ283">
        <v>22.7771</v>
      </c>
      <c r="ER283">
        <v>999.9</v>
      </c>
      <c r="ES283">
        <v>28.641</v>
      </c>
      <c r="ET283">
        <v>30.746</v>
      </c>
      <c r="EU283">
        <v>18.732</v>
      </c>
      <c r="EV283">
        <v>51.8841</v>
      </c>
      <c r="EW283">
        <v>29.9119</v>
      </c>
      <c r="EX283">
        <v>2</v>
      </c>
      <c r="EY283">
        <v>0.256997</v>
      </c>
      <c r="EZ283">
        <v>9.28105</v>
      </c>
      <c r="FA283">
        <v>20.0103</v>
      </c>
      <c r="FB283">
        <v>5.23855</v>
      </c>
      <c r="FC283">
        <v>11.998</v>
      </c>
      <c r="FD283">
        <v>4.95725</v>
      </c>
      <c r="FE283">
        <v>3.30395</v>
      </c>
      <c r="FF283">
        <v>9999</v>
      </c>
      <c r="FG283">
        <v>9999</v>
      </c>
      <c r="FH283">
        <v>6580.5</v>
      </c>
      <c r="FI283">
        <v>353.3</v>
      </c>
      <c r="FJ283">
        <v>1.86803</v>
      </c>
      <c r="FK283">
        <v>1.86375</v>
      </c>
      <c r="FL283">
        <v>1.87134</v>
      </c>
      <c r="FM283">
        <v>1.86218</v>
      </c>
      <c r="FN283">
        <v>1.86167</v>
      </c>
      <c r="FO283">
        <v>1.86811</v>
      </c>
      <c r="FP283">
        <v>1.85822</v>
      </c>
      <c r="FQ283">
        <v>1.86462</v>
      </c>
      <c r="FR283">
        <v>5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4.21</v>
      </c>
      <c r="GF283">
        <v>0.113</v>
      </c>
      <c r="GG283">
        <v>2.14445261950712</v>
      </c>
      <c r="GH283">
        <v>0.00524579190152856</v>
      </c>
      <c r="GI283">
        <v>-2.61795653493914e-06</v>
      </c>
      <c r="GJ283">
        <v>1.03317073579164e-09</v>
      </c>
      <c r="GK283">
        <v>0.00834576242792743</v>
      </c>
      <c r="GL283">
        <v>-0.0463878632499735</v>
      </c>
      <c r="GM283">
        <v>0.00360881594666716</v>
      </c>
      <c r="GN283">
        <v>-4.25062852161115e-05</v>
      </c>
      <c r="GO283">
        <v>14</v>
      </c>
      <c r="GP283">
        <v>2225</v>
      </c>
      <c r="GQ283">
        <v>2</v>
      </c>
      <c r="GR283">
        <v>27</v>
      </c>
      <c r="GS283">
        <v>4311.1</v>
      </c>
      <c r="GT283">
        <v>4311.1</v>
      </c>
      <c r="GU283">
        <v>1.65894</v>
      </c>
      <c r="GV283">
        <v>2.37549</v>
      </c>
      <c r="GW283">
        <v>1.99829</v>
      </c>
      <c r="GX283">
        <v>2.75879</v>
      </c>
      <c r="GY283">
        <v>2.09473</v>
      </c>
      <c r="GZ283">
        <v>2.3938</v>
      </c>
      <c r="HA283">
        <v>35.0594</v>
      </c>
      <c r="HB283">
        <v>14.7537</v>
      </c>
      <c r="HC283">
        <v>18</v>
      </c>
      <c r="HD283">
        <v>427.479</v>
      </c>
      <c r="HE283">
        <v>617.048</v>
      </c>
      <c r="HF283">
        <v>14.7496</v>
      </c>
      <c r="HG283">
        <v>30.546</v>
      </c>
      <c r="HH283">
        <v>30.0009</v>
      </c>
      <c r="HI283">
        <v>30.1976</v>
      </c>
      <c r="HJ283">
        <v>30.1924</v>
      </c>
      <c r="HK283">
        <v>33.31</v>
      </c>
      <c r="HL283">
        <v>51.1566</v>
      </c>
      <c r="HM283">
        <v>0</v>
      </c>
      <c r="HN283">
        <v>10.8379</v>
      </c>
      <c r="HO283">
        <v>575.684</v>
      </c>
      <c r="HP283">
        <v>10.0719</v>
      </c>
      <c r="HQ283">
        <v>95.7132</v>
      </c>
      <c r="HR283">
        <v>99.6627</v>
      </c>
    </row>
    <row r="284" spans="1:226">
      <c r="A284">
        <v>268</v>
      </c>
      <c r="B284">
        <v>1657556790.5</v>
      </c>
      <c r="C284">
        <v>3998.5</v>
      </c>
      <c r="D284" t="s">
        <v>896</v>
      </c>
      <c r="E284" t="s">
        <v>897</v>
      </c>
      <c r="F284">
        <v>5</v>
      </c>
      <c r="G284" t="s">
        <v>597</v>
      </c>
      <c r="H284" t="s">
        <v>354</v>
      </c>
      <c r="I284">
        <v>1657556782.73214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561.680515151515</v>
      </c>
      <c r="AK284">
        <v>520.008757575757</v>
      </c>
      <c r="AL284">
        <v>3.208202077922</v>
      </c>
      <c r="AM284">
        <v>66.15</v>
      </c>
      <c r="AN284">
        <f>(AP284 - AO284 + BO284*1E3/(8.314*(BQ284+273.15)) * AR284/BN284 * AQ284) * BN284/(100*BB284) * 1000/(1000 - AP284)</f>
        <v>0</v>
      </c>
      <c r="AO284">
        <v>10.0291387383934</v>
      </c>
      <c r="AP284">
        <v>18.5456115151515</v>
      </c>
      <c r="AQ284">
        <v>0.000334881225936499</v>
      </c>
      <c r="AR284">
        <v>78.403240097146</v>
      </c>
      <c r="AS284">
        <v>18</v>
      </c>
      <c r="AT284">
        <v>4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6</v>
      </c>
      <c r="BC284">
        <v>0.5</v>
      </c>
      <c r="BD284" t="s">
        <v>355</v>
      </c>
      <c r="BE284">
        <v>2</v>
      </c>
      <c r="BF284" t="b">
        <v>1</v>
      </c>
      <c r="BG284">
        <v>1657556782.73214</v>
      </c>
      <c r="BH284">
        <v>487.562821428572</v>
      </c>
      <c r="BI284">
        <v>538.634571428571</v>
      </c>
      <c r="BJ284">
        <v>18.5406428571429</v>
      </c>
      <c r="BK284">
        <v>10.0280285714286</v>
      </c>
      <c r="BL284">
        <v>483.377857142857</v>
      </c>
      <c r="BM284">
        <v>18.4276321428571</v>
      </c>
      <c r="BN284">
        <v>500.007</v>
      </c>
      <c r="BO284">
        <v>67.9898964285714</v>
      </c>
      <c r="BP284">
        <v>0.0200997607142857</v>
      </c>
      <c r="BQ284">
        <v>21.2771285714286</v>
      </c>
      <c r="BR284">
        <v>21.2065214285714</v>
      </c>
      <c r="BS284">
        <v>999.9</v>
      </c>
      <c r="BT284">
        <v>0</v>
      </c>
      <c r="BU284">
        <v>0</v>
      </c>
      <c r="BV284">
        <v>9996.44821428572</v>
      </c>
      <c r="BW284">
        <v>0</v>
      </c>
      <c r="BX284">
        <v>1492.03035714286</v>
      </c>
      <c r="BY284">
        <v>-51.0717714285714</v>
      </c>
      <c r="BZ284">
        <v>496.773357142857</v>
      </c>
      <c r="CA284">
        <v>544.090678571429</v>
      </c>
      <c r="CB284">
        <v>8.51262464285714</v>
      </c>
      <c r="CC284">
        <v>538.634571428571</v>
      </c>
      <c r="CD284">
        <v>10.0280285714286</v>
      </c>
      <c r="CE284">
        <v>1.2605775</v>
      </c>
      <c r="CF284">
        <v>0.681804464285714</v>
      </c>
      <c r="CG284">
        <v>10.3368571428571</v>
      </c>
      <c r="CH284">
        <v>1.45881392857143</v>
      </c>
      <c r="CI284">
        <v>1999.98321428571</v>
      </c>
      <c r="CJ284">
        <v>0.979997428571429</v>
      </c>
      <c r="CK284">
        <v>0.0200026428571429</v>
      </c>
      <c r="CL284">
        <v>0</v>
      </c>
      <c r="CM284">
        <v>2.39264285714286</v>
      </c>
      <c r="CN284">
        <v>0</v>
      </c>
      <c r="CO284">
        <v>17449.5392857143</v>
      </c>
      <c r="CP284">
        <v>16705.25</v>
      </c>
      <c r="CQ284">
        <v>45</v>
      </c>
      <c r="CR284">
        <v>51.4259642857143</v>
      </c>
      <c r="CS284">
        <v>49.375</v>
      </c>
      <c r="CT284">
        <v>45.187</v>
      </c>
      <c r="CU284">
        <v>43.75</v>
      </c>
      <c r="CV284">
        <v>1959.97892857143</v>
      </c>
      <c r="CW284">
        <v>40.0046428571429</v>
      </c>
      <c r="CX284">
        <v>0</v>
      </c>
      <c r="CY284">
        <v>1651535685.8</v>
      </c>
      <c r="CZ284">
        <v>0</v>
      </c>
      <c r="DA284">
        <v>0</v>
      </c>
      <c r="DB284" t="s">
        <v>356</v>
      </c>
      <c r="DC284">
        <v>1657298120.5</v>
      </c>
      <c r="DD284">
        <v>1657298120.5</v>
      </c>
      <c r="DE284">
        <v>0</v>
      </c>
      <c r="DF284">
        <v>1.391</v>
      </c>
      <c r="DG284">
        <v>0.035</v>
      </c>
      <c r="DH284">
        <v>2.39</v>
      </c>
      <c r="DI284">
        <v>0.104</v>
      </c>
      <c r="DJ284">
        <v>419</v>
      </c>
      <c r="DK284">
        <v>18</v>
      </c>
      <c r="DL284">
        <v>0.11</v>
      </c>
      <c r="DM284">
        <v>0.02</v>
      </c>
      <c r="DN284">
        <v>-50.3371875</v>
      </c>
      <c r="DO284">
        <v>-11.4997407129455</v>
      </c>
      <c r="DP284">
        <v>1.14086973953811</v>
      </c>
      <c r="DQ284">
        <v>0</v>
      </c>
      <c r="DR284">
        <v>8.510004</v>
      </c>
      <c r="DS284">
        <v>0.0408497560975474</v>
      </c>
      <c r="DT284">
        <v>0.00460201412427206</v>
      </c>
      <c r="DU284">
        <v>1</v>
      </c>
      <c r="DV284">
        <v>1</v>
      </c>
      <c r="DW284">
        <v>2</v>
      </c>
      <c r="DX284" t="s">
        <v>367</v>
      </c>
      <c r="DY284">
        <v>2.83434</v>
      </c>
      <c r="DZ284">
        <v>2.63676</v>
      </c>
      <c r="EA284">
        <v>0.079226</v>
      </c>
      <c r="EB284">
        <v>0.0854124</v>
      </c>
      <c r="EC284">
        <v>0.0645545</v>
      </c>
      <c r="ED284">
        <v>0.0407773</v>
      </c>
      <c r="EE284">
        <v>25699.1</v>
      </c>
      <c r="EF284">
        <v>22290.2</v>
      </c>
      <c r="EG284">
        <v>25003.6</v>
      </c>
      <c r="EH284">
        <v>23752.3</v>
      </c>
      <c r="EI284">
        <v>39959.5</v>
      </c>
      <c r="EJ284">
        <v>37737.4</v>
      </c>
      <c r="EK284">
        <v>45234.1</v>
      </c>
      <c r="EL284">
        <v>42400</v>
      </c>
      <c r="EM284">
        <v>1.75513</v>
      </c>
      <c r="EN284">
        <v>2.0494</v>
      </c>
      <c r="EO284">
        <v>-0.0953302</v>
      </c>
      <c r="EP284">
        <v>0</v>
      </c>
      <c r="EQ284">
        <v>22.7837</v>
      </c>
      <c r="ER284">
        <v>999.9</v>
      </c>
      <c r="ES284">
        <v>28.641</v>
      </c>
      <c r="ET284">
        <v>30.746</v>
      </c>
      <c r="EU284">
        <v>18.7294</v>
      </c>
      <c r="EV284">
        <v>51.8941</v>
      </c>
      <c r="EW284">
        <v>29.984</v>
      </c>
      <c r="EX284">
        <v>2</v>
      </c>
      <c r="EY284">
        <v>0.257945</v>
      </c>
      <c r="EZ284">
        <v>9.28105</v>
      </c>
      <c r="FA284">
        <v>20.0104</v>
      </c>
      <c r="FB284">
        <v>5.23826</v>
      </c>
      <c r="FC284">
        <v>11.998</v>
      </c>
      <c r="FD284">
        <v>4.9572</v>
      </c>
      <c r="FE284">
        <v>3.30398</v>
      </c>
      <c r="FF284">
        <v>9999</v>
      </c>
      <c r="FG284">
        <v>9999</v>
      </c>
      <c r="FH284">
        <v>6580.8</v>
      </c>
      <c r="FI284">
        <v>353.3</v>
      </c>
      <c r="FJ284">
        <v>1.86807</v>
      </c>
      <c r="FK284">
        <v>1.86373</v>
      </c>
      <c r="FL284">
        <v>1.87134</v>
      </c>
      <c r="FM284">
        <v>1.86218</v>
      </c>
      <c r="FN284">
        <v>1.8616</v>
      </c>
      <c r="FO284">
        <v>1.86812</v>
      </c>
      <c r="FP284">
        <v>1.85822</v>
      </c>
      <c r="FQ284">
        <v>1.86462</v>
      </c>
      <c r="FR284">
        <v>5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4.268</v>
      </c>
      <c r="GF284">
        <v>0.1133</v>
      </c>
      <c r="GG284">
        <v>2.14445261950712</v>
      </c>
      <c r="GH284">
        <v>0.00524579190152856</v>
      </c>
      <c r="GI284">
        <v>-2.61795653493914e-06</v>
      </c>
      <c r="GJ284">
        <v>1.03317073579164e-09</v>
      </c>
      <c r="GK284">
        <v>0.00834576242792743</v>
      </c>
      <c r="GL284">
        <v>-0.0463878632499735</v>
      </c>
      <c r="GM284">
        <v>0.00360881594666716</v>
      </c>
      <c r="GN284">
        <v>-4.25062852161115e-05</v>
      </c>
      <c r="GO284">
        <v>14</v>
      </c>
      <c r="GP284">
        <v>2225</v>
      </c>
      <c r="GQ284">
        <v>2</v>
      </c>
      <c r="GR284">
        <v>27</v>
      </c>
      <c r="GS284">
        <v>4311.2</v>
      </c>
      <c r="GT284">
        <v>4311.2</v>
      </c>
      <c r="GU284">
        <v>1.7041</v>
      </c>
      <c r="GV284">
        <v>2.37305</v>
      </c>
      <c r="GW284">
        <v>1.99829</v>
      </c>
      <c r="GX284">
        <v>2.75879</v>
      </c>
      <c r="GY284">
        <v>2.09473</v>
      </c>
      <c r="GZ284">
        <v>2.32788</v>
      </c>
      <c r="HA284">
        <v>35.0594</v>
      </c>
      <c r="HB284">
        <v>14.7362</v>
      </c>
      <c r="HC284">
        <v>18</v>
      </c>
      <c r="HD284">
        <v>427.399</v>
      </c>
      <c r="HE284">
        <v>617.132</v>
      </c>
      <c r="HF284">
        <v>14.755</v>
      </c>
      <c r="HG284">
        <v>30.5571</v>
      </c>
      <c r="HH284">
        <v>30.0009</v>
      </c>
      <c r="HI284">
        <v>30.2092</v>
      </c>
      <c r="HJ284">
        <v>30.204</v>
      </c>
      <c r="HK284">
        <v>34.1971</v>
      </c>
      <c r="HL284">
        <v>51.1566</v>
      </c>
      <c r="HM284">
        <v>0</v>
      </c>
      <c r="HN284">
        <v>10.8379</v>
      </c>
      <c r="HO284">
        <v>589.081</v>
      </c>
      <c r="HP284">
        <v>10.0753</v>
      </c>
      <c r="HQ284">
        <v>95.7117</v>
      </c>
      <c r="HR284">
        <v>99.6604</v>
      </c>
    </row>
    <row r="285" spans="1:226">
      <c r="A285">
        <v>269</v>
      </c>
      <c r="B285">
        <v>1657556795</v>
      </c>
      <c r="C285">
        <v>4003</v>
      </c>
      <c r="D285" t="s">
        <v>898</v>
      </c>
      <c r="E285" t="s">
        <v>899</v>
      </c>
      <c r="F285">
        <v>5</v>
      </c>
      <c r="G285" t="s">
        <v>597</v>
      </c>
      <c r="H285" t="s">
        <v>354</v>
      </c>
      <c r="I285">
        <v>1657556787.17857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577.156454545455</v>
      </c>
      <c r="AK285">
        <v>534.674296969697</v>
      </c>
      <c r="AL285">
        <v>3.26664545454539</v>
      </c>
      <c r="AM285">
        <v>66.15</v>
      </c>
      <c r="AN285">
        <f>(AP285 - AO285 + BO285*1E3/(8.314*(BQ285+273.15)) * AR285/BN285 * AQ285) * BN285/(100*BB285) * 1000/(1000 - AP285)</f>
        <v>0</v>
      </c>
      <c r="AO285">
        <v>10.0299774553769</v>
      </c>
      <c r="AP285">
        <v>18.5468848484848</v>
      </c>
      <c r="AQ285">
        <v>-2.49154694536955e-05</v>
      </c>
      <c r="AR285">
        <v>78.403240097146</v>
      </c>
      <c r="AS285">
        <v>18</v>
      </c>
      <c r="AT285">
        <v>4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6</v>
      </c>
      <c r="BC285">
        <v>0.5</v>
      </c>
      <c r="BD285" t="s">
        <v>355</v>
      </c>
      <c r="BE285">
        <v>2</v>
      </c>
      <c r="BF285" t="b">
        <v>1</v>
      </c>
      <c r="BG285">
        <v>1657556787.17857</v>
      </c>
      <c r="BH285">
        <v>501.557428571429</v>
      </c>
      <c r="BI285">
        <v>553.458892857143</v>
      </c>
      <c r="BJ285">
        <v>18.5431392857143</v>
      </c>
      <c r="BK285">
        <v>10.028825</v>
      </c>
      <c r="BL285">
        <v>497.324714285714</v>
      </c>
      <c r="BM285">
        <v>18.4300321428571</v>
      </c>
      <c r="BN285">
        <v>499.984</v>
      </c>
      <c r="BO285">
        <v>67.9905107142857</v>
      </c>
      <c r="BP285">
        <v>0.0201333928571429</v>
      </c>
      <c r="BQ285">
        <v>21.2849071428571</v>
      </c>
      <c r="BR285">
        <v>21.2122107142857</v>
      </c>
      <c r="BS285">
        <v>999.9</v>
      </c>
      <c r="BT285">
        <v>0</v>
      </c>
      <c r="BU285">
        <v>0</v>
      </c>
      <c r="BV285">
        <v>10004.3946428571</v>
      </c>
      <c r="BW285">
        <v>0</v>
      </c>
      <c r="BX285">
        <v>1492.10285714286</v>
      </c>
      <c r="BY285">
        <v>-51.9014214285714</v>
      </c>
      <c r="BZ285">
        <v>511.033642857143</v>
      </c>
      <c r="CA285">
        <v>559.065571428572</v>
      </c>
      <c r="CB285">
        <v>8.51432571428571</v>
      </c>
      <c r="CC285">
        <v>553.458892857143</v>
      </c>
      <c r="CD285">
        <v>10.028825</v>
      </c>
      <c r="CE285">
        <v>1.26075928571429</v>
      </c>
      <c r="CF285">
        <v>0.681865035714286</v>
      </c>
      <c r="CG285">
        <v>10.339025</v>
      </c>
      <c r="CH285">
        <v>1.46005142857143</v>
      </c>
      <c r="CI285">
        <v>2000.00214285714</v>
      </c>
      <c r="CJ285">
        <v>0.979997321428572</v>
      </c>
      <c r="CK285">
        <v>0.0200027571428571</v>
      </c>
      <c r="CL285">
        <v>0</v>
      </c>
      <c r="CM285">
        <v>2.48200357142857</v>
      </c>
      <c r="CN285">
        <v>0</v>
      </c>
      <c r="CO285">
        <v>17481.0357142857</v>
      </c>
      <c r="CP285">
        <v>16705.4071428571</v>
      </c>
      <c r="CQ285">
        <v>45</v>
      </c>
      <c r="CR285">
        <v>51.406</v>
      </c>
      <c r="CS285">
        <v>49.375</v>
      </c>
      <c r="CT285">
        <v>45.187</v>
      </c>
      <c r="CU285">
        <v>43.75</v>
      </c>
      <c r="CV285">
        <v>1959.995</v>
      </c>
      <c r="CW285">
        <v>40.0075</v>
      </c>
      <c r="CX285">
        <v>0</v>
      </c>
      <c r="CY285">
        <v>1651535690</v>
      </c>
      <c r="CZ285">
        <v>0</v>
      </c>
      <c r="DA285">
        <v>0</v>
      </c>
      <c r="DB285" t="s">
        <v>356</v>
      </c>
      <c r="DC285">
        <v>1657298120.5</v>
      </c>
      <c r="DD285">
        <v>1657298120.5</v>
      </c>
      <c r="DE285">
        <v>0</v>
      </c>
      <c r="DF285">
        <v>1.391</v>
      </c>
      <c r="DG285">
        <v>0.035</v>
      </c>
      <c r="DH285">
        <v>2.39</v>
      </c>
      <c r="DI285">
        <v>0.104</v>
      </c>
      <c r="DJ285">
        <v>419</v>
      </c>
      <c r="DK285">
        <v>18</v>
      </c>
      <c r="DL285">
        <v>0.11</v>
      </c>
      <c r="DM285">
        <v>0.02</v>
      </c>
      <c r="DN285">
        <v>-51.36805</v>
      </c>
      <c r="DO285">
        <v>-10.9659624765478</v>
      </c>
      <c r="DP285">
        <v>1.08599179347728</v>
      </c>
      <c r="DQ285">
        <v>0</v>
      </c>
      <c r="DR285">
        <v>8.513076</v>
      </c>
      <c r="DS285">
        <v>0.0260008255159658</v>
      </c>
      <c r="DT285">
        <v>0.0031675233227238</v>
      </c>
      <c r="DU285">
        <v>1</v>
      </c>
      <c r="DV285">
        <v>1</v>
      </c>
      <c r="DW285">
        <v>2</v>
      </c>
      <c r="DX285" t="s">
        <v>367</v>
      </c>
      <c r="DY285">
        <v>2.83448</v>
      </c>
      <c r="DZ285">
        <v>2.63675</v>
      </c>
      <c r="EA285">
        <v>0.0808571</v>
      </c>
      <c r="EB285">
        <v>0.0870116</v>
      </c>
      <c r="EC285">
        <v>0.0645572</v>
      </c>
      <c r="ED285">
        <v>0.0407762</v>
      </c>
      <c r="EE285">
        <v>25652.9</v>
      </c>
      <c r="EF285">
        <v>22250.5</v>
      </c>
      <c r="EG285">
        <v>25003</v>
      </c>
      <c r="EH285">
        <v>23751.7</v>
      </c>
      <c r="EI285">
        <v>39958.5</v>
      </c>
      <c r="EJ285">
        <v>37736.4</v>
      </c>
      <c r="EK285">
        <v>45233.1</v>
      </c>
      <c r="EL285">
        <v>42398.9</v>
      </c>
      <c r="EM285">
        <v>1.75528</v>
      </c>
      <c r="EN285">
        <v>2.04923</v>
      </c>
      <c r="EO285">
        <v>-0.0952929</v>
      </c>
      <c r="EP285">
        <v>0</v>
      </c>
      <c r="EQ285">
        <v>22.7916</v>
      </c>
      <c r="ER285">
        <v>999.9</v>
      </c>
      <c r="ES285">
        <v>28.617</v>
      </c>
      <c r="ET285">
        <v>30.746</v>
      </c>
      <c r="EU285">
        <v>18.7135</v>
      </c>
      <c r="EV285">
        <v>51.5441</v>
      </c>
      <c r="EW285">
        <v>29.8718</v>
      </c>
      <c r="EX285">
        <v>2</v>
      </c>
      <c r="EY285">
        <v>0.258735</v>
      </c>
      <c r="EZ285">
        <v>9.28105</v>
      </c>
      <c r="FA285">
        <v>20.0101</v>
      </c>
      <c r="FB285">
        <v>5.239</v>
      </c>
      <c r="FC285">
        <v>11.998</v>
      </c>
      <c r="FD285">
        <v>4.9573</v>
      </c>
      <c r="FE285">
        <v>3.304</v>
      </c>
      <c r="FF285">
        <v>9999</v>
      </c>
      <c r="FG285">
        <v>9999</v>
      </c>
      <c r="FH285">
        <v>6580.8</v>
      </c>
      <c r="FI285">
        <v>353.3</v>
      </c>
      <c r="FJ285">
        <v>1.86807</v>
      </c>
      <c r="FK285">
        <v>1.86374</v>
      </c>
      <c r="FL285">
        <v>1.87134</v>
      </c>
      <c r="FM285">
        <v>1.86218</v>
      </c>
      <c r="FN285">
        <v>1.86159</v>
      </c>
      <c r="FO285">
        <v>1.86813</v>
      </c>
      <c r="FP285">
        <v>1.85822</v>
      </c>
      <c r="FQ285">
        <v>1.86462</v>
      </c>
      <c r="FR285">
        <v>5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4.316</v>
      </c>
      <c r="GF285">
        <v>0.1133</v>
      </c>
      <c r="GG285">
        <v>2.14445261950712</v>
      </c>
      <c r="GH285">
        <v>0.00524579190152856</v>
      </c>
      <c r="GI285">
        <v>-2.61795653493914e-06</v>
      </c>
      <c r="GJ285">
        <v>1.03317073579164e-09</v>
      </c>
      <c r="GK285">
        <v>0.00834576242792743</v>
      </c>
      <c r="GL285">
        <v>-0.0463878632499735</v>
      </c>
      <c r="GM285">
        <v>0.00360881594666716</v>
      </c>
      <c r="GN285">
        <v>-4.25062852161115e-05</v>
      </c>
      <c r="GO285">
        <v>14</v>
      </c>
      <c r="GP285">
        <v>2225</v>
      </c>
      <c r="GQ285">
        <v>2</v>
      </c>
      <c r="GR285">
        <v>27</v>
      </c>
      <c r="GS285">
        <v>4311.2</v>
      </c>
      <c r="GT285">
        <v>4311.2</v>
      </c>
      <c r="GU285">
        <v>1.73828</v>
      </c>
      <c r="GV285">
        <v>2.36694</v>
      </c>
      <c r="GW285">
        <v>1.99829</v>
      </c>
      <c r="GX285">
        <v>2.75879</v>
      </c>
      <c r="GY285">
        <v>2.09351</v>
      </c>
      <c r="GZ285">
        <v>2.39868</v>
      </c>
      <c r="HA285">
        <v>35.0594</v>
      </c>
      <c r="HB285">
        <v>14.7537</v>
      </c>
      <c r="HC285">
        <v>18</v>
      </c>
      <c r="HD285">
        <v>427.554</v>
      </c>
      <c r="HE285">
        <v>617.093</v>
      </c>
      <c r="HF285">
        <v>14.7595</v>
      </c>
      <c r="HG285">
        <v>30.5661</v>
      </c>
      <c r="HH285">
        <v>30.0009</v>
      </c>
      <c r="HI285">
        <v>30.2192</v>
      </c>
      <c r="HJ285">
        <v>30.2134</v>
      </c>
      <c r="HK285">
        <v>34.8694</v>
      </c>
      <c r="HL285">
        <v>51.1566</v>
      </c>
      <c r="HM285">
        <v>0</v>
      </c>
      <c r="HN285">
        <v>10.8416</v>
      </c>
      <c r="HO285">
        <v>609.239</v>
      </c>
      <c r="HP285">
        <v>10.0835</v>
      </c>
      <c r="HQ285">
        <v>95.7096</v>
      </c>
      <c r="HR285">
        <v>99.6577</v>
      </c>
    </row>
    <row r="286" spans="1:226">
      <c r="A286">
        <v>270</v>
      </c>
      <c r="B286">
        <v>1657556800.5</v>
      </c>
      <c r="C286">
        <v>4008.5</v>
      </c>
      <c r="D286" t="s">
        <v>900</v>
      </c>
      <c r="E286" t="s">
        <v>901</v>
      </c>
      <c r="F286">
        <v>5</v>
      </c>
      <c r="G286" t="s">
        <v>597</v>
      </c>
      <c r="H286" t="s">
        <v>354</v>
      </c>
      <c r="I286">
        <v>1657556792.75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595.733922077923</v>
      </c>
      <c r="AK286">
        <v>552.445103030303</v>
      </c>
      <c r="AL286">
        <v>3.23452311688308</v>
      </c>
      <c r="AM286">
        <v>66.15</v>
      </c>
      <c r="AN286">
        <f>(AP286 - AO286 + BO286*1E3/(8.314*(BQ286+273.15)) * AR286/BN286 * AQ286) * BN286/(100*BB286) * 1000/(1000 - AP286)</f>
        <v>0</v>
      </c>
      <c r="AO286">
        <v>10.0297740061139</v>
      </c>
      <c r="AP286">
        <v>18.5422648484848</v>
      </c>
      <c r="AQ286">
        <v>-0.00010938309932366</v>
      </c>
      <c r="AR286">
        <v>78.403240097146</v>
      </c>
      <c r="AS286">
        <v>18</v>
      </c>
      <c r="AT286">
        <v>4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6</v>
      </c>
      <c r="BC286">
        <v>0.5</v>
      </c>
      <c r="BD286" t="s">
        <v>355</v>
      </c>
      <c r="BE286">
        <v>2</v>
      </c>
      <c r="BF286" t="b">
        <v>1</v>
      </c>
      <c r="BG286">
        <v>1657556792.75</v>
      </c>
      <c r="BH286">
        <v>519.165714285714</v>
      </c>
      <c r="BI286">
        <v>572.050678571429</v>
      </c>
      <c r="BJ286">
        <v>18.5448857142857</v>
      </c>
      <c r="BK286">
        <v>10.0295892857143</v>
      </c>
      <c r="BL286">
        <v>514.873464285714</v>
      </c>
      <c r="BM286">
        <v>18.4317035714286</v>
      </c>
      <c r="BN286">
        <v>500.009464285714</v>
      </c>
      <c r="BO286">
        <v>67.9908535714286</v>
      </c>
      <c r="BP286">
        <v>0.0201478142857143</v>
      </c>
      <c r="BQ286">
        <v>21.2909678571429</v>
      </c>
      <c r="BR286">
        <v>21.21725</v>
      </c>
      <c r="BS286">
        <v>999.9</v>
      </c>
      <c r="BT286">
        <v>0</v>
      </c>
      <c r="BU286">
        <v>0</v>
      </c>
      <c r="BV286">
        <v>10013.7207142857</v>
      </c>
      <c r="BW286">
        <v>0</v>
      </c>
      <c r="BX286">
        <v>1492.38964285714</v>
      </c>
      <c r="BY286">
        <v>-52.8849642857143</v>
      </c>
      <c r="BZ286">
        <v>528.975464285714</v>
      </c>
      <c r="CA286">
        <v>577.846214285714</v>
      </c>
      <c r="CB286">
        <v>8.51530357142857</v>
      </c>
      <c r="CC286">
        <v>572.050678571429</v>
      </c>
      <c r="CD286">
        <v>10.0295892857143</v>
      </c>
      <c r="CE286">
        <v>1.26088464285714</v>
      </c>
      <c r="CF286">
        <v>0.681920607142857</v>
      </c>
      <c r="CG286">
        <v>10.3405142857143</v>
      </c>
      <c r="CH286">
        <v>1.46118607142857</v>
      </c>
      <c r="CI286">
        <v>2000.01285714286</v>
      </c>
      <c r="CJ286">
        <v>0.979997107142857</v>
      </c>
      <c r="CK286">
        <v>0.0200029857142857</v>
      </c>
      <c r="CL286">
        <v>0</v>
      </c>
      <c r="CM286">
        <v>2.41691071428571</v>
      </c>
      <c r="CN286">
        <v>0</v>
      </c>
      <c r="CO286">
        <v>17522.625</v>
      </c>
      <c r="CP286">
        <v>16705.4892857143</v>
      </c>
      <c r="CQ286">
        <v>45</v>
      </c>
      <c r="CR286">
        <v>51.3838571428571</v>
      </c>
      <c r="CS286">
        <v>49.375</v>
      </c>
      <c r="CT286">
        <v>45.187</v>
      </c>
      <c r="CU286">
        <v>43.75</v>
      </c>
      <c r="CV286">
        <v>1960.00285714286</v>
      </c>
      <c r="CW286">
        <v>40.01</v>
      </c>
      <c r="CX286">
        <v>0</v>
      </c>
      <c r="CY286">
        <v>1651535695.4</v>
      </c>
      <c r="CZ286">
        <v>0</v>
      </c>
      <c r="DA286">
        <v>0</v>
      </c>
      <c r="DB286" t="s">
        <v>356</v>
      </c>
      <c r="DC286">
        <v>1657298120.5</v>
      </c>
      <c r="DD286">
        <v>1657298120.5</v>
      </c>
      <c r="DE286">
        <v>0</v>
      </c>
      <c r="DF286">
        <v>1.391</v>
      </c>
      <c r="DG286">
        <v>0.035</v>
      </c>
      <c r="DH286">
        <v>2.39</v>
      </c>
      <c r="DI286">
        <v>0.104</v>
      </c>
      <c r="DJ286">
        <v>419</v>
      </c>
      <c r="DK286">
        <v>18</v>
      </c>
      <c r="DL286">
        <v>0.11</v>
      </c>
      <c r="DM286">
        <v>0.02</v>
      </c>
      <c r="DN286">
        <v>-52.26159</v>
      </c>
      <c r="DO286">
        <v>-10.7522589118197</v>
      </c>
      <c r="DP286">
        <v>1.06764958689637</v>
      </c>
      <c r="DQ286">
        <v>0</v>
      </c>
      <c r="DR286">
        <v>8.514484</v>
      </c>
      <c r="DS286">
        <v>0.0121479174483769</v>
      </c>
      <c r="DT286">
        <v>0.0024600363818447</v>
      </c>
      <c r="DU286">
        <v>1</v>
      </c>
      <c r="DV286">
        <v>1</v>
      </c>
      <c r="DW286">
        <v>2</v>
      </c>
      <c r="DX286" t="s">
        <v>367</v>
      </c>
      <c r="DY286">
        <v>2.83416</v>
      </c>
      <c r="DZ286">
        <v>2.63671</v>
      </c>
      <c r="EA286">
        <v>0.0828091</v>
      </c>
      <c r="EB286">
        <v>0.0890156</v>
      </c>
      <c r="EC286">
        <v>0.0645387</v>
      </c>
      <c r="ED286">
        <v>0.040773</v>
      </c>
      <c r="EE286">
        <v>25597.6</v>
      </c>
      <c r="EF286">
        <v>22201.1</v>
      </c>
      <c r="EG286">
        <v>25002.2</v>
      </c>
      <c r="EH286">
        <v>23751.1</v>
      </c>
      <c r="EI286">
        <v>39958.3</v>
      </c>
      <c r="EJ286">
        <v>37735.7</v>
      </c>
      <c r="EK286">
        <v>45231.9</v>
      </c>
      <c r="EL286">
        <v>42398</v>
      </c>
      <c r="EM286">
        <v>1.75473</v>
      </c>
      <c r="EN286">
        <v>2.04925</v>
      </c>
      <c r="EO286">
        <v>-0.095237</v>
      </c>
      <c r="EP286">
        <v>0</v>
      </c>
      <c r="EQ286">
        <v>22.8015</v>
      </c>
      <c r="ER286">
        <v>999.9</v>
      </c>
      <c r="ES286">
        <v>28.617</v>
      </c>
      <c r="ET286">
        <v>30.756</v>
      </c>
      <c r="EU286">
        <v>18.7247</v>
      </c>
      <c r="EV286">
        <v>51.8241</v>
      </c>
      <c r="EW286">
        <v>29.9119</v>
      </c>
      <c r="EX286">
        <v>2</v>
      </c>
      <c r="EY286">
        <v>0.259637</v>
      </c>
      <c r="EZ286">
        <v>9.28105</v>
      </c>
      <c r="FA286">
        <v>20.0102</v>
      </c>
      <c r="FB286">
        <v>5.23826</v>
      </c>
      <c r="FC286">
        <v>11.998</v>
      </c>
      <c r="FD286">
        <v>4.95705</v>
      </c>
      <c r="FE286">
        <v>3.304</v>
      </c>
      <c r="FF286">
        <v>9999</v>
      </c>
      <c r="FG286">
        <v>9999</v>
      </c>
      <c r="FH286">
        <v>6580.8</v>
      </c>
      <c r="FI286">
        <v>353.3</v>
      </c>
      <c r="FJ286">
        <v>1.86804</v>
      </c>
      <c r="FK286">
        <v>1.86375</v>
      </c>
      <c r="FL286">
        <v>1.87135</v>
      </c>
      <c r="FM286">
        <v>1.86218</v>
      </c>
      <c r="FN286">
        <v>1.8616</v>
      </c>
      <c r="FO286">
        <v>1.86813</v>
      </c>
      <c r="FP286">
        <v>1.85822</v>
      </c>
      <c r="FQ286">
        <v>1.86462</v>
      </c>
      <c r="FR286">
        <v>5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4.374</v>
      </c>
      <c r="GF286">
        <v>0.113</v>
      </c>
      <c r="GG286">
        <v>2.14445261950712</v>
      </c>
      <c r="GH286">
        <v>0.00524579190152856</v>
      </c>
      <c r="GI286">
        <v>-2.61795653493914e-06</v>
      </c>
      <c r="GJ286">
        <v>1.03317073579164e-09</v>
      </c>
      <c r="GK286">
        <v>0.00834576242792743</v>
      </c>
      <c r="GL286">
        <v>-0.0463878632499735</v>
      </c>
      <c r="GM286">
        <v>0.00360881594666716</v>
      </c>
      <c r="GN286">
        <v>-4.25062852161115e-05</v>
      </c>
      <c r="GO286">
        <v>14</v>
      </c>
      <c r="GP286">
        <v>2225</v>
      </c>
      <c r="GQ286">
        <v>2</v>
      </c>
      <c r="GR286">
        <v>27</v>
      </c>
      <c r="GS286">
        <v>4311.3</v>
      </c>
      <c r="GT286">
        <v>4311.3</v>
      </c>
      <c r="GU286">
        <v>1.78101</v>
      </c>
      <c r="GV286">
        <v>2.36938</v>
      </c>
      <c r="GW286">
        <v>1.99829</v>
      </c>
      <c r="GX286">
        <v>2.75879</v>
      </c>
      <c r="GY286">
        <v>2.09351</v>
      </c>
      <c r="GZ286">
        <v>2.33765</v>
      </c>
      <c r="HA286">
        <v>35.0594</v>
      </c>
      <c r="HB286">
        <v>14.7362</v>
      </c>
      <c r="HC286">
        <v>18</v>
      </c>
      <c r="HD286">
        <v>427.314</v>
      </c>
      <c r="HE286">
        <v>617.234</v>
      </c>
      <c r="HF286">
        <v>14.7647</v>
      </c>
      <c r="HG286">
        <v>30.577</v>
      </c>
      <c r="HH286">
        <v>30.0009</v>
      </c>
      <c r="HI286">
        <v>30.2307</v>
      </c>
      <c r="HJ286">
        <v>30.2249</v>
      </c>
      <c r="HK286">
        <v>35.755</v>
      </c>
      <c r="HL286">
        <v>50.8732</v>
      </c>
      <c r="HM286">
        <v>0</v>
      </c>
      <c r="HN286">
        <v>10.8428</v>
      </c>
      <c r="HO286">
        <v>622.637</v>
      </c>
      <c r="HP286">
        <v>10.1778</v>
      </c>
      <c r="HQ286">
        <v>95.7068</v>
      </c>
      <c r="HR286">
        <v>99.6554</v>
      </c>
    </row>
    <row r="287" spans="1:226">
      <c r="A287">
        <v>271</v>
      </c>
      <c r="B287">
        <v>1657556805.5</v>
      </c>
      <c r="C287">
        <v>4013.5</v>
      </c>
      <c r="D287" t="s">
        <v>902</v>
      </c>
      <c r="E287" t="s">
        <v>903</v>
      </c>
      <c r="F287">
        <v>5</v>
      </c>
      <c r="G287" t="s">
        <v>597</v>
      </c>
      <c r="H287" t="s">
        <v>354</v>
      </c>
      <c r="I287">
        <v>1657556798.01852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612.733242424242</v>
      </c>
      <c r="AK287">
        <v>568.879193939394</v>
      </c>
      <c r="AL287">
        <v>3.30405186147185</v>
      </c>
      <c r="AM287">
        <v>66.15</v>
      </c>
      <c r="AN287">
        <f>(AP287 - AO287 + BO287*1E3/(8.314*(BQ287+273.15)) * AR287/BN287 * AQ287) * BN287/(100*BB287) * 1000/(1000 - AP287)</f>
        <v>0</v>
      </c>
      <c r="AO287">
        <v>10.0307606043624</v>
      </c>
      <c r="AP287">
        <v>18.5432096969697</v>
      </c>
      <c r="AQ287">
        <v>-7.8683743016329e-06</v>
      </c>
      <c r="AR287">
        <v>78.403240097146</v>
      </c>
      <c r="AS287">
        <v>18</v>
      </c>
      <c r="AT287">
        <v>4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6</v>
      </c>
      <c r="BC287">
        <v>0.5</v>
      </c>
      <c r="BD287" t="s">
        <v>355</v>
      </c>
      <c r="BE287">
        <v>2</v>
      </c>
      <c r="BF287" t="b">
        <v>1</v>
      </c>
      <c r="BG287">
        <v>1657556798.01852</v>
      </c>
      <c r="BH287">
        <v>535.937518518518</v>
      </c>
      <c r="BI287">
        <v>589.825185185185</v>
      </c>
      <c r="BJ287">
        <v>18.5441666666667</v>
      </c>
      <c r="BK287">
        <v>10.0335333333333</v>
      </c>
      <c r="BL287">
        <v>531.589111111111</v>
      </c>
      <c r="BM287">
        <v>18.4310111111111</v>
      </c>
      <c r="BN287">
        <v>500.001037037037</v>
      </c>
      <c r="BO287">
        <v>67.9914592592592</v>
      </c>
      <c r="BP287">
        <v>0.0201643518518518</v>
      </c>
      <c r="BQ287">
        <v>21.2963111111111</v>
      </c>
      <c r="BR287">
        <v>21.2262814814815</v>
      </c>
      <c r="BS287">
        <v>999.9</v>
      </c>
      <c r="BT287">
        <v>0</v>
      </c>
      <c r="BU287">
        <v>0</v>
      </c>
      <c r="BV287">
        <v>10012.0955555556</v>
      </c>
      <c r="BW287">
        <v>0</v>
      </c>
      <c r="BX287">
        <v>1492.28592592593</v>
      </c>
      <c r="BY287">
        <v>-53.8876037037037</v>
      </c>
      <c r="BZ287">
        <v>546.063740740741</v>
      </c>
      <c r="CA287">
        <v>595.803222222222</v>
      </c>
      <c r="CB287">
        <v>8.51063555555556</v>
      </c>
      <c r="CC287">
        <v>589.825185185185</v>
      </c>
      <c r="CD287">
        <v>10.0335333333333</v>
      </c>
      <c r="CE287">
        <v>1.26084592592593</v>
      </c>
      <c r="CF287">
        <v>0.682194740740741</v>
      </c>
      <c r="CG287">
        <v>10.340062962963</v>
      </c>
      <c r="CH287">
        <v>1.46678259259259</v>
      </c>
      <c r="CI287">
        <v>2000.01037037037</v>
      </c>
      <c r="CJ287">
        <v>0.979996777777778</v>
      </c>
      <c r="CK287">
        <v>0.0200033296296296</v>
      </c>
      <c r="CL287">
        <v>0</v>
      </c>
      <c r="CM287">
        <v>2.37214444444444</v>
      </c>
      <c r="CN287">
        <v>0</v>
      </c>
      <c r="CO287">
        <v>17562.8518518519</v>
      </c>
      <c r="CP287">
        <v>16705.4740740741</v>
      </c>
      <c r="CQ287">
        <v>45</v>
      </c>
      <c r="CR287">
        <v>51.3703333333333</v>
      </c>
      <c r="CS287">
        <v>49.375</v>
      </c>
      <c r="CT287">
        <v>45.187</v>
      </c>
      <c r="CU287">
        <v>43.75</v>
      </c>
      <c r="CV287">
        <v>1960.00037037037</v>
      </c>
      <c r="CW287">
        <v>40.01</v>
      </c>
      <c r="CX287">
        <v>0</v>
      </c>
      <c r="CY287">
        <v>1651535700.8</v>
      </c>
      <c r="CZ287">
        <v>0</v>
      </c>
      <c r="DA287">
        <v>0</v>
      </c>
      <c r="DB287" t="s">
        <v>356</v>
      </c>
      <c r="DC287">
        <v>1657298120.5</v>
      </c>
      <c r="DD287">
        <v>1657298120.5</v>
      </c>
      <c r="DE287">
        <v>0</v>
      </c>
      <c r="DF287">
        <v>1.391</v>
      </c>
      <c r="DG287">
        <v>0.035</v>
      </c>
      <c r="DH287">
        <v>2.39</v>
      </c>
      <c r="DI287">
        <v>0.104</v>
      </c>
      <c r="DJ287">
        <v>419</v>
      </c>
      <c r="DK287">
        <v>18</v>
      </c>
      <c r="DL287">
        <v>0.11</v>
      </c>
      <c r="DM287">
        <v>0.02</v>
      </c>
      <c r="DN287">
        <v>-53.15102</v>
      </c>
      <c r="DO287">
        <v>-12.0544412757972</v>
      </c>
      <c r="DP287">
        <v>1.17976860129434</v>
      </c>
      <c r="DQ287">
        <v>0</v>
      </c>
      <c r="DR287">
        <v>8.5134015</v>
      </c>
      <c r="DS287">
        <v>-0.0242046529080751</v>
      </c>
      <c r="DT287">
        <v>0.00469289332395266</v>
      </c>
      <c r="DU287">
        <v>1</v>
      </c>
      <c r="DV287">
        <v>1</v>
      </c>
      <c r="DW287">
        <v>2</v>
      </c>
      <c r="DX287" t="s">
        <v>367</v>
      </c>
      <c r="DY287">
        <v>2.83414</v>
      </c>
      <c r="DZ287">
        <v>2.63688</v>
      </c>
      <c r="EA287">
        <v>0.0845874</v>
      </c>
      <c r="EB287">
        <v>0.0907611</v>
      </c>
      <c r="EC287">
        <v>0.064549</v>
      </c>
      <c r="ED287">
        <v>0.0409084</v>
      </c>
      <c r="EE287">
        <v>25547</v>
      </c>
      <c r="EF287">
        <v>22157.8</v>
      </c>
      <c r="EG287">
        <v>25001.3</v>
      </c>
      <c r="EH287">
        <v>23750.3</v>
      </c>
      <c r="EI287">
        <v>39956.6</v>
      </c>
      <c r="EJ287">
        <v>37729.5</v>
      </c>
      <c r="EK287">
        <v>45230.4</v>
      </c>
      <c r="EL287">
        <v>42396.9</v>
      </c>
      <c r="EM287">
        <v>1.7547</v>
      </c>
      <c r="EN287">
        <v>2.04938</v>
      </c>
      <c r="EO287">
        <v>-0.0953823</v>
      </c>
      <c r="EP287">
        <v>0</v>
      </c>
      <c r="EQ287">
        <v>22.8101</v>
      </c>
      <c r="ER287">
        <v>999.9</v>
      </c>
      <c r="ES287">
        <v>28.617</v>
      </c>
      <c r="ET287">
        <v>30.756</v>
      </c>
      <c r="EU287">
        <v>18.7237</v>
      </c>
      <c r="EV287">
        <v>51.6241</v>
      </c>
      <c r="EW287">
        <v>29.9199</v>
      </c>
      <c r="EX287">
        <v>2</v>
      </c>
      <c r="EY287">
        <v>0.260401</v>
      </c>
      <c r="EZ287">
        <v>9.28105</v>
      </c>
      <c r="FA287">
        <v>20.0102</v>
      </c>
      <c r="FB287">
        <v>5.23826</v>
      </c>
      <c r="FC287">
        <v>11.998</v>
      </c>
      <c r="FD287">
        <v>4.9569</v>
      </c>
      <c r="FE287">
        <v>3.3039</v>
      </c>
      <c r="FF287">
        <v>9999</v>
      </c>
      <c r="FG287">
        <v>9999</v>
      </c>
      <c r="FH287">
        <v>6581</v>
      </c>
      <c r="FI287">
        <v>353.3</v>
      </c>
      <c r="FJ287">
        <v>1.86806</v>
      </c>
      <c r="FK287">
        <v>1.86377</v>
      </c>
      <c r="FL287">
        <v>1.87134</v>
      </c>
      <c r="FM287">
        <v>1.86218</v>
      </c>
      <c r="FN287">
        <v>1.86165</v>
      </c>
      <c r="FO287">
        <v>1.86813</v>
      </c>
      <c r="FP287">
        <v>1.85822</v>
      </c>
      <c r="FQ287">
        <v>1.86462</v>
      </c>
      <c r="FR287">
        <v>5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4.428</v>
      </c>
      <c r="GF287">
        <v>0.1131</v>
      </c>
      <c r="GG287">
        <v>2.14445261950712</v>
      </c>
      <c r="GH287">
        <v>0.00524579190152856</v>
      </c>
      <c r="GI287">
        <v>-2.61795653493914e-06</v>
      </c>
      <c r="GJ287">
        <v>1.03317073579164e-09</v>
      </c>
      <c r="GK287">
        <v>0.00834576242792743</v>
      </c>
      <c r="GL287">
        <v>-0.0463878632499735</v>
      </c>
      <c r="GM287">
        <v>0.00360881594666716</v>
      </c>
      <c r="GN287">
        <v>-4.25062852161115e-05</v>
      </c>
      <c r="GO287">
        <v>14</v>
      </c>
      <c r="GP287">
        <v>2225</v>
      </c>
      <c r="GQ287">
        <v>2</v>
      </c>
      <c r="GR287">
        <v>27</v>
      </c>
      <c r="GS287">
        <v>4311.4</v>
      </c>
      <c r="GT287">
        <v>4311.4</v>
      </c>
      <c r="GU287">
        <v>1.81763</v>
      </c>
      <c r="GV287">
        <v>2.36694</v>
      </c>
      <c r="GW287">
        <v>1.99829</v>
      </c>
      <c r="GX287">
        <v>2.75879</v>
      </c>
      <c r="GY287">
        <v>2.09351</v>
      </c>
      <c r="GZ287">
        <v>2.34253</v>
      </c>
      <c r="HA287">
        <v>35.0594</v>
      </c>
      <c r="HB287">
        <v>14.7362</v>
      </c>
      <c r="HC287">
        <v>18</v>
      </c>
      <c r="HD287">
        <v>427.373</v>
      </c>
      <c r="HE287">
        <v>617.45</v>
      </c>
      <c r="HF287">
        <v>14.7699</v>
      </c>
      <c r="HG287">
        <v>30.5868</v>
      </c>
      <c r="HH287">
        <v>30.0008</v>
      </c>
      <c r="HI287">
        <v>30.2415</v>
      </c>
      <c r="HJ287">
        <v>30.2358</v>
      </c>
      <c r="HK287">
        <v>36.5421</v>
      </c>
      <c r="HL287">
        <v>50.5982</v>
      </c>
      <c r="HM287">
        <v>0</v>
      </c>
      <c r="HN287">
        <v>10.8428</v>
      </c>
      <c r="HO287">
        <v>642.754</v>
      </c>
      <c r="HP287">
        <v>10.2017</v>
      </c>
      <c r="HQ287">
        <v>95.7037</v>
      </c>
      <c r="HR287">
        <v>99.6526</v>
      </c>
    </row>
    <row r="288" spans="1:226">
      <c r="A288">
        <v>272</v>
      </c>
      <c r="B288">
        <v>1657556810.5</v>
      </c>
      <c r="C288">
        <v>4018.5</v>
      </c>
      <c r="D288" t="s">
        <v>904</v>
      </c>
      <c r="E288" t="s">
        <v>905</v>
      </c>
      <c r="F288">
        <v>5</v>
      </c>
      <c r="G288" t="s">
        <v>597</v>
      </c>
      <c r="H288" t="s">
        <v>354</v>
      </c>
      <c r="I288">
        <v>1657556802.73214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630.050060606061</v>
      </c>
      <c r="AK288">
        <v>585.307115151515</v>
      </c>
      <c r="AL288">
        <v>3.30163463203456</v>
      </c>
      <c r="AM288">
        <v>66.15</v>
      </c>
      <c r="AN288">
        <f>(AP288 - AO288 + BO288*1E3/(8.314*(BQ288+273.15)) * AR288/BN288 * AQ288) * BN288/(100*BB288) * 1000/(1000 - AP288)</f>
        <v>0</v>
      </c>
      <c r="AO288">
        <v>10.0917570353185</v>
      </c>
      <c r="AP288">
        <v>18.559916969697</v>
      </c>
      <c r="AQ288">
        <v>0.000180290305655934</v>
      </c>
      <c r="AR288">
        <v>78.403240097146</v>
      </c>
      <c r="AS288">
        <v>18</v>
      </c>
      <c r="AT288">
        <v>4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6</v>
      </c>
      <c r="BC288">
        <v>0.5</v>
      </c>
      <c r="BD288" t="s">
        <v>355</v>
      </c>
      <c r="BE288">
        <v>2</v>
      </c>
      <c r="BF288" t="b">
        <v>1</v>
      </c>
      <c r="BG288">
        <v>1657556802.73214</v>
      </c>
      <c r="BH288">
        <v>551.031428571429</v>
      </c>
      <c r="BI288">
        <v>605.751035714286</v>
      </c>
      <c r="BJ288">
        <v>18.546</v>
      </c>
      <c r="BK288">
        <v>10.057825</v>
      </c>
      <c r="BL288">
        <v>546.633</v>
      </c>
      <c r="BM288">
        <v>18.4327642857143</v>
      </c>
      <c r="BN288">
        <v>500.001642857143</v>
      </c>
      <c r="BO288">
        <v>67.9927142857143</v>
      </c>
      <c r="BP288">
        <v>0.0202226178571429</v>
      </c>
      <c r="BQ288">
        <v>21.3031964285714</v>
      </c>
      <c r="BR288">
        <v>21.2312357142857</v>
      </c>
      <c r="BS288">
        <v>999.9</v>
      </c>
      <c r="BT288">
        <v>0</v>
      </c>
      <c r="BU288">
        <v>0</v>
      </c>
      <c r="BV288">
        <v>10014.4564285714</v>
      </c>
      <c r="BW288">
        <v>0</v>
      </c>
      <c r="BX288">
        <v>1492.71571428571</v>
      </c>
      <c r="BY288">
        <v>-54.7195857142857</v>
      </c>
      <c r="BZ288">
        <v>561.443964285714</v>
      </c>
      <c r="CA288">
        <v>611.905892857143</v>
      </c>
      <c r="CB288">
        <v>8.48817214285714</v>
      </c>
      <c r="CC288">
        <v>605.751035714286</v>
      </c>
      <c r="CD288">
        <v>10.057825</v>
      </c>
      <c r="CE288">
        <v>1.26099357142857</v>
      </c>
      <c r="CF288">
        <v>0.683859035714286</v>
      </c>
      <c r="CG288">
        <v>10.3418071428571</v>
      </c>
      <c r="CH288">
        <v>1.500675</v>
      </c>
      <c r="CI288">
        <v>2000.01642857143</v>
      </c>
      <c r="CJ288">
        <v>0.979996571428572</v>
      </c>
      <c r="CK288">
        <v>0.0200035428571429</v>
      </c>
      <c r="CL288">
        <v>0</v>
      </c>
      <c r="CM288">
        <v>2.27704642857143</v>
      </c>
      <c r="CN288">
        <v>0</v>
      </c>
      <c r="CO288">
        <v>17599.5357142857</v>
      </c>
      <c r="CP288">
        <v>16705.525</v>
      </c>
      <c r="CQ288">
        <v>45</v>
      </c>
      <c r="CR288">
        <v>51.35025</v>
      </c>
      <c r="CS288">
        <v>49.375</v>
      </c>
      <c r="CT288">
        <v>45.187</v>
      </c>
      <c r="CU288">
        <v>43.75</v>
      </c>
      <c r="CV288">
        <v>1960.00642857143</v>
      </c>
      <c r="CW288">
        <v>40.01</v>
      </c>
      <c r="CX288">
        <v>0</v>
      </c>
      <c r="CY288">
        <v>1651535705.6</v>
      </c>
      <c r="CZ288">
        <v>0</v>
      </c>
      <c r="DA288">
        <v>0</v>
      </c>
      <c r="DB288" t="s">
        <v>356</v>
      </c>
      <c r="DC288">
        <v>1657298120.5</v>
      </c>
      <c r="DD288">
        <v>1657298120.5</v>
      </c>
      <c r="DE288">
        <v>0</v>
      </c>
      <c r="DF288">
        <v>1.391</v>
      </c>
      <c r="DG288">
        <v>0.035</v>
      </c>
      <c r="DH288">
        <v>2.39</v>
      </c>
      <c r="DI288">
        <v>0.104</v>
      </c>
      <c r="DJ288">
        <v>419</v>
      </c>
      <c r="DK288">
        <v>18</v>
      </c>
      <c r="DL288">
        <v>0.11</v>
      </c>
      <c r="DM288">
        <v>0.02</v>
      </c>
      <c r="DN288">
        <v>-54.1634487804878</v>
      </c>
      <c r="DO288">
        <v>-10.4620473867595</v>
      </c>
      <c r="DP288">
        <v>1.0409135411068</v>
      </c>
      <c r="DQ288">
        <v>0</v>
      </c>
      <c r="DR288">
        <v>8.49790048780488</v>
      </c>
      <c r="DS288">
        <v>-0.230047735191652</v>
      </c>
      <c r="DT288">
        <v>0.0271463075646797</v>
      </c>
      <c r="DU288">
        <v>0</v>
      </c>
      <c r="DV288">
        <v>0</v>
      </c>
      <c r="DW288">
        <v>2</v>
      </c>
      <c r="DX288" t="s">
        <v>357</v>
      </c>
      <c r="DY288">
        <v>2.83411</v>
      </c>
      <c r="DZ288">
        <v>2.6369</v>
      </c>
      <c r="EA288">
        <v>0.0863471</v>
      </c>
      <c r="EB288">
        <v>0.092539</v>
      </c>
      <c r="EC288">
        <v>0.0645901</v>
      </c>
      <c r="ED288">
        <v>0.041081</v>
      </c>
      <c r="EE288">
        <v>25497.2</v>
      </c>
      <c r="EF288">
        <v>22113.9</v>
      </c>
      <c r="EG288">
        <v>25000.7</v>
      </c>
      <c r="EH288">
        <v>23749.7</v>
      </c>
      <c r="EI288">
        <v>39954</v>
      </c>
      <c r="EJ288">
        <v>37721.8</v>
      </c>
      <c r="EK288">
        <v>45229.5</v>
      </c>
      <c r="EL288">
        <v>42395.9</v>
      </c>
      <c r="EM288">
        <v>1.75452</v>
      </c>
      <c r="EN288">
        <v>2.04907</v>
      </c>
      <c r="EO288">
        <v>-0.09574</v>
      </c>
      <c r="EP288">
        <v>0</v>
      </c>
      <c r="EQ288">
        <v>22.8183</v>
      </c>
      <c r="ER288">
        <v>999.9</v>
      </c>
      <c r="ES288">
        <v>28.617</v>
      </c>
      <c r="ET288">
        <v>30.756</v>
      </c>
      <c r="EU288">
        <v>18.7234</v>
      </c>
      <c r="EV288">
        <v>51.6341</v>
      </c>
      <c r="EW288">
        <v>29.9279</v>
      </c>
      <c r="EX288">
        <v>2</v>
      </c>
      <c r="EY288">
        <v>0.261329</v>
      </c>
      <c r="EZ288">
        <v>9.28105</v>
      </c>
      <c r="FA288">
        <v>20.0102</v>
      </c>
      <c r="FB288">
        <v>5.239</v>
      </c>
      <c r="FC288">
        <v>11.998</v>
      </c>
      <c r="FD288">
        <v>4.9572</v>
      </c>
      <c r="FE288">
        <v>3.304</v>
      </c>
      <c r="FF288">
        <v>9999</v>
      </c>
      <c r="FG288">
        <v>9999</v>
      </c>
      <c r="FH288">
        <v>6581</v>
      </c>
      <c r="FI288">
        <v>353.3</v>
      </c>
      <c r="FJ288">
        <v>1.86805</v>
      </c>
      <c r="FK288">
        <v>1.86373</v>
      </c>
      <c r="FL288">
        <v>1.87134</v>
      </c>
      <c r="FM288">
        <v>1.86218</v>
      </c>
      <c r="FN288">
        <v>1.86161</v>
      </c>
      <c r="FO288">
        <v>1.86813</v>
      </c>
      <c r="FP288">
        <v>1.85822</v>
      </c>
      <c r="FQ288">
        <v>1.86462</v>
      </c>
      <c r="FR288">
        <v>5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4.481</v>
      </c>
      <c r="GF288">
        <v>0.1139</v>
      </c>
      <c r="GG288">
        <v>2.14445261950712</v>
      </c>
      <c r="GH288">
        <v>0.00524579190152856</v>
      </c>
      <c r="GI288">
        <v>-2.61795653493914e-06</v>
      </c>
      <c r="GJ288">
        <v>1.03317073579164e-09</v>
      </c>
      <c r="GK288">
        <v>0.00834576242792743</v>
      </c>
      <c r="GL288">
        <v>-0.0463878632499735</v>
      </c>
      <c r="GM288">
        <v>0.00360881594666716</v>
      </c>
      <c r="GN288">
        <v>-4.25062852161115e-05</v>
      </c>
      <c r="GO288">
        <v>14</v>
      </c>
      <c r="GP288">
        <v>2225</v>
      </c>
      <c r="GQ288">
        <v>2</v>
      </c>
      <c r="GR288">
        <v>27</v>
      </c>
      <c r="GS288">
        <v>4311.5</v>
      </c>
      <c r="GT288">
        <v>4311.5</v>
      </c>
      <c r="GU288">
        <v>1.85913</v>
      </c>
      <c r="GV288">
        <v>2.36694</v>
      </c>
      <c r="GW288">
        <v>1.99829</v>
      </c>
      <c r="GX288">
        <v>2.75757</v>
      </c>
      <c r="GY288">
        <v>2.09351</v>
      </c>
      <c r="GZ288">
        <v>2.35107</v>
      </c>
      <c r="HA288">
        <v>35.0594</v>
      </c>
      <c r="HB288">
        <v>14.7362</v>
      </c>
      <c r="HC288">
        <v>18</v>
      </c>
      <c r="HD288">
        <v>427.348</v>
      </c>
      <c r="HE288">
        <v>617.323</v>
      </c>
      <c r="HF288">
        <v>14.7749</v>
      </c>
      <c r="HG288">
        <v>30.5963</v>
      </c>
      <c r="HH288">
        <v>30.0009</v>
      </c>
      <c r="HI288">
        <v>30.2528</v>
      </c>
      <c r="HJ288">
        <v>30.2464</v>
      </c>
      <c r="HK288">
        <v>37.2908</v>
      </c>
      <c r="HL288">
        <v>50.3281</v>
      </c>
      <c r="HM288">
        <v>0</v>
      </c>
      <c r="HN288">
        <v>10.8428</v>
      </c>
      <c r="HO288">
        <v>656.42</v>
      </c>
      <c r="HP288">
        <v>10.2282</v>
      </c>
      <c r="HQ288">
        <v>95.7015</v>
      </c>
      <c r="HR288">
        <v>99.6503</v>
      </c>
    </row>
    <row r="289" spans="1:226">
      <c r="A289">
        <v>273</v>
      </c>
      <c r="B289">
        <v>1657556815.5</v>
      </c>
      <c r="C289">
        <v>4023.5</v>
      </c>
      <c r="D289" t="s">
        <v>906</v>
      </c>
      <c r="E289" t="s">
        <v>907</v>
      </c>
      <c r="F289">
        <v>5</v>
      </c>
      <c r="G289" t="s">
        <v>597</v>
      </c>
      <c r="H289" t="s">
        <v>354</v>
      </c>
      <c r="I289">
        <v>1657556808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647.264380952381</v>
      </c>
      <c r="AK289">
        <v>601.99326060606</v>
      </c>
      <c r="AL289">
        <v>3.32897757575746</v>
      </c>
      <c r="AM289">
        <v>66.15</v>
      </c>
      <c r="AN289">
        <f>(AP289 - AO289 + BO289*1E3/(8.314*(BQ289+273.15)) * AR289/BN289 * AQ289) * BN289/(100*BB289) * 1000/(1000 - AP289)</f>
        <v>0</v>
      </c>
      <c r="AO289">
        <v>10.1368585349546</v>
      </c>
      <c r="AP289">
        <v>18.583183030303</v>
      </c>
      <c r="AQ289">
        <v>0.000941099282041362</v>
      </c>
      <c r="AR289">
        <v>78.403240097146</v>
      </c>
      <c r="AS289">
        <v>18</v>
      </c>
      <c r="AT289">
        <v>4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6</v>
      </c>
      <c r="BC289">
        <v>0.5</v>
      </c>
      <c r="BD289" t="s">
        <v>355</v>
      </c>
      <c r="BE289">
        <v>2</v>
      </c>
      <c r="BF289" t="b">
        <v>1</v>
      </c>
      <c r="BG289">
        <v>1657556808</v>
      </c>
      <c r="BH289">
        <v>568.029592592593</v>
      </c>
      <c r="BI289">
        <v>623.624777777778</v>
      </c>
      <c r="BJ289">
        <v>18.5552703703704</v>
      </c>
      <c r="BK289">
        <v>10.0966481481481</v>
      </c>
      <c r="BL289">
        <v>563.57537037037</v>
      </c>
      <c r="BM289">
        <v>18.4416444444444</v>
      </c>
      <c r="BN289">
        <v>500.009111111111</v>
      </c>
      <c r="BO289">
        <v>67.9939037037037</v>
      </c>
      <c r="BP289">
        <v>0.0202557555555556</v>
      </c>
      <c r="BQ289">
        <v>21.3101703703704</v>
      </c>
      <c r="BR289">
        <v>21.2379148148148</v>
      </c>
      <c r="BS289">
        <v>999.9</v>
      </c>
      <c r="BT289">
        <v>0</v>
      </c>
      <c r="BU289">
        <v>0</v>
      </c>
      <c r="BV289">
        <v>10015.8740740741</v>
      </c>
      <c r="BW289">
        <v>0</v>
      </c>
      <c r="BX289">
        <v>1493.29444444444</v>
      </c>
      <c r="BY289">
        <v>-55.5951222222222</v>
      </c>
      <c r="BZ289">
        <v>578.769</v>
      </c>
      <c r="CA289">
        <v>629.986111111111</v>
      </c>
      <c r="CB289">
        <v>8.45862259259259</v>
      </c>
      <c r="CC289">
        <v>623.624777777778</v>
      </c>
      <c r="CD289">
        <v>10.0966481481481</v>
      </c>
      <c r="CE289">
        <v>1.26164555555556</v>
      </c>
      <c r="CF289">
        <v>0.68651037037037</v>
      </c>
      <c r="CG289">
        <v>10.3495444444444</v>
      </c>
      <c r="CH289">
        <v>1.55458814814815</v>
      </c>
      <c r="CI289">
        <v>1999.98148148148</v>
      </c>
      <c r="CJ289">
        <v>0.979995888888889</v>
      </c>
      <c r="CK289">
        <v>0.0200042481481481</v>
      </c>
      <c r="CL289">
        <v>0</v>
      </c>
      <c r="CM289">
        <v>2.37592962962963</v>
      </c>
      <c r="CN289">
        <v>0</v>
      </c>
      <c r="CO289">
        <v>17639.9518518519</v>
      </c>
      <c r="CP289">
        <v>16705.2296296296</v>
      </c>
      <c r="CQ289">
        <v>45</v>
      </c>
      <c r="CR289">
        <v>51.3122592592593</v>
      </c>
      <c r="CS289">
        <v>49.375</v>
      </c>
      <c r="CT289">
        <v>45.187</v>
      </c>
      <c r="CU289">
        <v>43.75</v>
      </c>
      <c r="CV289">
        <v>1959.97148148148</v>
      </c>
      <c r="CW289">
        <v>40.01</v>
      </c>
      <c r="CX289">
        <v>0</v>
      </c>
      <c r="CY289">
        <v>1651535710.4</v>
      </c>
      <c r="CZ289">
        <v>0</v>
      </c>
      <c r="DA289">
        <v>0</v>
      </c>
      <c r="DB289" t="s">
        <v>356</v>
      </c>
      <c r="DC289">
        <v>1657298120.5</v>
      </c>
      <c r="DD289">
        <v>1657298120.5</v>
      </c>
      <c r="DE289">
        <v>0</v>
      </c>
      <c r="DF289">
        <v>1.391</v>
      </c>
      <c r="DG289">
        <v>0.035</v>
      </c>
      <c r="DH289">
        <v>2.39</v>
      </c>
      <c r="DI289">
        <v>0.104</v>
      </c>
      <c r="DJ289">
        <v>419</v>
      </c>
      <c r="DK289">
        <v>18</v>
      </c>
      <c r="DL289">
        <v>0.11</v>
      </c>
      <c r="DM289">
        <v>0.02</v>
      </c>
      <c r="DN289">
        <v>-54.963815</v>
      </c>
      <c r="DO289">
        <v>-10.5772592870543</v>
      </c>
      <c r="DP289">
        <v>1.02713665998006</v>
      </c>
      <c r="DQ289">
        <v>0</v>
      </c>
      <c r="DR289">
        <v>8.47793675</v>
      </c>
      <c r="DS289">
        <v>-0.361329343339579</v>
      </c>
      <c r="DT289">
        <v>0.0364401934947866</v>
      </c>
      <c r="DU289">
        <v>0</v>
      </c>
      <c r="DV289">
        <v>0</v>
      </c>
      <c r="DW289">
        <v>2</v>
      </c>
      <c r="DX289" t="s">
        <v>357</v>
      </c>
      <c r="DY289">
        <v>2.83395</v>
      </c>
      <c r="DZ289">
        <v>2.63693</v>
      </c>
      <c r="EA289">
        <v>0.0880979</v>
      </c>
      <c r="EB289">
        <v>0.0942434</v>
      </c>
      <c r="EC289">
        <v>0.0646467</v>
      </c>
      <c r="ED289">
        <v>0.0411499</v>
      </c>
      <c r="EE289">
        <v>25447.6</v>
      </c>
      <c r="EF289">
        <v>22072.1</v>
      </c>
      <c r="EG289">
        <v>25000</v>
      </c>
      <c r="EH289">
        <v>23749.5</v>
      </c>
      <c r="EI289">
        <v>39950.9</v>
      </c>
      <c r="EJ289">
        <v>37718.7</v>
      </c>
      <c r="EK289">
        <v>45228.7</v>
      </c>
      <c r="EL289">
        <v>42395.4</v>
      </c>
      <c r="EM289">
        <v>1.75423</v>
      </c>
      <c r="EN289">
        <v>2.04903</v>
      </c>
      <c r="EO289">
        <v>-0.0964329</v>
      </c>
      <c r="EP289">
        <v>0</v>
      </c>
      <c r="EQ289">
        <v>22.8256</v>
      </c>
      <c r="ER289">
        <v>999.9</v>
      </c>
      <c r="ES289">
        <v>28.592</v>
      </c>
      <c r="ET289">
        <v>30.776</v>
      </c>
      <c r="EU289">
        <v>18.7311</v>
      </c>
      <c r="EV289">
        <v>51.5541</v>
      </c>
      <c r="EW289">
        <v>29.9279</v>
      </c>
      <c r="EX289">
        <v>2</v>
      </c>
      <c r="EY289">
        <v>0.262116</v>
      </c>
      <c r="EZ289">
        <v>9.28105</v>
      </c>
      <c r="FA289">
        <v>20.0102</v>
      </c>
      <c r="FB289">
        <v>5.23945</v>
      </c>
      <c r="FC289">
        <v>11.998</v>
      </c>
      <c r="FD289">
        <v>4.9572</v>
      </c>
      <c r="FE289">
        <v>3.30393</v>
      </c>
      <c r="FF289">
        <v>9999</v>
      </c>
      <c r="FG289">
        <v>9999</v>
      </c>
      <c r="FH289">
        <v>6581.3</v>
      </c>
      <c r="FI289">
        <v>353.3</v>
      </c>
      <c r="FJ289">
        <v>1.86801</v>
      </c>
      <c r="FK289">
        <v>1.86375</v>
      </c>
      <c r="FL289">
        <v>1.87134</v>
      </c>
      <c r="FM289">
        <v>1.86218</v>
      </c>
      <c r="FN289">
        <v>1.86163</v>
      </c>
      <c r="FO289">
        <v>1.86813</v>
      </c>
      <c r="FP289">
        <v>1.85822</v>
      </c>
      <c r="FQ289">
        <v>1.86462</v>
      </c>
      <c r="FR289">
        <v>5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4.534</v>
      </c>
      <c r="GF289">
        <v>0.1148</v>
      </c>
      <c r="GG289">
        <v>2.14445261950712</v>
      </c>
      <c r="GH289">
        <v>0.00524579190152856</v>
      </c>
      <c r="GI289">
        <v>-2.61795653493914e-06</v>
      </c>
      <c r="GJ289">
        <v>1.03317073579164e-09</v>
      </c>
      <c r="GK289">
        <v>0.00834576242792743</v>
      </c>
      <c r="GL289">
        <v>-0.0463878632499735</v>
      </c>
      <c r="GM289">
        <v>0.00360881594666716</v>
      </c>
      <c r="GN289">
        <v>-4.25062852161115e-05</v>
      </c>
      <c r="GO289">
        <v>14</v>
      </c>
      <c r="GP289">
        <v>2225</v>
      </c>
      <c r="GQ289">
        <v>2</v>
      </c>
      <c r="GR289">
        <v>27</v>
      </c>
      <c r="GS289">
        <v>4311.6</v>
      </c>
      <c r="GT289">
        <v>4311.6</v>
      </c>
      <c r="GU289">
        <v>1.89453</v>
      </c>
      <c r="GV289">
        <v>2.36572</v>
      </c>
      <c r="GW289">
        <v>1.99829</v>
      </c>
      <c r="GX289">
        <v>2.75879</v>
      </c>
      <c r="GY289">
        <v>2.09351</v>
      </c>
      <c r="GZ289">
        <v>2.36084</v>
      </c>
      <c r="HA289">
        <v>35.0594</v>
      </c>
      <c r="HB289">
        <v>14.7274</v>
      </c>
      <c r="HC289">
        <v>18</v>
      </c>
      <c r="HD289">
        <v>427.237</v>
      </c>
      <c r="HE289">
        <v>617.388</v>
      </c>
      <c r="HF289">
        <v>14.7787</v>
      </c>
      <c r="HG289">
        <v>30.6057</v>
      </c>
      <c r="HH289">
        <v>30.0009</v>
      </c>
      <c r="HI289">
        <v>30.2619</v>
      </c>
      <c r="HJ289">
        <v>30.2563</v>
      </c>
      <c r="HK289">
        <v>38.0741</v>
      </c>
      <c r="HL289">
        <v>50.0508</v>
      </c>
      <c r="HM289">
        <v>0</v>
      </c>
      <c r="HN289">
        <v>10.8565</v>
      </c>
      <c r="HO289">
        <v>676.609</v>
      </c>
      <c r="HP289">
        <v>10.2355</v>
      </c>
      <c r="HQ289">
        <v>95.6996</v>
      </c>
      <c r="HR289">
        <v>99.6492</v>
      </c>
    </row>
    <row r="290" spans="1:226">
      <c r="A290">
        <v>274</v>
      </c>
      <c r="B290">
        <v>1657556820.5</v>
      </c>
      <c r="C290">
        <v>4028.5</v>
      </c>
      <c r="D290" t="s">
        <v>908</v>
      </c>
      <c r="E290" t="s">
        <v>909</v>
      </c>
      <c r="F290">
        <v>5</v>
      </c>
      <c r="G290" t="s">
        <v>597</v>
      </c>
      <c r="H290" t="s">
        <v>354</v>
      </c>
      <c r="I290">
        <v>1657556812.71429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664.180038961039</v>
      </c>
      <c r="AK290">
        <v>618.648315151515</v>
      </c>
      <c r="AL290">
        <v>3.32750987012977</v>
      </c>
      <c r="AM290">
        <v>66.15</v>
      </c>
      <c r="AN290">
        <f>(AP290 - AO290 + BO290*1E3/(8.314*(BQ290+273.15)) * AR290/BN290 * AQ290) * BN290/(100*BB290) * 1000/(1000 - AP290)</f>
        <v>0</v>
      </c>
      <c r="AO290">
        <v>10.1512680535336</v>
      </c>
      <c r="AP290">
        <v>18.6000381818182</v>
      </c>
      <c r="AQ290">
        <v>0.00179012256433034</v>
      </c>
      <c r="AR290">
        <v>78.403240097146</v>
      </c>
      <c r="AS290">
        <v>18</v>
      </c>
      <c r="AT290">
        <v>4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6</v>
      </c>
      <c r="BC290">
        <v>0.5</v>
      </c>
      <c r="BD290" t="s">
        <v>355</v>
      </c>
      <c r="BE290">
        <v>2</v>
      </c>
      <c r="BF290" t="b">
        <v>1</v>
      </c>
      <c r="BG290">
        <v>1657556812.71429</v>
      </c>
      <c r="BH290">
        <v>583.3585</v>
      </c>
      <c r="BI290">
        <v>639.613428571429</v>
      </c>
      <c r="BJ290">
        <v>18.5713357142857</v>
      </c>
      <c r="BK290">
        <v>10.1343035714286</v>
      </c>
      <c r="BL290">
        <v>578.854464285714</v>
      </c>
      <c r="BM290">
        <v>18.4570285714286</v>
      </c>
      <c r="BN290">
        <v>500.018892857143</v>
      </c>
      <c r="BO290">
        <v>67.9941857142857</v>
      </c>
      <c r="BP290">
        <v>0.0202576642857143</v>
      </c>
      <c r="BQ290">
        <v>21.3155214285714</v>
      </c>
      <c r="BR290">
        <v>21.2404464285714</v>
      </c>
      <c r="BS290">
        <v>999.9</v>
      </c>
      <c r="BT290">
        <v>0</v>
      </c>
      <c r="BU290">
        <v>0</v>
      </c>
      <c r="BV290">
        <v>10014.5571428571</v>
      </c>
      <c r="BW290">
        <v>0</v>
      </c>
      <c r="BX290">
        <v>1493.75107142857</v>
      </c>
      <c r="BY290">
        <v>-56.2548678571429</v>
      </c>
      <c r="BZ290">
        <v>594.3975</v>
      </c>
      <c r="CA290">
        <v>646.162285714286</v>
      </c>
      <c r="CB290">
        <v>8.437025</v>
      </c>
      <c r="CC290">
        <v>639.613428571429</v>
      </c>
      <c r="CD290">
        <v>10.1343035714286</v>
      </c>
      <c r="CE290">
        <v>1.26274214285714</v>
      </c>
      <c r="CF290">
        <v>0.6890735</v>
      </c>
      <c r="CG290">
        <v>10.3625571428571</v>
      </c>
      <c r="CH290">
        <v>1.60663857142857</v>
      </c>
      <c r="CI290">
        <v>1999.96785714286</v>
      </c>
      <c r="CJ290">
        <v>0.979995392857143</v>
      </c>
      <c r="CK290">
        <v>0.0200047607142857</v>
      </c>
      <c r="CL290">
        <v>0</v>
      </c>
      <c r="CM290">
        <v>2.44009642857143</v>
      </c>
      <c r="CN290">
        <v>0</v>
      </c>
      <c r="CO290">
        <v>17675.9535714286</v>
      </c>
      <c r="CP290">
        <v>16705.1178571429</v>
      </c>
      <c r="CQ290">
        <v>45</v>
      </c>
      <c r="CR290">
        <v>51.2788214285714</v>
      </c>
      <c r="CS290">
        <v>49.375</v>
      </c>
      <c r="CT290">
        <v>45.187</v>
      </c>
      <c r="CU290">
        <v>43.75</v>
      </c>
      <c r="CV290">
        <v>1959.95785714286</v>
      </c>
      <c r="CW290">
        <v>40.0103571428571</v>
      </c>
      <c r="CX290">
        <v>0</v>
      </c>
      <c r="CY290">
        <v>1651535715.8</v>
      </c>
      <c r="CZ290">
        <v>0</v>
      </c>
      <c r="DA290">
        <v>0</v>
      </c>
      <c r="DB290" t="s">
        <v>356</v>
      </c>
      <c r="DC290">
        <v>1657298120.5</v>
      </c>
      <c r="DD290">
        <v>1657298120.5</v>
      </c>
      <c r="DE290">
        <v>0</v>
      </c>
      <c r="DF290">
        <v>1.391</v>
      </c>
      <c r="DG290">
        <v>0.035</v>
      </c>
      <c r="DH290">
        <v>2.39</v>
      </c>
      <c r="DI290">
        <v>0.104</v>
      </c>
      <c r="DJ290">
        <v>419</v>
      </c>
      <c r="DK290">
        <v>18</v>
      </c>
      <c r="DL290">
        <v>0.11</v>
      </c>
      <c r="DM290">
        <v>0.02</v>
      </c>
      <c r="DN290">
        <v>-55.7385825</v>
      </c>
      <c r="DO290">
        <v>-8.41261575984974</v>
      </c>
      <c r="DP290">
        <v>0.823096888855589</v>
      </c>
      <c r="DQ290">
        <v>0</v>
      </c>
      <c r="DR290">
        <v>8.45766825</v>
      </c>
      <c r="DS290">
        <v>-0.297336022514087</v>
      </c>
      <c r="DT290">
        <v>0.0323395669333635</v>
      </c>
      <c r="DU290">
        <v>0</v>
      </c>
      <c r="DV290">
        <v>0</v>
      </c>
      <c r="DW290">
        <v>2</v>
      </c>
      <c r="DX290" t="s">
        <v>357</v>
      </c>
      <c r="DY290">
        <v>2.83396</v>
      </c>
      <c r="DZ290">
        <v>2.6366</v>
      </c>
      <c r="EA290">
        <v>0.0898252</v>
      </c>
      <c r="EB290">
        <v>0.0959692</v>
      </c>
      <c r="EC290">
        <v>0.0646829</v>
      </c>
      <c r="ED290">
        <v>0.041267</v>
      </c>
      <c r="EE290">
        <v>25398.5</v>
      </c>
      <c r="EF290">
        <v>22029.4</v>
      </c>
      <c r="EG290">
        <v>24999.1</v>
      </c>
      <c r="EH290">
        <v>23748.9</v>
      </c>
      <c r="EI290">
        <v>39948.2</v>
      </c>
      <c r="EJ290">
        <v>37713.2</v>
      </c>
      <c r="EK290">
        <v>45227.3</v>
      </c>
      <c r="EL290">
        <v>42394.5</v>
      </c>
      <c r="EM290">
        <v>1.75423</v>
      </c>
      <c r="EN290">
        <v>2.04888</v>
      </c>
      <c r="EO290">
        <v>-0.0961684</v>
      </c>
      <c r="EP290">
        <v>0</v>
      </c>
      <c r="EQ290">
        <v>22.8353</v>
      </c>
      <c r="ER290">
        <v>999.9</v>
      </c>
      <c r="ES290">
        <v>28.592</v>
      </c>
      <c r="ET290">
        <v>30.776</v>
      </c>
      <c r="EU290">
        <v>18.7304</v>
      </c>
      <c r="EV290">
        <v>51.1741</v>
      </c>
      <c r="EW290">
        <v>29.8718</v>
      </c>
      <c r="EX290">
        <v>2</v>
      </c>
      <c r="EY290">
        <v>0.262947</v>
      </c>
      <c r="EZ290">
        <v>9.28105</v>
      </c>
      <c r="FA290">
        <v>20.01</v>
      </c>
      <c r="FB290">
        <v>5.23855</v>
      </c>
      <c r="FC290">
        <v>11.998</v>
      </c>
      <c r="FD290">
        <v>4.9571</v>
      </c>
      <c r="FE290">
        <v>3.30395</v>
      </c>
      <c r="FF290">
        <v>9999</v>
      </c>
      <c r="FG290">
        <v>9999</v>
      </c>
      <c r="FH290">
        <v>6581.3</v>
      </c>
      <c r="FI290">
        <v>353.3</v>
      </c>
      <c r="FJ290">
        <v>1.86801</v>
      </c>
      <c r="FK290">
        <v>1.86374</v>
      </c>
      <c r="FL290">
        <v>1.87134</v>
      </c>
      <c r="FM290">
        <v>1.86218</v>
      </c>
      <c r="FN290">
        <v>1.86162</v>
      </c>
      <c r="FO290">
        <v>1.86811</v>
      </c>
      <c r="FP290">
        <v>1.85822</v>
      </c>
      <c r="FQ290">
        <v>1.86462</v>
      </c>
      <c r="FR290">
        <v>5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4.586</v>
      </c>
      <c r="GF290">
        <v>0.1155</v>
      </c>
      <c r="GG290">
        <v>2.14445261950712</v>
      </c>
      <c r="GH290">
        <v>0.00524579190152856</v>
      </c>
      <c r="GI290">
        <v>-2.61795653493914e-06</v>
      </c>
      <c r="GJ290">
        <v>1.03317073579164e-09</v>
      </c>
      <c r="GK290">
        <v>0.00834576242792743</v>
      </c>
      <c r="GL290">
        <v>-0.0463878632499735</v>
      </c>
      <c r="GM290">
        <v>0.00360881594666716</v>
      </c>
      <c r="GN290">
        <v>-4.25062852161115e-05</v>
      </c>
      <c r="GO290">
        <v>14</v>
      </c>
      <c r="GP290">
        <v>2225</v>
      </c>
      <c r="GQ290">
        <v>2</v>
      </c>
      <c r="GR290">
        <v>27</v>
      </c>
      <c r="GS290">
        <v>4311.7</v>
      </c>
      <c r="GT290">
        <v>4311.7</v>
      </c>
      <c r="GU290">
        <v>1.93481</v>
      </c>
      <c r="GV290">
        <v>2.36328</v>
      </c>
      <c r="GW290">
        <v>1.99829</v>
      </c>
      <c r="GX290">
        <v>2.75879</v>
      </c>
      <c r="GY290">
        <v>2.09351</v>
      </c>
      <c r="GZ290">
        <v>2.35596</v>
      </c>
      <c r="HA290">
        <v>35.0825</v>
      </c>
      <c r="HB290">
        <v>14.7362</v>
      </c>
      <c r="HC290">
        <v>18</v>
      </c>
      <c r="HD290">
        <v>427.312</v>
      </c>
      <c r="HE290">
        <v>617.386</v>
      </c>
      <c r="HF290">
        <v>14.7823</v>
      </c>
      <c r="HG290">
        <v>30.6159</v>
      </c>
      <c r="HH290">
        <v>30.0008</v>
      </c>
      <c r="HI290">
        <v>30.273</v>
      </c>
      <c r="HJ290">
        <v>30.2673</v>
      </c>
      <c r="HK290">
        <v>38.8122</v>
      </c>
      <c r="HL290">
        <v>50.0508</v>
      </c>
      <c r="HM290">
        <v>0</v>
      </c>
      <c r="HN290">
        <v>10.8755</v>
      </c>
      <c r="HO290">
        <v>690.039</v>
      </c>
      <c r="HP290">
        <v>10.2475</v>
      </c>
      <c r="HQ290">
        <v>95.6964</v>
      </c>
      <c r="HR290">
        <v>99.6468</v>
      </c>
    </row>
    <row r="291" spans="1:226">
      <c r="A291">
        <v>275</v>
      </c>
      <c r="B291">
        <v>1657556825.5</v>
      </c>
      <c r="C291">
        <v>4033.5</v>
      </c>
      <c r="D291" t="s">
        <v>910</v>
      </c>
      <c r="E291" t="s">
        <v>911</v>
      </c>
      <c r="F291">
        <v>5</v>
      </c>
      <c r="G291" t="s">
        <v>597</v>
      </c>
      <c r="H291" t="s">
        <v>354</v>
      </c>
      <c r="I291">
        <v>1657556818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681.639086580087</v>
      </c>
      <c r="AK291">
        <v>635.550042424243</v>
      </c>
      <c r="AL291">
        <v>3.36264458874462</v>
      </c>
      <c r="AM291">
        <v>66.15</v>
      </c>
      <c r="AN291">
        <f>(AP291 - AO291 + BO291*1E3/(8.314*(BQ291+273.15)) * AR291/BN291 * AQ291) * BN291/(100*BB291) * 1000/(1000 - AP291)</f>
        <v>0</v>
      </c>
      <c r="AO291">
        <v>10.198525894013</v>
      </c>
      <c r="AP291">
        <v>18.6102848484848</v>
      </c>
      <c r="AQ291">
        <v>0.00100418639967761</v>
      </c>
      <c r="AR291">
        <v>78.403240097146</v>
      </c>
      <c r="AS291">
        <v>18</v>
      </c>
      <c r="AT291">
        <v>4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6</v>
      </c>
      <c r="BC291">
        <v>0.5</v>
      </c>
      <c r="BD291" t="s">
        <v>355</v>
      </c>
      <c r="BE291">
        <v>2</v>
      </c>
      <c r="BF291" t="b">
        <v>1</v>
      </c>
      <c r="BG291">
        <v>1657556818</v>
      </c>
      <c r="BH291">
        <v>600.673444444444</v>
      </c>
      <c r="BI291">
        <v>657.584888888889</v>
      </c>
      <c r="BJ291">
        <v>18.5912037037037</v>
      </c>
      <c r="BK291">
        <v>10.1689703703704</v>
      </c>
      <c r="BL291">
        <v>596.113518518519</v>
      </c>
      <c r="BM291">
        <v>18.4760740740741</v>
      </c>
      <c r="BN291">
        <v>500.031111111111</v>
      </c>
      <c r="BO291">
        <v>67.9933333333333</v>
      </c>
      <c r="BP291">
        <v>0.020221137037037</v>
      </c>
      <c r="BQ291">
        <v>21.3196074074074</v>
      </c>
      <c r="BR291">
        <v>21.2494333333333</v>
      </c>
      <c r="BS291">
        <v>999.9</v>
      </c>
      <c r="BT291">
        <v>0</v>
      </c>
      <c r="BU291">
        <v>0</v>
      </c>
      <c r="BV291">
        <v>9998.08148148148</v>
      </c>
      <c r="BW291">
        <v>0</v>
      </c>
      <c r="BX291">
        <v>1494.25407407407</v>
      </c>
      <c r="BY291">
        <v>-56.9113185185185</v>
      </c>
      <c r="BZ291">
        <v>612.052407407407</v>
      </c>
      <c r="CA291">
        <v>664.340925925926</v>
      </c>
      <c r="CB291">
        <v>8.42222703703704</v>
      </c>
      <c r="CC291">
        <v>657.584888888889</v>
      </c>
      <c r="CD291">
        <v>10.1689703703704</v>
      </c>
      <c r="CE291">
        <v>1.26407740740741</v>
      </c>
      <c r="CF291">
        <v>0.691422037037037</v>
      </c>
      <c r="CG291">
        <v>10.3783851851852</v>
      </c>
      <c r="CH291">
        <v>1.65413148148148</v>
      </c>
      <c r="CI291">
        <v>1999.96185185185</v>
      </c>
      <c r="CJ291">
        <v>0.979995</v>
      </c>
      <c r="CK291">
        <v>0.0200051666666667</v>
      </c>
      <c r="CL291">
        <v>0</v>
      </c>
      <c r="CM291">
        <v>2.46691851851852</v>
      </c>
      <c r="CN291">
        <v>0</v>
      </c>
      <c r="CO291">
        <v>17714.3407407407</v>
      </c>
      <c r="CP291">
        <v>16705.062962963</v>
      </c>
      <c r="CQ291">
        <v>45</v>
      </c>
      <c r="CR291">
        <v>51.2545925925926</v>
      </c>
      <c r="CS291">
        <v>49.375</v>
      </c>
      <c r="CT291">
        <v>45.187</v>
      </c>
      <c r="CU291">
        <v>43.75</v>
      </c>
      <c r="CV291">
        <v>1959.95185185185</v>
      </c>
      <c r="CW291">
        <v>40.0107407407407</v>
      </c>
      <c r="CX291">
        <v>0</v>
      </c>
      <c r="CY291">
        <v>1651535720.6</v>
      </c>
      <c r="CZ291">
        <v>0</v>
      </c>
      <c r="DA291">
        <v>0</v>
      </c>
      <c r="DB291" t="s">
        <v>356</v>
      </c>
      <c r="DC291">
        <v>1657298120.5</v>
      </c>
      <c r="DD291">
        <v>1657298120.5</v>
      </c>
      <c r="DE291">
        <v>0</v>
      </c>
      <c r="DF291">
        <v>1.391</v>
      </c>
      <c r="DG291">
        <v>0.035</v>
      </c>
      <c r="DH291">
        <v>2.39</v>
      </c>
      <c r="DI291">
        <v>0.104</v>
      </c>
      <c r="DJ291">
        <v>419</v>
      </c>
      <c r="DK291">
        <v>18</v>
      </c>
      <c r="DL291">
        <v>0.11</v>
      </c>
      <c r="DM291">
        <v>0.02</v>
      </c>
      <c r="DN291">
        <v>-56.5737625</v>
      </c>
      <c r="DO291">
        <v>-7.32316660412742</v>
      </c>
      <c r="DP291">
        <v>0.717136844921351</v>
      </c>
      <c r="DQ291">
        <v>0</v>
      </c>
      <c r="DR291">
        <v>8.429186</v>
      </c>
      <c r="DS291">
        <v>-0.149840600375248</v>
      </c>
      <c r="DT291">
        <v>0.0164245614553327</v>
      </c>
      <c r="DU291">
        <v>0</v>
      </c>
      <c r="DV291">
        <v>0</v>
      </c>
      <c r="DW291">
        <v>2</v>
      </c>
      <c r="DX291" t="s">
        <v>357</v>
      </c>
      <c r="DY291">
        <v>2.83387</v>
      </c>
      <c r="DZ291">
        <v>2.63635</v>
      </c>
      <c r="EA291">
        <v>0.0915493</v>
      </c>
      <c r="EB291">
        <v>0.0976374</v>
      </c>
      <c r="EC291">
        <v>0.0647062</v>
      </c>
      <c r="ED291">
        <v>0.041319</v>
      </c>
      <c r="EE291">
        <v>25350.1</v>
      </c>
      <c r="EF291">
        <v>21988.2</v>
      </c>
      <c r="EG291">
        <v>24998.9</v>
      </c>
      <c r="EH291">
        <v>23748.3</v>
      </c>
      <c r="EI291">
        <v>39946.5</v>
      </c>
      <c r="EJ291">
        <v>37710.6</v>
      </c>
      <c r="EK291">
        <v>45226.5</v>
      </c>
      <c r="EL291">
        <v>42393.8</v>
      </c>
      <c r="EM291">
        <v>1.75423</v>
      </c>
      <c r="EN291">
        <v>2.04875</v>
      </c>
      <c r="EO291">
        <v>-0.0955686</v>
      </c>
      <c r="EP291">
        <v>0</v>
      </c>
      <c r="EQ291">
        <v>22.8444</v>
      </c>
      <c r="ER291">
        <v>999.9</v>
      </c>
      <c r="ES291">
        <v>28.568</v>
      </c>
      <c r="ET291">
        <v>30.786</v>
      </c>
      <c r="EU291">
        <v>18.7244</v>
      </c>
      <c r="EV291">
        <v>51.4241</v>
      </c>
      <c r="EW291">
        <v>29.8197</v>
      </c>
      <c r="EX291">
        <v>2</v>
      </c>
      <c r="EY291">
        <v>0.26374</v>
      </c>
      <c r="EZ291">
        <v>9.28105</v>
      </c>
      <c r="FA291">
        <v>20.0098</v>
      </c>
      <c r="FB291">
        <v>5.23855</v>
      </c>
      <c r="FC291">
        <v>11.998</v>
      </c>
      <c r="FD291">
        <v>4.95715</v>
      </c>
      <c r="FE291">
        <v>3.30398</v>
      </c>
      <c r="FF291">
        <v>9999</v>
      </c>
      <c r="FG291">
        <v>9999</v>
      </c>
      <c r="FH291">
        <v>6581.5</v>
      </c>
      <c r="FI291">
        <v>353.3</v>
      </c>
      <c r="FJ291">
        <v>1.868</v>
      </c>
      <c r="FK291">
        <v>1.86373</v>
      </c>
      <c r="FL291">
        <v>1.87134</v>
      </c>
      <c r="FM291">
        <v>1.86218</v>
      </c>
      <c r="FN291">
        <v>1.8616</v>
      </c>
      <c r="FO291">
        <v>1.8681</v>
      </c>
      <c r="FP291">
        <v>1.8582</v>
      </c>
      <c r="FQ291">
        <v>1.86462</v>
      </c>
      <c r="FR291">
        <v>5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4.639</v>
      </c>
      <c r="GF291">
        <v>0.1159</v>
      </c>
      <c r="GG291">
        <v>2.14445261950712</v>
      </c>
      <c r="GH291">
        <v>0.00524579190152856</v>
      </c>
      <c r="GI291">
        <v>-2.61795653493914e-06</v>
      </c>
      <c r="GJ291">
        <v>1.03317073579164e-09</v>
      </c>
      <c r="GK291">
        <v>0.00834576242792743</v>
      </c>
      <c r="GL291">
        <v>-0.0463878632499735</v>
      </c>
      <c r="GM291">
        <v>0.00360881594666716</v>
      </c>
      <c r="GN291">
        <v>-4.25062852161115e-05</v>
      </c>
      <c r="GO291">
        <v>14</v>
      </c>
      <c r="GP291">
        <v>2225</v>
      </c>
      <c r="GQ291">
        <v>2</v>
      </c>
      <c r="GR291">
        <v>27</v>
      </c>
      <c r="GS291">
        <v>4311.8</v>
      </c>
      <c r="GT291">
        <v>4311.8</v>
      </c>
      <c r="GU291">
        <v>1.97021</v>
      </c>
      <c r="GV291">
        <v>2.35962</v>
      </c>
      <c r="GW291">
        <v>1.99829</v>
      </c>
      <c r="GX291">
        <v>2.75879</v>
      </c>
      <c r="GY291">
        <v>2.09351</v>
      </c>
      <c r="GZ291">
        <v>2.36938</v>
      </c>
      <c r="HA291">
        <v>35.0825</v>
      </c>
      <c r="HB291">
        <v>14.7274</v>
      </c>
      <c r="HC291">
        <v>18</v>
      </c>
      <c r="HD291">
        <v>427.378</v>
      </c>
      <c r="HE291">
        <v>617.384</v>
      </c>
      <c r="HF291">
        <v>14.7858</v>
      </c>
      <c r="HG291">
        <v>30.625</v>
      </c>
      <c r="HH291">
        <v>30.0008</v>
      </c>
      <c r="HI291">
        <v>30.2828</v>
      </c>
      <c r="HJ291">
        <v>30.2766</v>
      </c>
      <c r="HK291">
        <v>39.5796</v>
      </c>
      <c r="HL291">
        <v>50.0508</v>
      </c>
      <c r="HM291">
        <v>0</v>
      </c>
      <c r="HN291">
        <v>10.8871</v>
      </c>
      <c r="HO291">
        <v>710.184</v>
      </c>
      <c r="HP291">
        <v>10.2524</v>
      </c>
      <c r="HQ291">
        <v>95.695</v>
      </c>
      <c r="HR291">
        <v>99.6449</v>
      </c>
    </row>
    <row r="292" spans="1:226">
      <c r="A292">
        <v>276</v>
      </c>
      <c r="B292">
        <v>1657556830.5</v>
      </c>
      <c r="C292">
        <v>4038.5</v>
      </c>
      <c r="D292" t="s">
        <v>912</v>
      </c>
      <c r="E292" t="s">
        <v>913</v>
      </c>
      <c r="F292">
        <v>5</v>
      </c>
      <c r="G292" t="s">
        <v>597</v>
      </c>
      <c r="H292" t="s">
        <v>354</v>
      </c>
      <c r="I292">
        <v>1657556822.71429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698.516415584416</v>
      </c>
      <c r="AK292">
        <v>652.115133333333</v>
      </c>
      <c r="AL292">
        <v>3.35676476190463</v>
      </c>
      <c r="AM292">
        <v>66.15</v>
      </c>
      <c r="AN292">
        <f>(AP292 - AO292 + BO292*1E3/(8.314*(BQ292+273.15)) * AR292/BN292 * AQ292) * BN292/(100*BB292) * 1000/(1000 - AP292)</f>
        <v>0</v>
      </c>
      <c r="AO292">
        <v>10.2047426229571</v>
      </c>
      <c r="AP292">
        <v>18.6315460606061</v>
      </c>
      <c r="AQ292">
        <v>0.0073066740046551</v>
      </c>
      <c r="AR292">
        <v>78.403240097146</v>
      </c>
      <c r="AS292">
        <v>18</v>
      </c>
      <c r="AT292">
        <v>4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6</v>
      </c>
      <c r="BC292">
        <v>0.5</v>
      </c>
      <c r="BD292" t="s">
        <v>355</v>
      </c>
      <c r="BE292">
        <v>2</v>
      </c>
      <c r="BF292" t="b">
        <v>1</v>
      </c>
      <c r="BG292">
        <v>1657556822.71429</v>
      </c>
      <c r="BH292">
        <v>616.103285714286</v>
      </c>
      <c r="BI292">
        <v>673.540071428571</v>
      </c>
      <c r="BJ292">
        <v>18.6071071428571</v>
      </c>
      <c r="BK292">
        <v>10.1883</v>
      </c>
      <c r="BL292">
        <v>611.493964285714</v>
      </c>
      <c r="BM292">
        <v>18.4913107142857</v>
      </c>
      <c r="BN292">
        <v>500.025785714286</v>
      </c>
      <c r="BO292">
        <v>67.9933464285714</v>
      </c>
      <c r="BP292">
        <v>0.02017005</v>
      </c>
      <c r="BQ292">
        <v>21.3265178571429</v>
      </c>
      <c r="BR292">
        <v>21.2598571428571</v>
      </c>
      <c r="BS292">
        <v>999.9</v>
      </c>
      <c r="BT292">
        <v>0</v>
      </c>
      <c r="BU292">
        <v>0</v>
      </c>
      <c r="BV292">
        <v>9992.45964285714</v>
      </c>
      <c r="BW292">
        <v>0</v>
      </c>
      <c r="BX292">
        <v>1494.35678571429</v>
      </c>
      <c r="BY292">
        <v>-57.436675</v>
      </c>
      <c r="BZ292">
        <v>627.784642857143</v>
      </c>
      <c r="CA292">
        <v>680.47325</v>
      </c>
      <c r="CB292">
        <v>8.41879607142857</v>
      </c>
      <c r="CC292">
        <v>673.540071428571</v>
      </c>
      <c r="CD292">
        <v>10.1883</v>
      </c>
      <c r="CE292">
        <v>1.26515821428571</v>
      </c>
      <c r="CF292">
        <v>0.692736571428571</v>
      </c>
      <c r="CG292">
        <v>10.3911892857143</v>
      </c>
      <c r="CH292">
        <v>1.68065714285714</v>
      </c>
      <c r="CI292">
        <v>2000.00785714286</v>
      </c>
      <c r="CJ292">
        <v>0.979995178571429</v>
      </c>
      <c r="CK292">
        <v>0.0200049821428571</v>
      </c>
      <c r="CL292">
        <v>0</v>
      </c>
      <c r="CM292">
        <v>2.45689285714286</v>
      </c>
      <c r="CN292">
        <v>0</v>
      </c>
      <c r="CO292">
        <v>17746.6464285714</v>
      </c>
      <c r="CP292">
        <v>16705.4535714286</v>
      </c>
      <c r="CQ292">
        <v>45</v>
      </c>
      <c r="CR292">
        <v>51.2455</v>
      </c>
      <c r="CS292">
        <v>49.375</v>
      </c>
      <c r="CT292">
        <v>45.187</v>
      </c>
      <c r="CU292">
        <v>43.75</v>
      </c>
      <c r="CV292">
        <v>1959.9975</v>
      </c>
      <c r="CW292">
        <v>40.0110714285714</v>
      </c>
      <c r="CX292">
        <v>0</v>
      </c>
      <c r="CY292">
        <v>1651535725.4</v>
      </c>
      <c r="CZ292">
        <v>0</v>
      </c>
      <c r="DA292">
        <v>0</v>
      </c>
      <c r="DB292" t="s">
        <v>356</v>
      </c>
      <c r="DC292">
        <v>1657298120.5</v>
      </c>
      <c r="DD292">
        <v>1657298120.5</v>
      </c>
      <c r="DE292">
        <v>0</v>
      </c>
      <c r="DF292">
        <v>1.391</v>
      </c>
      <c r="DG292">
        <v>0.035</v>
      </c>
      <c r="DH292">
        <v>2.39</v>
      </c>
      <c r="DI292">
        <v>0.104</v>
      </c>
      <c r="DJ292">
        <v>419</v>
      </c>
      <c r="DK292">
        <v>18</v>
      </c>
      <c r="DL292">
        <v>0.11</v>
      </c>
      <c r="DM292">
        <v>0.02</v>
      </c>
      <c r="DN292">
        <v>-57.0513125</v>
      </c>
      <c r="DO292">
        <v>-6.68452345215753</v>
      </c>
      <c r="DP292">
        <v>0.652744320613937</v>
      </c>
      <c r="DQ292">
        <v>0</v>
      </c>
      <c r="DR292">
        <v>8.4216335</v>
      </c>
      <c r="DS292">
        <v>-0.0912785741088571</v>
      </c>
      <c r="DT292">
        <v>0.0119340769542516</v>
      </c>
      <c r="DU292">
        <v>1</v>
      </c>
      <c r="DV292">
        <v>1</v>
      </c>
      <c r="DW292">
        <v>2</v>
      </c>
      <c r="DX292" t="s">
        <v>367</v>
      </c>
      <c r="DY292">
        <v>2.83372</v>
      </c>
      <c r="DZ292">
        <v>2.63661</v>
      </c>
      <c r="EA292">
        <v>0.0932318</v>
      </c>
      <c r="EB292">
        <v>0.0993116</v>
      </c>
      <c r="EC292">
        <v>0.0647582</v>
      </c>
      <c r="ED292">
        <v>0.0413224</v>
      </c>
      <c r="EE292">
        <v>25302.6</v>
      </c>
      <c r="EF292">
        <v>21947.5</v>
      </c>
      <c r="EG292">
        <v>24998.5</v>
      </c>
      <c r="EH292">
        <v>23748.4</v>
      </c>
      <c r="EI292">
        <v>39943.4</v>
      </c>
      <c r="EJ292">
        <v>37710.3</v>
      </c>
      <c r="EK292">
        <v>45225.5</v>
      </c>
      <c r="EL292">
        <v>42393.6</v>
      </c>
      <c r="EM292">
        <v>1.75382</v>
      </c>
      <c r="EN292">
        <v>2.0489</v>
      </c>
      <c r="EO292">
        <v>-0.0955537</v>
      </c>
      <c r="EP292">
        <v>0</v>
      </c>
      <c r="EQ292">
        <v>22.8561</v>
      </c>
      <c r="ER292">
        <v>999.9</v>
      </c>
      <c r="ES292">
        <v>28.568</v>
      </c>
      <c r="ET292">
        <v>30.786</v>
      </c>
      <c r="EU292">
        <v>18.724</v>
      </c>
      <c r="EV292">
        <v>51.5541</v>
      </c>
      <c r="EW292">
        <v>29.8237</v>
      </c>
      <c r="EX292">
        <v>2</v>
      </c>
      <c r="EY292">
        <v>0.264527</v>
      </c>
      <c r="EZ292">
        <v>9.28105</v>
      </c>
      <c r="FA292">
        <v>20.0101</v>
      </c>
      <c r="FB292">
        <v>5.23855</v>
      </c>
      <c r="FC292">
        <v>11.998</v>
      </c>
      <c r="FD292">
        <v>4.9571</v>
      </c>
      <c r="FE292">
        <v>3.3039</v>
      </c>
      <c r="FF292">
        <v>9999</v>
      </c>
      <c r="FG292">
        <v>9999</v>
      </c>
      <c r="FH292">
        <v>6581.5</v>
      </c>
      <c r="FI292">
        <v>353.3</v>
      </c>
      <c r="FJ292">
        <v>1.86808</v>
      </c>
      <c r="FK292">
        <v>1.86373</v>
      </c>
      <c r="FL292">
        <v>1.87134</v>
      </c>
      <c r="FM292">
        <v>1.86218</v>
      </c>
      <c r="FN292">
        <v>1.8616</v>
      </c>
      <c r="FO292">
        <v>1.86812</v>
      </c>
      <c r="FP292">
        <v>1.85822</v>
      </c>
      <c r="FQ292">
        <v>1.86462</v>
      </c>
      <c r="FR292">
        <v>5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4.691</v>
      </c>
      <c r="GF292">
        <v>0.1169</v>
      </c>
      <c r="GG292">
        <v>2.14445261950712</v>
      </c>
      <c r="GH292">
        <v>0.00524579190152856</v>
      </c>
      <c r="GI292">
        <v>-2.61795653493914e-06</v>
      </c>
      <c r="GJ292">
        <v>1.03317073579164e-09</v>
      </c>
      <c r="GK292">
        <v>0.00834576242792743</v>
      </c>
      <c r="GL292">
        <v>-0.0463878632499735</v>
      </c>
      <c r="GM292">
        <v>0.00360881594666716</v>
      </c>
      <c r="GN292">
        <v>-4.25062852161115e-05</v>
      </c>
      <c r="GO292">
        <v>14</v>
      </c>
      <c r="GP292">
        <v>2225</v>
      </c>
      <c r="GQ292">
        <v>2</v>
      </c>
      <c r="GR292">
        <v>27</v>
      </c>
      <c r="GS292">
        <v>4311.8</v>
      </c>
      <c r="GT292">
        <v>4311.8</v>
      </c>
      <c r="GU292">
        <v>2.00928</v>
      </c>
      <c r="GV292">
        <v>2.35962</v>
      </c>
      <c r="GW292">
        <v>1.99829</v>
      </c>
      <c r="GX292">
        <v>2.75757</v>
      </c>
      <c r="GY292">
        <v>2.09351</v>
      </c>
      <c r="GZ292">
        <v>2.37305</v>
      </c>
      <c r="HA292">
        <v>35.0825</v>
      </c>
      <c r="HB292">
        <v>14.7274</v>
      </c>
      <c r="HC292">
        <v>18</v>
      </c>
      <c r="HD292">
        <v>427.222</v>
      </c>
      <c r="HE292">
        <v>617.622</v>
      </c>
      <c r="HF292">
        <v>14.7894</v>
      </c>
      <c r="HG292">
        <v>30.6349</v>
      </c>
      <c r="HH292">
        <v>30.0008</v>
      </c>
      <c r="HI292">
        <v>30.2938</v>
      </c>
      <c r="HJ292">
        <v>30.2876</v>
      </c>
      <c r="HK292">
        <v>40.3076</v>
      </c>
      <c r="HL292">
        <v>50.0508</v>
      </c>
      <c r="HM292">
        <v>0</v>
      </c>
      <c r="HN292">
        <v>10.8944</v>
      </c>
      <c r="HO292">
        <v>723.62</v>
      </c>
      <c r="HP292">
        <v>10.2512</v>
      </c>
      <c r="HQ292">
        <v>95.6931</v>
      </c>
      <c r="HR292">
        <v>99.6448</v>
      </c>
    </row>
    <row r="293" spans="1:226">
      <c r="A293">
        <v>277</v>
      </c>
      <c r="B293">
        <v>1657556835.5</v>
      </c>
      <c r="C293">
        <v>4043.5</v>
      </c>
      <c r="D293" t="s">
        <v>914</v>
      </c>
      <c r="E293" t="s">
        <v>915</v>
      </c>
      <c r="F293">
        <v>5</v>
      </c>
      <c r="G293" t="s">
        <v>597</v>
      </c>
      <c r="H293" t="s">
        <v>354</v>
      </c>
      <c r="I293">
        <v>1657556828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715.81945021645</v>
      </c>
      <c r="AK293">
        <v>668.956157575758</v>
      </c>
      <c r="AL293">
        <v>3.35481445887443</v>
      </c>
      <c r="AM293">
        <v>66.15</v>
      </c>
      <c r="AN293">
        <f>(AP293 - AO293 + BO293*1E3/(8.314*(BQ293+273.15)) * AR293/BN293 * AQ293) * BN293/(100*BB293) * 1000/(1000 - AP293)</f>
        <v>0</v>
      </c>
      <c r="AO293">
        <v>10.205918453279</v>
      </c>
      <c r="AP293">
        <v>18.6398727272727</v>
      </c>
      <c r="AQ293">
        <v>0.000518169013140131</v>
      </c>
      <c r="AR293">
        <v>78.403240097146</v>
      </c>
      <c r="AS293">
        <v>18</v>
      </c>
      <c r="AT293">
        <v>4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6</v>
      </c>
      <c r="BC293">
        <v>0.5</v>
      </c>
      <c r="BD293" t="s">
        <v>355</v>
      </c>
      <c r="BE293">
        <v>2</v>
      </c>
      <c r="BF293" t="b">
        <v>1</v>
      </c>
      <c r="BG293">
        <v>1657556828</v>
      </c>
      <c r="BH293">
        <v>633.470777777778</v>
      </c>
      <c r="BI293">
        <v>691.512074074074</v>
      </c>
      <c r="BJ293">
        <v>18.6221222222222</v>
      </c>
      <c r="BK293">
        <v>10.2045703703704</v>
      </c>
      <c r="BL293">
        <v>628.806185185185</v>
      </c>
      <c r="BM293">
        <v>18.5057111111111</v>
      </c>
      <c r="BN293">
        <v>500.014185185185</v>
      </c>
      <c r="BO293">
        <v>67.9938962962963</v>
      </c>
      <c r="BP293">
        <v>0.0202861851851852</v>
      </c>
      <c r="BQ293">
        <v>21.3336111111111</v>
      </c>
      <c r="BR293">
        <v>21.2734777777778</v>
      </c>
      <c r="BS293">
        <v>999.9</v>
      </c>
      <c r="BT293">
        <v>0</v>
      </c>
      <c r="BU293">
        <v>0</v>
      </c>
      <c r="BV293">
        <v>9979.99962962963</v>
      </c>
      <c r="BW293">
        <v>0</v>
      </c>
      <c r="BX293">
        <v>1494.5262962963</v>
      </c>
      <c r="BY293">
        <v>-58.0412259259259</v>
      </c>
      <c r="BZ293">
        <v>645.491333333333</v>
      </c>
      <c r="CA293">
        <v>698.641518518519</v>
      </c>
      <c r="CB293">
        <v>8.41755074074074</v>
      </c>
      <c r="CC293">
        <v>691.512074074074</v>
      </c>
      <c r="CD293">
        <v>10.2045703703704</v>
      </c>
      <c r="CE293">
        <v>1.26619037037037</v>
      </c>
      <c r="CF293">
        <v>0.693848259259259</v>
      </c>
      <c r="CG293">
        <v>10.4034037037037</v>
      </c>
      <c r="CH293">
        <v>1.70307222222222</v>
      </c>
      <c r="CI293">
        <v>2000.00518518519</v>
      </c>
      <c r="CJ293">
        <v>0.979995111111111</v>
      </c>
      <c r="CK293">
        <v>0.0200050518518518</v>
      </c>
      <c r="CL293">
        <v>0</v>
      </c>
      <c r="CM293">
        <v>2.45651481481481</v>
      </c>
      <c r="CN293">
        <v>0</v>
      </c>
      <c r="CO293">
        <v>17779.2185185185</v>
      </c>
      <c r="CP293">
        <v>16705.4259259259</v>
      </c>
      <c r="CQ293">
        <v>45</v>
      </c>
      <c r="CR293">
        <v>51.2266666666667</v>
      </c>
      <c r="CS293">
        <v>49.375</v>
      </c>
      <c r="CT293">
        <v>45.187</v>
      </c>
      <c r="CU293">
        <v>43.75</v>
      </c>
      <c r="CV293">
        <v>1959.99481481482</v>
      </c>
      <c r="CW293">
        <v>40.0107407407407</v>
      </c>
      <c r="CX293">
        <v>0</v>
      </c>
      <c r="CY293">
        <v>1651535730.8</v>
      </c>
      <c r="CZ293">
        <v>0</v>
      </c>
      <c r="DA293">
        <v>0</v>
      </c>
      <c r="DB293" t="s">
        <v>356</v>
      </c>
      <c r="DC293">
        <v>1657298120.5</v>
      </c>
      <c r="DD293">
        <v>1657298120.5</v>
      </c>
      <c r="DE293">
        <v>0</v>
      </c>
      <c r="DF293">
        <v>1.391</v>
      </c>
      <c r="DG293">
        <v>0.035</v>
      </c>
      <c r="DH293">
        <v>2.39</v>
      </c>
      <c r="DI293">
        <v>0.104</v>
      </c>
      <c r="DJ293">
        <v>419</v>
      </c>
      <c r="DK293">
        <v>18</v>
      </c>
      <c r="DL293">
        <v>0.11</v>
      </c>
      <c r="DM293">
        <v>0.02</v>
      </c>
      <c r="DN293">
        <v>-57.7190275</v>
      </c>
      <c r="DO293">
        <v>-6.75183377110681</v>
      </c>
      <c r="DP293">
        <v>0.660644452405187</v>
      </c>
      <c r="DQ293">
        <v>0</v>
      </c>
      <c r="DR293">
        <v>8.42098</v>
      </c>
      <c r="DS293">
        <v>0.000705365853637677</v>
      </c>
      <c r="DT293">
        <v>0.0113579518400105</v>
      </c>
      <c r="DU293">
        <v>1</v>
      </c>
      <c r="DV293">
        <v>1</v>
      </c>
      <c r="DW293">
        <v>2</v>
      </c>
      <c r="DX293" t="s">
        <v>367</v>
      </c>
      <c r="DY293">
        <v>2.83376</v>
      </c>
      <c r="DZ293">
        <v>2.63682</v>
      </c>
      <c r="EA293">
        <v>0.0949068</v>
      </c>
      <c r="EB293">
        <v>0.10093</v>
      </c>
      <c r="EC293">
        <v>0.0647739</v>
      </c>
      <c r="ED293">
        <v>0.0413266</v>
      </c>
      <c r="EE293">
        <v>25255</v>
      </c>
      <c r="EF293">
        <v>21907.5</v>
      </c>
      <c r="EG293">
        <v>24997.6</v>
      </c>
      <c r="EH293">
        <v>23747.8</v>
      </c>
      <c r="EI293">
        <v>39941.7</v>
      </c>
      <c r="EJ293">
        <v>37709.4</v>
      </c>
      <c r="EK293">
        <v>45224.2</v>
      </c>
      <c r="EL293">
        <v>42392.8</v>
      </c>
      <c r="EM293">
        <v>1.75362</v>
      </c>
      <c r="EN293">
        <v>2.04868</v>
      </c>
      <c r="EO293">
        <v>-0.0960231</v>
      </c>
      <c r="EP293">
        <v>0</v>
      </c>
      <c r="EQ293">
        <v>22.8682</v>
      </c>
      <c r="ER293">
        <v>999.9</v>
      </c>
      <c r="ES293">
        <v>28.568</v>
      </c>
      <c r="ET293">
        <v>30.786</v>
      </c>
      <c r="EU293">
        <v>18.7267</v>
      </c>
      <c r="EV293">
        <v>51.7741</v>
      </c>
      <c r="EW293">
        <v>29.7436</v>
      </c>
      <c r="EX293">
        <v>2</v>
      </c>
      <c r="EY293">
        <v>0.265422</v>
      </c>
      <c r="EZ293">
        <v>9.28105</v>
      </c>
      <c r="FA293">
        <v>20.0101</v>
      </c>
      <c r="FB293">
        <v>5.23855</v>
      </c>
      <c r="FC293">
        <v>11.998</v>
      </c>
      <c r="FD293">
        <v>4.9571</v>
      </c>
      <c r="FE293">
        <v>3.30393</v>
      </c>
      <c r="FF293">
        <v>9999</v>
      </c>
      <c r="FG293">
        <v>9999</v>
      </c>
      <c r="FH293">
        <v>6581.8</v>
      </c>
      <c r="FI293">
        <v>353.3</v>
      </c>
      <c r="FJ293">
        <v>1.86806</v>
      </c>
      <c r="FK293">
        <v>1.86375</v>
      </c>
      <c r="FL293">
        <v>1.87134</v>
      </c>
      <c r="FM293">
        <v>1.86218</v>
      </c>
      <c r="FN293">
        <v>1.86163</v>
      </c>
      <c r="FO293">
        <v>1.86812</v>
      </c>
      <c r="FP293">
        <v>1.85822</v>
      </c>
      <c r="FQ293">
        <v>1.86462</v>
      </c>
      <c r="FR293">
        <v>5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4.742</v>
      </c>
      <c r="GF293">
        <v>0.1171</v>
      </c>
      <c r="GG293">
        <v>2.14445261950712</v>
      </c>
      <c r="GH293">
        <v>0.00524579190152856</v>
      </c>
      <c r="GI293">
        <v>-2.61795653493914e-06</v>
      </c>
      <c r="GJ293">
        <v>1.03317073579164e-09</v>
      </c>
      <c r="GK293">
        <v>0.00834576242792743</v>
      </c>
      <c r="GL293">
        <v>-0.0463878632499735</v>
      </c>
      <c r="GM293">
        <v>0.00360881594666716</v>
      </c>
      <c r="GN293">
        <v>-4.25062852161115e-05</v>
      </c>
      <c r="GO293">
        <v>14</v>
      </c>
      <c r="GP293">
        <v>2225</v>
      </c>
      <c r="GQ293">
        <v>2</v>
      </c>
      <c r="GR293">
        <v>27</v>
      </c>
      <c r="GS293">
        <v>4311.9</v>
      </c>
      <c r="GT293">
        <v>4311.9</v>
      </c>
      <c r="GU293">
        <v>2.04468</v>
      </c>
      <c r="GV293">
        <v>2.3584</v>
      </c>
      <c r="GW293">
        <v>1.99829</v>
      </c>
      <c r="GX293">
        <v>2.75879</v>
      </c>
      <c r="GY293">
        <v>2.09351</v>
      </c>
      <c r="GZ293">
        <v>2.37793</v>
      </c>
      <c r="HA293">
        <v>35.0825</v>
      </c>
      <c r="HB293">
        <v>14.7274</v>
      </c>
      <c r="HC293">
        <v>18</v>
      </c>
      <c r="HD293">
        <v>427.175</v>
      </c>
      <c r="HE293">
        <v>617.549</v>
      </c>
      <c r="HF293">
        <v>14.7948</v>
      </c>
      <c r="HG293">
        <v>30.6438</v>
      </c>
      <c r="HH293">
        <v>30.0009</v>
      </c>
      <c r="HI293">
        <v>30.3039</v>
      </c>
      <c r="HJ293">
        <v>30.2977</v>
      </c>
      <c r="HK293">
        <v>41.0669</v>
      </c>
      <c r="HL293">
        <v>50.0508</v>
      </c>
      <c r="HM293">
        <v>0</v>
      </c>
      <c r="HN293">
        <v>10.9121</v>
      </c>
      <c r="HO293">
        <v>743.723</v>
      </c>
      <c r="HP293">
        <v>10.2511</v>
      </c>
      <c r="HQ293">
        <v>95.6902</v>
      </c>
      <c r="HR293">
        <v>99.6426</v>
      </c>
    </row>
    <row r="294" spans="1:226">
      <c r="A294">
        <v>278</v>
      </c>
      <c r="B294">
        <v>1657556839.5</v>
      </c>
      <c r="C294">
        <v>4047.5</v>
      </c>
      <c r="D294" t="s">
        <v>916</v>
      </c>
      <c r="E294" t="s">
        <v>917</v>
      </c>
      <c r="F294">
        <v>5</v>
      </c>
      <c r="G294" t="s">
        <v>597</v>
      </c>
      <c r="H294" t="s">
        <v>354</v>
      </c>
      <c r="I294">
        <v>1657556831.60714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729.163458874459</v>
      </c>
      <c r="AK294">
        <v>682.14953939394</v>
      </c>
      <c r="AL294">
        <v>3.29233194805189</v>
      </c>
      <c r="AM294">
        <v>66.15</v>
      </c>
      <c r="AN294">
        <f>(AP294 - AO294 + BO294*1E3/(8.314*(BQ294+273.15)) * AR294/BN294 * AQ294) * BN294/(100*BB294) * 1000/(1000 - AP294)</f>
        <v>0</v>
      </c>
      <c r="AO294">
        <v>10.2078573731981</v>
      </c>
      <c r="AP294">
        <v>18.6452551515151</v>
      </c>
      <c r="AQ294">
        <v>0.00042376787429593</v>
      </c>
      <c r="AR294">
        <v>78.403240097146</v>
      </c>
      <c r="AS294">
        <v>18</v>
      </c>
      <c r="AT294">
        <v>4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6</v>
      </c>
      <c r="BC294">
        <v>0.5</v>
      </c>
      <c r="BD294" t="s">
        <v>355</v>
      </c>
      <c r="BE294">
        <v>2</v>
      </c>
      <c r="BF294" t="b">
        <v>1</v>
      </c>
      <c r="BG294">
        <v>1657556831.60714</v>
      </c>
      <c r="BH294">
        <v>645.284821428571</v>
      </c>
      <c r="BI294">
        <v>703.639321428571</v>
      </c>
      <c r="BJ294">
        <v>18.6307071428571</v>
      </c>
      <c r="BK294">
        <v>10.2063142857143</v>
      </c>
      <c r="BL294">
        <v>640.582857142857</v>
      </c>
      <c r="BM294">
        <v>18.5139428571429</v>
      </c>
      <c r="BN294">
        <v>500.013071428571</v>
      </c>
      <c r="BO294">
        <v>67.9943035714286</v>
      </c>
      <c r="BP294">
        <v>0.0203289714285714</v>
      </c>
      <c r="BQ294">
        <v>21.3384821428571</v>
      </c>
      <c r="BR294">
        <v>21.2823142857143</v>
      </c>
      <c r="BS294">
        <v>999.9</v>
      </c>
      <c r="BT294">
        <v>0</v>
      </c>
      <c r="BU294">
        <v>0</v>
      </c>
      <c r="BV294">
        <v>9978.92785714286</v>
      </c>
      <c r="BW294">
        <v>0</v>
      </c>
      <c r="BX294">
        <v>1494.54321428571</v>
      </c>
      <c r="BY294">
        <v>-58.35445</v>
      </c>
      <c r="BZ294">
        <v>657.535321428571</v>
      </c>
      <c r="CA294">
        <v>710.894964285714</v>
      </c>
      <c r="CB294">
        <v>8.42440035714286</v>
      </c>
      <c r="CC294">
        <v>703.639321428571</v>
      </c>
      <c r="CD294">
        <v>10.2063142857143</v>
      </c>
      <c r="CE294">
        <v>1.26678142857143</v>
      </c>
      <c r="CF294">
        <v>0.693970464285714</v>
      </c>
      <c r="CG294">
        <v>10.4104035714286</v>
      </c>
      <c r="CH294">
        <v>1.70553178571429</v>
      </c>
      <c r="CI294">
        <v>2000.03357142857</v>
      </c>
      <c r="CJ294">
        <v>0.979995178571429</v>
      </c>
      <c r="CK294">
        <v>0.0200049821428571</v>
      </c>
      <c r="CL294">
        <v>0</v>
      </c>
      <c r="CM294">
        <v>2.42261071428571</v>
      </c>
      <c r="CN294">
        <v>0</v>
      </c>
      <c r="CO294">
        <v>17798.875</v>
      </c>
      <c r="CP294">
        <v>16705.6607142857</v>
      </c>
      <c r="CQ294">
        <v>45</v>
      </c>
      <c r="CR294">
        <v>51.21175</v>
      </c>
      <c r="CS294">
        <v>49.375</v>
      </c>
      <c r="CT294">
        <v>45.187</v>
      </c>
      <c r="CU294">
        <v>43.75</v>
      </c>
      <c r="CV294">
        <v>1960.0225</v>
      </c>
      <c r="CW294">
        <v>40.0110714285714</v>
      </c>
      <c r="CX294">
        <v>0</v>
      </c>
      <c r="CY294">
        <v>1651535735</v>
      </c>
      <c r="CZ294">
        <v>0</v>
      </c>
      <c r="DA294">
        <v>0</v>
      </c>
      <c r="DB294" t="s">
        <v>356</v>
      </c>
      <c r="DC294">
        <v>1657298120.5</v>
      </c>
      <c r="DD294">
        <v>1657298120.5</v>
      </c>
      <c r="DE294">
        <v>0</v>
      </c>
      <c r="DF294">
        <v>1.391</v>
      </c>
      <c r="DG294">
        <v>0.035</v>
      </c>
      <c r="DH294">
        <v>2.39</v>
      </c>
      <c r="DI294">
        <v>0.104</v>
      </c>
      <c r="DJ294">
        <v>419</v>
      </c>
      <c r="DK294">
        <v>18</v>
      </c>
      <c r="DL294">
        <v>0.11</v>
      </c>
      <c r="DM294">
        <v>0.02</v>
      </c>
      <c r="DN294">
        <v>-58.13653</v>
      </c>
      <c r="DO294">
        <v>-5.62994296435266</v>
      </c>
      <c r="DP294">
        <v>0.552798052728119</v>
      </c>
      <c r="DQ294">
        <v>0</v>
      </c>
      <c r="DR294">
        <v>8.4209965</v>
      </c>
      <c r="DS294">
        <v>0.103741688555318</v>
      </c>
      <c r="DT294">
        <v>0.0112571065443122</v>
      </c>
      <c r="DU294">
        <v>0</v>
      </c>
      <c r="DV294">
        <v>0</v>
      </c>
      <c r="DW294">
        <v>2</v>
      </c>
      <c r="DX294" t="s">
        <v>357</v>
      </c>
      <c r="DY294">
        <v>2.83342</v>
      </c>
      <c r="DZ294">
        <v>2.63672</v>
      </c>
      <c r="EA294">
        <v>0.0962079</v>
      </c>
      <c r="EB294">
        <v>0.102224</v>
      </c>
      <c r="EC294">
        <v>0.0647902</v>
      </c>
      <c r="ED294">
        <v>0.0413258</v>
      </c>
      <c r="EE294">
        <v>25217.9</v>
      </c>
      <c r="EF294">
        <v>21875.7</v>
      </c>
      <c r="EG294">
        <v>24996.9</v>
      </c>
      <c r="EH294">
        <v>23747.6</v>
      </c>
      <c r="EI294">
        <v>39940.4</v>
      </c>
      <c r="EJ294">
        <v>37708.9</v>
      </c>
      <c r="EK294">
        <v>45223.6</v>
      </c>
      <c r="EL294">
        <v>42392.2</v>
      </c>
      <c r="EM294">
        <v>1.75345</v>
      </c>
      <c r="EN294">
        <v>2.049</v>
      </c>
      <c r="EO294">
        <v>-0.0953302</v>
      </c>
      <c r="EP294">
        <v>0</v>
      </c>
      <c r="EQ294">
        <v>22.8783</v>
      </c>
      <c r="ER294">
        <v>999.9</v>
      </c>
      <c r="ES294">
        <v>28.544</v>
      </c>
      <c r="ET294">
        <v>30.796</v>
      </c>
      <c r="EU294">
        <v>18.7188</v>
      </c>
      <c r="EV294">
        <v>52.0641</v>
      </c>
      <c r="EW294">
        <v>29.8197</v>
      </c>
      <c r="EX294">
        <v>2</v>
      </c>
      <c r="EY294">
        <v>0.266032</v>
      </c>
      <c r="EZ294">
        <v>9.28105</v>
      </c>
      <c r="FA294">
        <v>20.0102</v>
      </c>
      <c r="FB294">
        <v>5.239</v>
      </c>
      <c r="FC294">
        <v>11.998</v>
      </c>
      <c r="FD294">
        <v>4.95715</v>
      </c>
      <c r="FE294">
        <v>3.30398</v>
      </c>
      <c r="FF294">
        <v>9999</v>
      </c>
      <c r="FG294">
        <v>9999</v>
      </c>
      <c r="FH294">
        <v>6581.8</v>
      </c>
      <c r="FI294">
        <v>353.3</v>
      </c>
      <c r="FJ294">
        <v>1.86803</v>
      </c>
      <c r="FK294">
        <v>1.86375</v>
      </c>
      <c r="FL294">
        <v>1.87134</v>
      </c>
      <c r="FM294">
        <v>1.86218</v>
      </c>
      <c r="FN294">
        <v>1.86163</v>
      </c>
      <c r="FO294">
        <v>1.86812</v>
      </c>
      <c r="FP294">
        <v>1.85822</v>
      </c>
      <c r="FQ294">
        <v>1.86462</v>
      </c>
      <c r="FR294">
        <v>5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4.783</v>
      </c>
      <c r="GF294">
        <v>0.1174</v>
      </c>
      <c r="GG294">
        <v>2.14445261950712</v>
      </c>
      <c r="GH294">
        <v>0.00524579190152856</v>
      </c>
      <c r="GI294">
        <v>-2.61795653493914e-06</v>
      </c>
      <c r="GJ294">
        <v>1.03317073579164e-09</v>
      </c>
      <c r="GK294">
        <v>0.00834576242792743</v>
      </c>
      <c r="GL294">
        <v>-0.0463878632499735</v>
      </c>
      <c r="GM294">
        <v>0.00360881594666716</v>
      </c>
      <c r="GN294">
        <v>-4.25062852161115e-05</v>
      </c>
      <c r="GO294">
        <v>14</v>
      </c>
      <c r="GP294">
        <v>2225</v>
      </c>
      <c r="GQ294">
        <v>2</v>
      </c>
      <c r="GR294">
        <v>27</v>
      </c>
      <c r="GS294">
        <v>4312</v>
      </c>
      <c r="GT294">
        <v>4312</v>
      </c>
      <c r="GU294">
        <v>2.0752</v>
      </c>
      <c r="GV294">
        <v>2.36328</v>
      </c>
      <c r="GW294">
        <v>1.99829</v>
      </c>
      <c r="GX294">
        <v>2.75879</v>
      </c>
      <c r="GY294">
        <v>2.09351</v>
      </c>
      <c r="GZ294">
        <v>2.3938</v>
      </c>
      <c r="HA294">
        <v>35.0825</v>
      </c>
      <c r="HB294">
        <v>14.7362</v>
      </c>
      <c r="HC294">
        <v>18</v>
      </c>
      <c r="HD294">
        <v>427.127</v>
      </c>
      <c r="HE294">
        <v>617.893</v>
      </c>
      <c r="HF294">
        <v>14.7993</v>
      </c>
      <c r="HG294">
        <v>30.6518</v>
      </c>
      <c r="HH294">
        <v>30.0009</v>
      </c>
      <c r="HI294">
        <v>30.3117</v>
      </c>
      <c r="HJ294">
        <v>30.3056</v>
      </c>
      <c r="HK294">
        <v>41.6698</v>
      </c>
      <c r="HL294">
        <v>50.0508</v>
      </c>
      <c r="HM294">
        <v>0</v>
      </c>
      <c r="HN294">
        <v>10.9186</v>
      </c>
      <c r="HO294">
        <v>757.142</v>
      </c>
      <c r="HP294">
        <v>10.2465</v>
      </c>
      <c r="HQ294">
        <v>95.6884</v>
      </c>
      <c r="HR294">
        <v>99.6414</v>
      </c>
    </row>
    <row r="295" spans="1:226">
      <c r="A295">
        <v>279</v>
      </c>
      <c r="B295">
        <v>1657556845.5</v>
      </c>
      <c r="C295">
        <v>4053.5</v>
      </c>
      <c r="D295" t="s">
        <v>918</v>
      </c>
      <c r="E295" t="s">
        <v>919</v>
      </c>
      <c r="F295">
        <v>5</v>
      </c>
      <c r="G295" t="s">
        <v>597</v>
      </c>
      <c r="H295" t="s">
        <v>354</v>
      </c>
      <c r="I295">
        <v>1657556837.75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749.276242424243</v>
      </c>
      <c r="AK295">
        <v>702.32249090909</v>
      </c>
      <c r="AL295">
        <v>3.32424874458856</v>
      </c>
      <c r="AM295">
        <v>66.15</v>
      </c>
      <c r="AN295">
        <f>(AP295 - AO295 + BO295*1E3/(8.314*(BQ295+273.15)) * AR295/BN295 * AQ295) * BN295/(100*BB295) * 1000/(1000 - AP295)</f>
        <v>0</v>
      </c>
      <c r="AO295">
        <v>10.2090457076428</v>
      </c>
      <c r="AP295">
        <v>18.6446618181818</v>
      </c>
      <c r="AQ295">
        <v>-5.15648088603105e-05</v>
      </c>
      <c r="AR295">
        <v>78.403240097146</v>
      </c>
      <c r="AS295">
        <v>18</v>
      </c>
      <c r="AT295">
        <v>4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6</v>
      </c>
      <c r="BC295">
        <v>0.5</v>
      </c>
      <c r="BD295" t="s">
        <v>355</v>
      </c>
      <c r="BE295">
        <v>2</v>
      </c>
      <c r="BF295" t="b">
        <v>1</v>
      </c>
      <c r="BG295">
        <v>1657556837.75</v>
      </c>
      <c r="BH295">
        <v>665.454642857143</v>
      </c>
      <c r="BI295">
        <v>724.271464285714</v>
      </c>
      <c r="BJ295">
        <v>18.6416178571429</v>
      </c>
      <c r="BK295">
        <v>10.207875</v>
      </c>
      <c r="BL295">
        <v>660.689214285714</v>
      </c>
      <c r="BM295">
        <v>18.5244071428571</v>
      </c>
      <c r="BN295">
        <v>499.991285714286</v>
      </c>
      <c r="BO295">
        <v>67.9948357142857</v>
      </c>
      <c r="BP295">
        <v>0.0204010285714286</v>
      </c>
      <c r="BQ295">
        <v>21.3448535714286</v>
      </c>
      <c r="BR295">
        <v>21.2951142857143</v>
      </c>
      <c r="BS295">
        <v>999.9</v>
      </c>
      <c r="BT295">
        <v>0</v>
      </c>
      <c r="BU295">
        <v>0</v>
      </c>
      <c r="BV295">
        <v>9987.14607142857</v>
      </c>
      <c r="BW295">
        <v>0</v>
      </c>
      <c r="BX295">
        <v>1494.80035714286</v>
      </c>
      <c r="BY295">
        <v>-58.8168357142857</v>
      </c>
      <c r="BZ295">
        <v>678.095428571428</v>
      </c>
      <c r="CA295">
        <v>731.741</v>
      </c>
      <c r="CB295">
        <v>8.43374464285714</v>
      </c>
      <c r="CC295">
        <v>724.271464285714</v>
      </c>
      <c r="CD295">
        <v>10.207875</v>
      </c>
      <c r="CE295">
        <v>1.26753392857143</v>
      </c>
      <c r="CF295">
        <v>0.694082392857143</v>
      </c>
      <c r="CG295">
        <v>10.4193035714286</v>
      </c>
      <c r="CH295">
        <v>1.70778464285714</v>
      </c>
      <c r="CI295">
        <v>2000.01785714286</v>
      </c>
      <c r="CJ295">
        <v>0.979994857142857</v>
      </c>
      <c r="CK295">
        <v>0.0200053142857143</v>
      </c>
      <c r="CL295">
        <v>0</v>
      </c>
      <c r="CM295">
        <v>2.49167857142857</v>
      </c>
      <c r="CN295">
        <v>0</v>
      </c>
      <c r="CO295">
        <v>17826.5178571429</v>
      </c>
      <c r="CP295">
        <v>16705.5214285714</v>
      </c>
      <c r="CQ295">
        <v>45</v>
      </c>
      <c r="CR295">
        <v>51.1915</v>
      </c>
      <c r="CS295">
        <v>49.375</v>
      </c>
      <c r="CT295">
        <v>45.187</v>
      </c>
      <c r="CU295">
        <v>43.75</v>
      </c>
      <c r="CV295">
        <v>1960.00678571429</v>
      </c>
      <c r="CW295">
        <v>40.0110714285714</v>
      </c>
      <c r="CX295">
        <v>0</v>
      </c>
      <c r="CY295">
        <v>1651535741</v>
      </c>
      <c r="CZ295">
        <v>0</v>
      </c>
      <c r="DA295">
        <v>0</v>
      </c>
      <c r="DB295" t="s">
        <v>356</v>
      </c>
      <c r="DC295">
        <v>1657298120.5</v>
      </c>
      <c r="DD295">
        <v>1657298120.5</v>
      </c>
      <c r="DE295">
        <v>0</v>
      </c>
      <c r="DF295">
        <v>1.391</v>
      </c>
      <c r="DG295">
        <v>0.035</v>
      </c>
      <c r="DH295">
        <v>2.39</v>
      </c>
      <c r="DI295">
        <v>0.104</v>
      </c>
      <c r="DJ295">
        <v>419</v>
      </c>
      <c r="DK295">
        <v>18</v>
      </c>
      <c r="DL295">
        <v>0.11</v>
      </c>
      <c r="DM295">
        <v>0.02</v>
      </c>
      <c r="DN295">
        <v>-58.61696</v>
      </c>
      <c r="DO295">
        <v>-4.17024765478436</v>
      </c>
      <c r="DP295">
        <v>0.434120722149957</v>
      </c>
      <c r="DQ295">
        <v>0</v>
      </c>
      <c r="DR295">
        <v>8.42935475</v>
      </c>
      <c r="DS295">
        <v>0.0843722701688356</v>
      </c>
      <c r="DT295">
        <v>0.00914417792573494</v>
      </c>
      <c r="DU295">
        <v>1</v>
      </c>
      <c r="DV295">
        <v>1</v>
      </c>
      <c r="DW295">
        <v>2</v>
      </c>
      <c r="DX295" t="s">
        <v>367</v>
      </c>
      <c r="DY295">
        <v>2.83354</v>
      </c>
      <c r="DZ295">
        <v>2.63699</v>
      </c>
      <c r="EA295">
        <v>0.0981746</v>
      </c>
      <c r="EB295">
        <v>0.104133</v>
      </c>
      <c r="EC295">
        <v>0.064787</v>
      </c>
      <c r="ED295">
        <v>0.0413298</v>
      </c>
      <c r="EE295">
        <v>25162.3</v>
      </c>
      <c r="EF295">
        <v>21828.8</v>
      </c>
      <c r="EG295">
        <v>24996.2</v>
      </c>
      <c r="EH295">
        <v>23747.2</v>
      </c>
      <c r="EI295">
        <v>39939.1</v>
      </c>
      <c r="EJ295">
        <v>37708.1</v>
      </c>
      <c r="EK295">
        <v>45222</v>
      </c>
      <c r="EL295">
        <v>42391.5</v>
      </c>
      <c r="EM295">
        <v>1.7537</v>
      </c>
      <c r="EN295">
        <v>2.04878</v>
      </c>
      <c r="EO295">
        <v>-0.0962354</v>
      </c>
      <c r="EP295">
        <v>0</v>
      </c>
      <c r="EQ295">
        <v>22.8975</v>
      </c>
      <c r="ER295">
        <v>999.9</v>
      </c>
      <c r="ES295">
        <v>28.544</v>
      </c>
      <c r="ET295">
        <v>30.796</v>
      </c>
      <c r="EU295">
        <v>18.7198</v>
      </c>
      <c r="EV295">
        <v>51.7941</v>
      </c>
      <c r="EW295">
        <v>29.7716</v>
      </c>
      <c r="EX295">
        <v>2</v>
      </c>
      <c r="EY295">
        <v>0.266923</v>
      </c>
      <c r="EZ295">
        <v>9.28105</v>
      </c>
      <c r="FA295">
        <v>20.0099</v>
      </c>
      <c r="FB295">
        <v>5.239</v>
      </c>
      <c r="FC295">
        <v>11.998</v>
      </c>
      <c r="FD295">
        <v>4.9573</v>
      </c>
      <c r="FE295">
        <v>3.30395</v>
      </c>
      <c r="FF295">
        <v>9999</v>
      </c>
      <c r="FG295">
        <v>9999</v>
      </c>
      <c r="FH295">
        <v>6582.1</v>
      </c>
      <c r="FI295">
        <v>353.3</v>
      </c>
      <c r="FJ295">
        <v>1.86801</v>
      </c>
      <c r="FK295">
        <v>1.86373</v>
      </c>
      <c r="FL295">
        <v>1.87134</v>
      </c>
      <c r="FM295">
        <v>1.86218</v>
      </c>
      <c r="FN295">
        <v>1.86161</v>
      </c>
      <c r="FO295">
        <v>1.86813</v>
      </c>
      <c r="FP295">
        <v>1.85822</v>
      </c>
      <c r="FQ295">
        <v>1.86462</v>
      </c>
      <c r="FR295">
        <v>5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4.844</v>
      </c>
      <c r="GF295">
        <v>0.1173</v>
      </c>
      <c r="GG295">
        <v>2.14445261950712</v>
      </c>
      <c r="GH295">
        <v>0.00524579190152856</v>
      </c>
      <c r="GI295">
        <v>-2.61795653493914e-06</v>
      </c>
      <c r="GJ295">
        <v>1.03317073579164e-09</v>
      </c>
      <c r="GK295">
        <v>0.00834576242792743</v>
      </c>
      <c r="GL295">
        <v>-0.0463878632499735</v>
      </c>
      <c r="GM295">
        <v>0.00360881594666716</v>
      </c>
      <c r="GN295">
        <v>-4.25062852161115e-05</v>
      </c>
      <c r="GO295">
        <v>14</v>
      </c>
      <c r="GP295">
        <v>2225</v>
      </c>
      <c r="GQ295">
        <v>2</v>
      </c>
      <c r="GR295">
        <v>27</v>
      </c>
      <c r="GS295">
        <v>4312.1</v>
      </c>
      <c r="GT295">
        <v>4312.1</v>
      </c>
      <c r="GU295">
        <v>2.11914</v>
      </c>
      <c r="GV295">
        <v>2.3584</v>
      </c>
      <c r="GW295">
        <v>1.99829</v>
      </c>
      <c r="GX295">
        <v>2.75757</v>
      </c>
      <c r="GY295">
        <v>2.09473</v>
      </c>
      <c r="GZ295">
        <v>2.39136</v>
      </c>
      <c r="HA295">
        <v>35.0825</v>
      </c>
      <c r="HB295">
        <v>14.7362</v>
      </c>
      <c r="HC295">
        <v>18</v>
      </c>
      <c r="HD295">
        <v>427.357</v>
      </c>
      <c r="HE295">
        <v>617.841</v>
      </c>
      <c r="HF295">
        <v>14.8076</v>
      </c>
      <c r="HG295">
        <v>30.6634</v>
      </c>
      <c r="HH295">
        <v>30.0008</v>
      </c>
      <c r="HI295">
        <v>30.3244</v>
      </c>
      <c r="HJ295">
        <v>30.3177</v>
      </c>
      <c r="HK295">
        <v>42.4738</v>
      </c>
      <c r="HL295">
        <v>50.0508</v>
      </c>
      <c r="HM295">
        <v>0</v>
      </c>
      <c r="HN295">
        <v>10.9239</v>
      </c>
      <c r="HO295">
        <v>777.291</v>
      </c>
      <c r="HP295">
        <v>10.2544</v>
      </c>
      <c r="HQ295">
        <v>95.6852</v>
      </c>
      <c r="HR295">
        <v>99.6398</v>
      </c>
    </row>
    <row r="296" spans="1:226">
      <c r="A296">
        <v>280</v>
      </c>
      <c r="B296">
        <v>1657556850.5</v>
      </c>
      <c r="C296">
        <v>4058.5</v>
      </c>
      <c r="D296" t="s">
        <v>920</v>
      </c>
      <c r="E296" t="s">
        <v>921</v>
      </c>
      <c r="F296">
        <v>5</v>
      </c>
      <c r="G296" t="s">
        <v>597</v>
      </c>
      <c r="H296" t="s">
        <v>354</v>
      </c>
      <c r="I296">
        <v>1657556843.03704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766.856316017316</v>
      </c>
      <c r="AK296">
        <v>719.400103030303</v>
      </c>
      <c r="AL296">
        <v>3.45840978354961</v>
      </c>
      <c r="AM296">
        <v>66.15</v>
      </c>
      <c r="AN296">
        <f>(AP296 - AO296 + BO296*1E3/(8.314*(BQ296+273.15)) * AR296/BN296 * AQ296) * BN296/(100*BB296) * 1000/(1000 - AP296)</f>
        <v>0</v>
      </c>
      <c r="AO296">
        <v>10.2093175657912</v>
      </c>
      <c r="AP296">
        <v>18.6560212121212</v>
      </c>
      <c r="AQ296">
        <v>0.000304095922816709</v>
      </c>
      <c r="AR296">
        <v>78.403240097146</v>
      </c>
      <c r="AS296">
        <v>18</v>
      </c>
      <c r="AT296">
        <v>4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6</v>
      </c>
      <c r="BC296">
        <v>0.5</v>
      </c>
      <c r="BD296" t="s">
        <v>355</v>
      </c>
      <c r="BE296">
        <v>2</v>
      </c>
      <c r="BF296" t="b">
        <v>1</v>
      </c>
      <c r="BG296">
        <v>1657556843.03704</v>
      </c>
      <c r="BH296">
        <v>682.82737037037</v>
      </c>
      <c r="BI296">
        <v>742.062740740741</v>
      </c>
      <c r="BJ296">
        <v>18.6470666666667</v>
      </c>
      <c r="BK296">
        <v>10.208862962963</v>
      </c>
      <c r="BL296">
        <v>678.007555555556</v>
      </c>
      <c r="BM296">
        <v>18.5296259259259</v>
      </c>
      <c r="BN296">
        <v>500.002592592593</v>
      </c>
      <c r="BO296">
        <v>67.9949148148148</v>
      </c>
      <c r="BP296">
        <v>0.0204335333333333</v>
      </c>
      <c r="BQ296">
        <v>21.3530518518519</v>
      </c>
      <c r="BR296">
        <v>21.3072333333333</v>
      </c>
      <c r="BS296">
        <v>999.9</v>
      </c>
      <c r="BT296">
        <v>0</v>
      </c>
      <c r="BU296">
        <v>0</v>
      </c>
      <c r="BV296">
        <v>9995.37555555556</v>
      </c>
      <c r="BW296">
        <v>0</v>
      </c>
      <c r="BX296">
        <v>1495.24185185185</v>
      </c>
      <c r="BY296">
        <v>-59.2354407407407</v>
      </c>
      <c r="BZ296">
        <v>695.801888888889</v>
      </c>
      <c r="CA296">
        <v>749.716444444445</v>
      </c>
      <c r="CB296">
        <v>8.43820037037037</v>
      </c>
      <c r="CC296">
        <v>742.062740740741</v>
      </c>
      <c r="CD296">
        <v>10.208862962963</v>
      </c>
      <c r="CE296">
        <v>1.26790555555556</v>
      </c>
      <c r="CF296">
        <v>0.694150666666667</v>
      </c>
      <c r="CG296">
        <v>10.4237</v>
      </c>
      <c r="CH296">
        <v>1.70915703703704</v>
      </c>
      <c r="CI296">
        <v>2000.02037037037</v>
      </c>
      <c r="CJ296">
        <v>0.979994666666667</v>
      </c>
      <c r="CK296">
        <v>0.0200055111111111</v>
      </c>
      <c r="CL296">
        <v>0</v>
      </c>
      <c r="CM296">
        <v>2.56879259259259</v>
      </c>
      <c r="CN296">
        <v>0</v>
      </c>
      <c r="CO296">
        <v>17843.9333333333</v>
      </c>
      <c r="CP296">
        <v>16705.5407407407</v>
      </c>
      <c r="CQ296">
        <v>45</v>
      </c>
      <c r="CR296">
        <v>51.1778148148148</v>
      </c>
      <c r="CS296">
        <v>49.375</v>
      </c>
      <c r="CT296">
        <v>45.187</v>
      </c>
      <c r="CU296">
        <v>43.75</v>
      </c>
      <c r="CV296">
        <v>1960.00925925926</v>
      </c>
      <c r="CW296">
        <v>40.0111111111111</v>
      </c>
      <c r="CX296">
        <v>0</v>
      </c>
      <c r="CY296">
        <v>1651535745.8</v>
      </c>
      <c r="CZ296">
        <v>0</v>
      </c>
      <c r="DA296">
        <v>0</v>
      </c>
      <c r="DB296" t="s">
        <v>356</v>
      </c>
      <c r="DC296">
        <v>1657298120.5</v>
      </c>
      <c r="DD296">
        <v>1657298120.5</v>
      </c>
      <c r="DE296">
        <v>0</v>
      </c>
      <c r="DF296">
        <v>1.391</v>
      </c>
      <c r="DG296">
        <v>0.035</v>
      </c>
      <c r="DH296">
        <v>2.39</v>
      </c>
      <c r="DI296">
        <v>0.104</v>
      </c>
      <c r="DJ296">
        <v>419</v>
      </c>
      <c r="DK296">
        <v>18</v>
      </c>
      <c r="DL296">
        <v>0.11</v>
      </c>
      <c r="DM296">
        <v>0.02</v>
      </c>
      <c r="DN296">
        <v>-58.988585</v>
      </c>
      <c r="DO296">
        <v>-4.46848030018757</v>
      </c>
      <c r="DP296">
        <v>0.468104311852604</v>
      </c>
      <c r="DQ296">
        <v>0</v>
      </c>
      <c r="DR296">
        <v>8.4346505</v>
      </c>
      <c r="DS296">
        <v>0.0466039024390319</v>
      </c>
      <c r="DT296">
        <v>0.00495695165903403</v>
      </c>
      <c r="DU296">
        <v>1</v>
      </c>
      <c r="DV296">
        <v>1</v>
      </c>
      <c r="DW296">
        <v>2</v>
      </c>
      <c r="DX296" t="s">
        <v>367</v>
      </c>
      <c r="DY296">
        <v>2.8335</v>
      </c>
      <c r="DZ296">
        <v>2.63711</v>
      </c>
      <c r="EA296">
        <v>0.0998152</v>
      </c>
      <c r="EB296">
        <v>0.105698</v>
      </c>
      <c r="EC296">
        <v>0.0648072</v>
      </c>
      <c r="ED296">
        <v>0.0413295</v>
      </c>
      <c r="EE296">
        <v>25115.5</v>
      </c>
      <c r="EF296">
        <v>21790.1</v>
      </c>
      <c r="EG296">
        <v>24995.2</v>
      </c>
      <c r="EH296">
        <v>23746.7</v>
      </c>
      <c r="EI296">
        <v>39937.3</v>
      </c>
      <c r="EJ296">
        <v>37707.5</v>
      </c>
      <c r="EK296">
        <v>45220.8</v>
      </c>
      <c r="EL296">
        <v>42390.7</v>
      </c>
      <c r="EM296">
        <v>1.7534</v>
      </c>
      <c r="EN296">
        <v>2.04865</v>
      </c>
      <c r="EO296">
        <v>-0.096418</v>
      </c>
      <c r="EP296">
        <v>0</v>
      </c>
      <c r="EQ296">
        <v>22.9118</v>
      </c>
      <c r="ER296">
        <v>999.9</v>
      </c>
      <c r="ES296">
        <v>28.544</v>
      </c>
      <c r="ET296">
        <v>30.786</v>
      </c>
      <c r="EU296">
        <v>18.7071</v>
      </c>
      <c r="EV296">
        <v>51.6841</v>
      </c>
      <c r="EW296">
        <v>29.8197</v>
      </c>
      <c r="EX296">
        <v>2</v>
      </c>
      <c r="EY296">
        <v>0.267726</v>
      </c>
      <c r="EZ296">
        <v>9.28105</v>
      </c>
      <c r="FA296">
        <v>20.0098</v>
      </c>
      <c r="FB296">
        <v>5.2384</v>
      </c>
      <c r="FC296">
        <v>11.998</v>
      </c>
      <c r="FD296">
        <v>4.95705</v>
      </c>
      <c r="FE296">
        <v>3.30395</v>
      </c>
      <c r="FF296">
        <v>9999</v>
      </c>
      <c r="FG296">
        <v>9999</v>
      </c>
      <c r="FH296">
        <v>6582.1</v>
      </c>
      <c r="FI296">
        <v>353.3</v>
      </c>
      <c r="FJ296">
        <v>1.86799</v>
      </c>
      <c r="FK296">
        <v>1.86373</v>
      </c>
      <c r="FL296">
        <v>1.87134</v>
      </c>
      <c r="FM296">
        <v>1.86218</v>
      </c>
      <c r="FN296">
        <v>1.86158</v>
      </c>
      <c r="FO296">
        <v>1.86811</v>
      </c>
      <c r="FP296">
        <v>1.85822</v>
      </c>
      <c r="FQ296">
        <v>1.86462</v>
      </c>
      <c r="FR296">
        <v>5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4.896</v>
      </c>
      <c r="GF296">
        <v>0.1178</v>
      </c>
      <c r="GG296">
        <v>2.14445261950712</v>
      </c>
      <c r="GH296">
        <v>0.00524579190152856</v>
      </c>
      <c r="GI296">
        <v>-2.61795653493914e-06</v>
      </c>
      <c r="GJ296">
        <v>1.03317073579164e-09</v>
      </c>
      <c r="GK296">
        <v>0.00834576242792743</v>
      </c>
      <c r="GL296">
        <v>-0.0463878632499735</v>
      </c>
      <c r="GM296">
        <v>0.00360881594666716</v>
      </c>
      <c r="GN296">
        <v>-4.25062852161115e-05</v>
      </c>
      <c r="GO296">
        <v>14</v>
      </c>
      <c r="GP296">
        <v>2225</v>
      </c>
      <c r="GQ296">
        <v>2</v>
      </c>
      <c r="GR296">
        <v>27</v>
      </c>
      <c r="GS296">
        <v>4312.2</v>
      </c>
      <c r="GT296">
        <v>4312.2</v>
      </c>
      <c r="GU296">
        <v>2.15454</v>
      </c>
      <c r="GV296">
        <v>2.35596</v>
      </c>
      <c r="GW296">
        <v>1.99829</v>
      </c>
      <c r="GX296">
        <v>2.75757</v>
      </c>
      <c r="GY296">
        <v>2.09351</v>
      </c>
      <c r="GZ296">
        <v>2.38647</v>
      </c>
      <c r="HA296">
        <v>35.0825</v>
      </c>
      <c r="HB296">
        <v>14.7362</v>
      </c>
      <c r="HC296">
        <v>18</v>
      </c>
      <c r="HD296">
        <v>427.251</v>
      </c>
      <c r="HE296">
        <v>617.855</v>
      </c>
      <c r="HF296">
        <v>14.8132</v>
      </c>
      <c r="HG296">
        <v>30.6729</v>
      </c>
      <c r="HH296">
        <v>30.0008</v>
      </c>
      <c r="HI296">
        <v>30.3343</v>
      </c>
      <c r="HJ296">
        <v>30.3283</v>
      </c>
      <c r="HK296">
        <v>43.2021</v>
      </c>
      <c r="HL296">
        <v>50.0508</v>
      </c>
      <c r="HM296">
        <v>0</v>
      </c>
      <c r="HN296">
        <v>10.9239</v>
      </c>
      <c r="HO296">
        <v>790.732</v>
      </c>
      <c r="HP296">
        <v>10.2552</v>
      </c>
      <c r="HQ296">
        <v>95.6823</v>
      </c>
      <c r="HR296">
        <v>99.6378</v>
      </c>
    </row>
    <row r="297" spans="1:226">
      <c r="A297">
        <v>281</v>
      </c>
      <c r="B297">
        <v>1657556855.5</v>
      </c>
      <c r="C297">
        <v>4063.5</v>
      </c>
      <c r="D297" t="s">
        <v>922</v>
      </c>
      <c r="E297" t="s">
        <v>923</v>
      </c>
      <c r="F297">
        <v>5</v>
      </c>
      <c r="G297" t="s">
        <v>597</v>
      </c>
      <c r="H297" t="s">
        <v>354</v>
      </c>
      <c r="I297">
        <v>1657556847.46552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783.205212121212</v>
      </c>
      <c r="AK297">
        <v>736.041945454545</v>
      </c>
      <c r="AL297">
        <v>3.31408865800853</v>
      </c>
      <c r="AM297">
        <v>66.15</v>
      </c>
      <c r="AN297">
        <f>(AP297 - AO297 + BO297*1E3/(8.314*(BQ297+273.15)) * AR297/BN297 * AQ297) * BN297/(100*BB297) * 1000/(1000 - AP297)</f>
        <v>0</v>
      </c>
      <c r="AO297">
        <v>10.2101301852397</v>
      </c>
      <c r="AP297">
        <v>18.6482236363636</v>
      </c>
      <c r="AQ297">
        <v>-0.000156677428536181</v>
      </c>
      <c r="AR297">
        <v>78.403240097146</v>
      </c>
      <c r="AS297">
        <v>18</v>
      </c>
      <c r="AT297">
        <v>4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6</v>
      </c>
      <c r="BC297">
        <v>0.5</v>
      </c>
      <c r="BD297" t="s">
        <v>355</v>
      </c>
      <c r="BE297">
        <v>2</v>
      </c>
      <c r="BF297" t="b">
        <v>1</v>
      </c>
      <c r="BG297">
        <v>1657556847.46552</v>
      </c>
      <c r="BH297">
        <v>697.466068965517</v>
      </c>
      <c r="BI297">
        <v>756.851620689655</v>
      </c>
      <c r="BJ297">
        <v>18.6491103448276</v>
      </c>
      <c r="BK297">
        <v>10.2095689655172</v>
      </c>
      <c r="BL297">
        <v>692.600931034483</v>
      </c>
      <c r="BM297">
        <v>18.5315827586207</v>
      </c>
      <c r="BN297">
        <v>500.000482758621</v>
      </c>
      <c r="BO297">
        <v>67.9954413793103</v>
      </c>
      <c r="BP297">
        <v>0.0204687448275862</v>
      </c>
      <c r="BQ297">
        <v>21.3584103448276</v>
      </c>
      <c r="BR297">
        <v>21.3175689655172</v>
      </c>
      <c r="BS297">
        <v>999.9</v>
      </c>
      <c r="BT297">
        <v>0</v>
      </c>
      <c r="BU297">
        <v>0</v>
      </c>
      <c r="BV297">
        <v>10000.0479310345</v>
      </c>
      <c r="BW297">
        <v>0</v>
      </c>
      <c r="BX297">
        <v>1495.5675862069</v>
      </c>
      <c r="BY297">
        <v>-59.3856034482759</v>
      </c>
      <c r="BZ297">
        <v>710.720310344828</v>
      </c>
      <c r="CA297">
        <v>764.658482758621</v>
      </c>
      <c r="CB297">
        <v>8.43952931034483</v>
      </c>
      <c r="CC297">
        <v>756.851620689655</v>
      </c>
      <c r="CD297">
        <v>10.2095689655172</v>
      </c>
      <c r="CE297">
        <v>1.26805448275862</v>
      </c>
      <c r="CF297">
        <v>0.694204551724138</v>
      </c>
      <c r="CG297">
        <v>10.4254551724138</v>
      </c>
      <c r="CH297">
        <v>1.71024172413793</v>
      </c>
      <c r="CI297">
        <v>1999.99137931034</v>
      </c>
      <c r="CJ297">
        <v>0.979994413793104</v>
      </c>
      <c r="CK297">
        <v>0.0200057724137931</v>
      </c>
      <c r="CL297">
        <v>0</v>
      </c>
      <c r="CM297">
        <v>2.58754482758621</v>
      </c>
      <c r="CN297">
        <v>0</v>
      </c>
      <c r="CO297">
        <v>17852.5517241379</v>
      </c>
      <c r="CP297">
        <v>16705.3068965517</v>
      </c>
      <c r="CQ297">
        <v>45</v>
      </c>
      <c r="CR297">
        <v>51.1592068965517</v>
      </c>
      <c r="CS297">
        <v>49.375</v>
      </c>
      <c r="CT297">
        <v>45.187</v>
      </c>
      <c r="CU297">
        <v>43.75</v>
      </c>
      <c r="CV297">
        <v>1959.98103448276</v>
      </c>
      <c r="CW297">
        <v>40.0103448275862</v>
      </c>
      <c r="CX297">
        <v>0</v>
      </c>
      <c r="CY297">
        <v>1651535750.6</v>
      </c>
      <c r="CZ297">
        <v>0</v>
      </c>
      <c r="DA297">
        <v>0</v>
      </c>
      <c r="DB297" t="s">
        <v>356</v>
      </c>
      <c r="DC297">
        <v>1657298120.5</v>
      </c>
      <c r="DD297">
        <v>1657298120.5</v>
      </c>
      <c r="DE297">
        <v>0</v>
      </c>
      <c r="DF297">
        <v>1.391</v>
      </c>
      <c r="DG297">
        <v>0.035</v>
      </c>
      <c r="DH297">
        <v>2.39</v>
      </c>
      <c r="DI297">
        <v>0.104</v>
      </c>
      <c r="DJ297">
        <v>419</v>
      </c>
      <c r="DK297">
        <v>18</v>
      </c>
      <c r="DL297">
        <v>0.11</v>
      </c>
      <c r="DM297">
        <v>0.02</v>
      </c>
      <c r="DN297">
        <v>-59.27185</v>
      </c>
      <c r="DO297">
        <v>-2.7400435272045</v>
      </c>
      <c r="DP297">
        <v>0.365615382608555</v>
      </c>
      <c r="DQ297">
        <v>0</v>
      </c>
      <c r="DR297">
        <v>8.43864925</v>
      </c>
      <c r="DS297">
        <v>0.0238575984990497</v>
      </c>
      <c r="DT297">
        <v>0.00344494875687584</v>
      </c>
      <c r="DU297">
        <v>1</v>
      </c>
      <c r="DV297">
        <v>1</v>
      </c>
      <c r="DW297">
        <v>2</v>
      </c>
      <c r="DX297" t="s">
        <v>367</v>
      </c>
      <c r="DY297">
        <v>2.83326</v>
      </c>
      <c r="DZ297">
        <v>2.63689</v>
      </c>
      <c r="EA297">
        <v>0.101401</v>
      </c>
      <c r="EB297">
        <v>0.107213</v>
      </c>
      <c r="EC297">
        <v>0.0647909</v>
      </c>
      <c r="ED297">
        <v>0.0413335</v>
      </c>
      <c r="EE297">
        <v>25070.8</v>
      </c>
      <c r="EF297">
        <v>21752.6</v>
      </c>
      <c r="EG297">
        <v>24994.8</v>
      </c>
      <c r="EH297">
        <v>23746.1</v>
      </c>
      <c r="EI297">
        <v>39937.1</v>
      </c>
      <c r="EJ297">
        <v>37706.6</v>
      </c>
      <c r="EK297">
        <v>45219.8</v>
      </c>
      <c r="EL297">
        <v>42389.9</v>
      </c>
      <c r="EM297">
        <v>1.753</v>
      </c>
      <c r="EN297">
        <v>2.04878</v>
      </c>
      <c r="EO297">
        <v>-0.0960678</v>
      </c>
      <c r="EP297">
        <v>0</v>
      </c>
      <c r="EQ297">
        <v>22.9254</v>
      </c>
      <c r="ER297">
        <v>999.9</v>
      </c>
      <c r="ES297">
        <v>28.544</v>
      </c>
      <c r="ET297">
        <v>30.796</v>
      </c>
      <c r="EU297">
        <v>18.72</v>
      </c>
      <c r="EV297">
        <v>51.7841</v>
      </c>
      <c r="EW297">
        <v>29.8558</v>
      </c>
      <c r="EX297">
        <v>2</v>
      </c>
      <c r="EY297">
        <v>0.268463</v>
      </c>
      <c r="EZ297">
        <v>9.28105</v>
      </c>
      <c r="FA297">
        <v>20.01</v>
      </c>
      <c r="FB297">
        <v>5.23586</v>
      </c>
      <c r="FC297">
        <v>11.998</v>
      </c>
      <c r="FD297">
        <v>4.95705</v>
      </c>
      <c r="FE297">
        <v>3.304</v>
      </c>
      <c r="FF297">
        <v>9999</v>
      </c>
      <c r="FG297">
        <v>9999</v>
      </c>
      <c r="FH297">
        <v>6582.3</v>
      </c>
      <c r="FI297">
        <v>353.3</v>
      </c>
      <c r="FJ297">
        <v>1.86801</v>
      </c>
      <c r="FK297">
        <v>1.86373</v>
      </c>
      <c r="FL297">
        <v>1.87134</v>
      </c>
      <c r="FM297">
        <v>1.86218</v>
      </c>
      <c r="FN297">
        <v>1.86157</v>
      </c>
      <c r="FO297">
        <v>1.86811</v>
      </c>
      <c r="FP297">
        <v>1.85822</v>
      </c>
      <c r="FQ297">
        <v>1.86461</v>
      </c>
      <c r="FR297">
        <v>5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4.947</v>
      </c>
      <c r="GF297">
        <v>0.1175</v>
      </c>
      <c r="GG297">
        <v>2.14445261950712</v>
      </c>
      <c r="GH297">
        <v>0.00524579190152856</v>
      </c>
      <c r="GI297">
        <v>-2.61795653493914e-06</v>
      </c>
      <c r="GJ297">
        <v>1.03317073579164e-09</v>
      </c>
      <c r="GK297">
        <v>0.00834576242792743</v>
      </c>
      <c r="GL297">
        <v>-0.0463878632499735</v>
      </c>
      <c r="GM297">
        <v>0.00360881594666716</v>
      </c>
      <c r="GN297">
        <v>-4.25062852161115e-05</v>
      </c>
      <c r="GO297">
        <v>14</v>
      </c>
      <c r="GP297">
        <v>2225</v>
      </c>
      <c r="GQ297">
        <v>2</v>
      </c>
      <c r="GR297">
        <v>27</v>
      </c>
      <c r="GS297">
        <v>4312.2</v>
      </c>
      <c r="GT297">
        <v>4312.2</v>
      </c>
      <c r="GU297">
        <v>2.19116</v>
      </c>
      <c r="GV297">
        <v>2.3584</v>
      </c>
      <c r="GW297">
        <v>1.99829</v>
      </c>
      <c r="GX297">
        <v>2.75879</v>
      </c>
      <c r="GY297">
        <v>2.09351</v>
      </c>
      <c r="GZ297">
        <v>2.39014</v>
      </c>
      <c r="HA297">
        <v>35.0825</v>
      </c>
      <c r="HB297">
        <v>14.7362</v>
      </c>
      <c r="HC297">
        <v>18</v>
      </c>
      <c r="HD297">
        <v>427.09</v>
      </c>
      <c r="HE297">
        <v>618.064</v>
      </c>
      <c r="HF297">
        <v>14.8185</v>
      </c>
      <c r="HG297">
        <v>30.6833</v>
      </c>
      <c r="HH297">
        <v>30.0008</v>
      </c>
      <c r="HI297">
        <v>30.3445</v>
      </c>
      <c r="HJ297">
        <v>30.3387</v>
      </c>
      <c r="HK297">
        <v>43.8742</v>
      </c>
      <c r="HL297">
        <v>50.0508</v>
      </c>
      <c r="HM297">
        <v>0</v>
      </c>
      <c r="HN297">
        <v>10.9305</v>
      </c>
      <c r="HO297">
        <v>810.916</v>
      </c>
      <c r="HP297">
        <v>10.2598</v>
      </c>
      <c r="HQ297">
        <v>95.6803</v>
      </c>
      <c r="HR297">
        <v>99.6357</v>
      </c>
    </row>
    <row r="298" spans="1:226">
      <c r="A298">
        <v>282</v>
      </c>
      <c r="B298">
        <v>1657556860.5</v>
      </c>
      <c r="C298">
        <v>4068.5</v>
      </c>
      <c r="D298" t="s">
        <v>924</v>
      </c>
      <c r="E298" t="s">
        <v>925</v>
      </c>
      <c r="F298">
        <v>5</v>
      </c>
      <c r="G298" t="s">
        <v>597</v>
      </c>
      <c r="H298" t="s">
        <v>354</v>
      </c>
      <c r="I298">
        <v>1657556853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799.970177489178</v>
      </c>
      <c r="AK298">
        <v>752.604375757575</v>
      </c>
      <c r="AL298">
        <v>3.28823316017298</v>
      </c>
      <c r="AM298">
        <v>66.15</v>
      </c>
      <c r="AN298">
        <f>(AP298 - AO298 + BO298*1E3/(8.314*(BQ298+273.15)) * AR298/BN298 * AQ298) * BN298/(100*BB298) * 1000/(1000 - AP298)</f>
        <v>0</v>
      </c>
      <c r="AO298">
        <v>10.2122314198829</v>
      </c>
      <c r="AP298">
        <v>18.6575842424242</v>
      </c>
      <c r="AQ298">
        <v>0.000105663226169321</v>
      </c>
      <c r="AR298">
        <v>78.403240097146</v>
      </c>
      <c r="AS298">
        <v>18</v>
      </c>
      <c r="AT298">
        <v>4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6</v>
      </c>
      <c r="BC298">
        <v>0.5</v>
      </c>
      <c r="BD298" t="s">
        <v>355</v>
      </c>
      <c r="BE298">
        <v>2</v>
      </c>
      <c r="BF298" t="b">
        <v>1</v>
      </c>
      <c r="BG298">
        <v>1657556853</v>
      </c>
      <c r="BH298">
        <v>715.705518518518</v>
      </c>
      <c r="BI298">
        <v>775.334074074074</v>
      </c>
      <c r="BJ298">
        <v>18.6516962962963</v>
      </c>
      <c r="BK298">
        <v>10.2106259259259</v>
      </c>
      <c r="BL298">
        <v>710.784111111111</v>
      </c>
      <c r="BM298">
        <v>18.534062962963</v>
      </c>
      <c r="BN298">
        <v>500.004296296296</v>
      </c>
      <c r="BO298">
        <v>67.9951222222222</v>
      </c>
      <c r="BP298">
        <v>0.0205409333333333</v>
      </c>
      <c r="BQ298">
        <v>21.3672666666667</v>
      </c>
      <c r="BR298">
        <v>21.331562962963</v>
      </c>
      <c r="BS298">
        <v>999.9</v>
      </c>
      <c r="BT298">
        <v>0</v>
      </c>
      <c r="BU298">
        <v>0</v>
      </c>
      <c r="BV298">
        <v>9998.91481481481</v>
      </c>
      <c r="BW298">
        <v>0</v>
      </c>
      <c r="BX298">
        <v>1495.78222222222</v>
      </c>
      <c r="BY298">
        <v>-59.6285296296296</v>
      </c>
      <c r="BZ298">
        <v>729.308370370371</v>
      </c>
      <c r="CA298">
        <v>783.332444444444</v>
      </c>
      <c r="CB298">
        <v>8.44107296296296</v>
      </c>
      <c r="CC298">
        <v>775.334074074074</v>
      </c>
      <c r="CD298">
        <v>10.2106259259259</v>
      </c>
      <c r="CE298">
        <v>1.26822481481481</v>
      </c>
      <c r="CF298">
        <v>0.694272703703704</v>
      </c>
      <c r="CG298">
        <v>10.427462962963</v>
      </c>
      <c r="CH298">
        <v>1.71161111111111</v>
      </c>
      <c r="CI298">
        <v>1999.98740740741</v>
      </c>
      <c r="CJ298">
        <v>0.979994222222223</v>
      </c>
      <c r="CK298">
        <v>0.0200059703703704</v>
      </c>
      <c r="CL298">
        <v>0</v>
      </c>
      <c r="CM298">
        <v>2.5503962962963</v>
      </c>
      <c r="CN298">
        <v>0</v>
      </c>
      <c r="CO298">
        <v>17857.6592592593</v>
      </c>
      <c r="CP298">
        <v>16705.2740740741</v>
      </c>
      <c r="CQ298">
        <v>45</v>
      </c>
      <c r="CR298">
        <v>51.1364814814815</v>
      </c>
      <c r="CS298">
        <v>49.375</v>
      </c>
      <c r="CT298">
        <v>45.187</v>
      </c>
      <c r="CU298">
        <v>43.75</v>
      </c>
      <c r="CV298">
        <v>1959.97740740741</v>
      </c>
      <c r="CW298">
        <v>40.01</v>
      </c>
      <c r="CX298">
        <v>0</v>
      </c>
      <c r="CY298">
        <v>1651535755.4</v>
      </c>
      <c r="CZ298">
        <v>0</v>
      </c>
      <c r="DA298">
        <v>0</v>
      </c>
      <c r="DB298" t="s">
        <v>356</v>
      </c>
      <c r="DC298">
        <v>1657298120.5</v>
      </c>
      <c r="DD298">
        <v>1657298120.5</v>
      </c>
      <c r="DE298">
        <v>0</v>
      </c>
      <c r="DF298">
        <v>1.391</v>
      </c>
      <c r="DG298">
        <v>0.035</v>
      </c>
      <c r="DH298">
        <v>2.39</v>
      </c>
      <c r="DI298">
        <v>0.104</v>
      </c>
      <c r="DJ298">
        <v>419</v>
      </c>
      <c r="DK298">
        <v>18</v>
      </c>
      <c r="DL298">
        <v>0.11</v>
      </c>
      <c r="DM298">
        <v>0.02</v>
      </c>
      <c r="DN298">
        <v>-59.4432707317073</v>
      </c>
      <c r="DO298">
        <v>-1.80710174216029</v>
      </c>
      <c r="DP298">
        <v>0.299533526967372</v>
      </c>
      <c r="DQ298">
        <v>0</v>
      </c>
      <c r="DR298">
        <v>8.43967414634146</v>
      </c>
      <c r="DS298">
        <v>0.0125489895470375</v>
      </c>
      <c r="DT298">
        <v>0.00309258513348507</v>
      </c>
      <c r="DU298">
        <v>1</v>
      </c>
      <c r="DV298">
        <v>1</v>
      </c>
      <c r="DW298">
        <v>2</v>
      </c>
      <c r="DX298" t="s">
        <v>367</v>
      </c>
      <c r="DY298">
        <v>2.83314</v>
      </c>
      <c r="DZ298">
        <v>2.63702</v>
      </c>
      <c r="EA298">
        <v>0.102951</v>
      </c>
      <c r="EB298">
        <v>0.108737</v>
      </c>
      <c r="EC298">
        <v>0.0648072</v>
      </c>
      <c r="ED298">
        <v>0.0413335</v>
      </c>
      <c r="EE298">
        <v>25026.9</v>
      </c>
      <c r="EF298">
        <v>21714.9</v>
      </c>
      <c r="EG298">
        <v>24994.2</v>
      </c>
      <c r="EH298">
        <v>23745.5</v>
      </c>
      <c r="EI298">
        <v>39935.6</v>
      </c>
      <c r="EJ298">
        <v>37705.7</v>
      </c>
      <c r="EK298">
        <v>45218.8</v>
      </c>
      <c r="EL298">
        <v>42388.9</v>
      </c>
      <c r="EM298">
        <v>1.7527</v>
      </c>
      <c r="EN298">
        <v>2.04868</v>
      </c>
      <c r="EO298">
        <v>-0.097014</v>
      </c>
      <c r="EP298">
        <v>0</v>
      </c>
      <c r="EQ298">
        <v>22.9369</v>
      </c>
      <c r="ER298">
        <v>999.9</v>
      </c>
      <c r="ES298">
        <v>28.519</v>
      </c>
      <c r="ET298">
        <v>30.796</v>
      </c>
      <c r="EU298">
        <v>18.7031</v>
      </c>
      <c r="EV298">
        <v>51.5541</v>
      </c>
      <c r="EW298">
        <v>29.8998</v>
      </c>
      <c r="EX298">
        <v>2</v>
      </c>
      <c r="EY298">
        <v>0.269162</v>
      </c>
      <c r="EZ298">
        <v>9.28105</v>
      </c>
      <c r="FA298">
        <v>20.0101</v>
      </c>
      <c r="FB298">
        <v>5.23601</v>
      </c>
      <c r="FC298">
        <v>11.998</v>
      </c>
      <c r="FD298">
        <v>4.95715</v>
      </c>
      <c r="FE298">
        <v>3.30395</v>
      </c>
      <c r="FF298">
        <v>9999</v>
      </c>
      <c r="FG298">
        <v>9999</v>
      </c>
      <c r="FH298">
        <v>6582.3</v>
      </c>
      <c r="FI298">
        <v>353.3</v>
      </c>
      <c r="FJ298">
        <v>1.86805</v>
      </c>
      <c r="FK298">
        <v>1.86373</v>
      </c>
      <c r="FL298">
        <v>1.87134</v>
      </c>
      <c r="FM298">
        <v>1.86218</v>
      </c>
      <c r="FN298">
        <v>1.86159</v>
      </c>
      <c r="FO298">
        <v>1.86813</v>
      </c>
      <c r="FP298">
        <v>1.85822</v>
      </c>
      <c r="FQ298">
        <v>1.86462</v>
      </c>
      <c r="FR298">
        <v>5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4.997</v>
      </c>
      <c r="GF298">
        <v>0.1179</v>
      </c>
      <c r="GG298">
        <v>2.14445261950712</v>
      </c>
      <c r="GH298">
        <v>0.00524579190152856</v>
      </c>
      <c r="GI298">
        <v>-2.61795653493914e-06</v>
      </c>
      <c r="GJ298">
        <v>1.03317073579164e-09</v>
      </c>
      <c r="GK298">
        <v>0.00834576242792743</v>
      </c>
      <c r="GL298">
        <v>-0.0463878632499735</v>
      </c>
      <c r="GM298">
        <v>0.00360881594666716</v>
      </c>
      <c r="GN298">
        <v>-4.25062852161115e-05</v>
      </c>
      <c r="GO298">
        <v>14</v>
      </c>
      <c r="GP298">
        <v>2225</v>
      </c>
      <c r="GQ298">
        <v>2</v>
      </c>
      <c r="GR298">
        <v>27</v>
      </c>
      <c r="GS298">
        <v>4312.3</v>
      </c>
      <c r="GT298">
        <v>4312.3</v>
      </c>
      <c r="GU298">
        <v>2.22534</v>
      </c>
      <c r="GV298">
        <v>2.35352</v>
      </c>
      <c r="GW298">
        <v>1.99829</v>
      </c>
      <c r="GX298">
        <v>2.75757</v>
      </c>
      <c r="GY298">
        <v>2.09351</v>
      </c>
      <c r="GZ298">
        <v>2.38403</v>
      </c>
      <c r="HA298">
        <v>35.0825</v>
      </c>
      <c r="HB298">
        <v>14.7274</v>
      </c>
      <c r="HC298">
        <v>18</v>
      </c>
      <c r="HD298">
        <v>426.984</v>
      </c>
      <c r="HE298">
        <v>618.091</v>
      </c>
      <c r="HF298">
        <v>14.8246</v>
      </c>
      <c r="HG298">
        <v>30.6922</v>
      </c>
      <c r="HH298">
        <v>30.0007</v>
      </c>
      <c r="HI298">
        <v>30.3546</v>
      </c>
      <c r="HJ298">
        <v>30.3487</v>
      </c>
      <c r="HK298">
        <v>44.6269</v>
      </c>
      <c r="HL298">
        <v>50.0508</v>
      </c>
      <c r="HM298">
        <v>0</v>
      </c>
      <c r="HN298">
        <v>10.9305</v>
      </c>
      <c r="HO298">
        <v>824.405</v>
      </c>
      <c r="HP298">
        <v>10.2551</v>
      </c>
      <c r="HQ298">
        <v>95.6782</v>
      </c>
      <c r="HR298">
        <v>99.6333</v>
      </c>
    </row>
    <row r="299" spans="1:226">
      <c r="A299">
        <v>283</v>
      </c>
      <c r="B299">
        <v>1657556865.5</v>
      </c>
      <c r="C299">
        <v>4073.5</v>
      </c>
      <c r="D299" t="s">
        <v>926</v>
      </c>
      <c r="E299" t="s">
        <v>927</v>
      </c>
      <c r="F299">
        <v>5</v>
      </c>
      <c r="G299" t="s">
        <v>597</v>
      </c>
      <c r="H299" t="s">
        <v>354</v>
      </c>
      <c r="I299">
        <v>1657556857.71429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816.798705627706</v>
      </c>
      <c r="AK299">
        <v>769.302915151515</v>
      </c>
      <c r="AL299">
        <v>3.33761748917738</v>
      </c>
      <c r="AM299">
        <v>66.15</v>
      </c>
      <c r="AN299">
        <f>(AP299 - AO299 + BO299*1E3/(8.314*(BQ299+273.15)) * AR299/BN299 * AQ299) * BN299/(100*BB299) * 1000/(1000 - AP299)</f>
        <v>0</v>
      </c>
      <c r="AO299">
        <v>10.212816448767</v>
      </c>
      <c r="AP299">
        <v>18.6518515151515</v>
      </c>
      <c r="AQ299">
        <v>-2.98171508741183e-05</v>
      </c>
      <c r="AR299">
        <v>78.403240097146</v>
      </c>
      <c r="AS299">
        <v>18</v>
      </c>
      <c r="AT299">
        <v>4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6</v>
      </c>
      <c r="BC299">
        <v>0.5</v>
      </c>
      <c r="BD299" t="s">
        <v>355</v>
      </c>
      <c r="BE299">
        <v>2</v>
      </c>
      <c r="BF299" t="b">
        <v>1</v>
      </c>
      <c r="BG299">
        <v>1657556857.71429</v>
      </c>
      <c r="BH299">
        <v>731.175178571429</v>
      </c>
      <c r="BI299">
        <v>790.902357142857</v>
      </c>
      <c r="BJ299">
        <v>18.6531571428571</v>
      </c>
      <c r="BK299">
        <v>10.2117785714286</v>
      </c>
      <c r="BL299">
        <v>726.20625</v>
      </c>
      <c r="BM299">
        <v>18.5354642857143</v>
      </c>
      <c r="BN299">
        <v>500.011714285714</v>
      </c>
      <c r="BO299">
        <v>67.9947321428572</v>
      </c>
      <c r="BP299">
        <v>0.0203998142857143</v>
      </c>
      <c r="BQ299">
        <v>21.3731357142857</v>
      </c>
      <c r="BR299">
        <v>21.3373071428571</v>
      </c>
      <c r="BS299">
        <v>999.9</v>
      </c>
      <c r="BT299">
        <v>0</v>
      </c>
      <c r="BU299">
        <v>0</v>
      </c>
      <c r="BV299">
        <v>10007.6196428571</v>
      </c>
      <c r="BW299">
        <v>0</v>
      </c>
      <c r="BX299">
        <v>1495.69928571429</v>
      </c>
      <c r="BY299">
        <v>-59.7271214285714</v>
      </c>
      <c r="BZ299">
        <v>745.073214285714</v>
      </c>
      <c r="CA299">
        <v>799.06225</v>
      </c>
      <c r="CB299">
        <v>8.44137857142857</v>
      </c>
      <c r="CC299">
        <v>790.902357142857</v>
      </c>
      <c r="CD299">
        <v>10.2117785714286</v>
      </c>
      <c r="CE299">
        <v>1.26831678571429</v>
      </c>
      <c r="CF299">
        <v>0.694347392857143</v>
      </c>
      <c r="CG299">
        <v>10.4285535714286</v>
      </c>
      <c r="CH299">
        <v>1.71311321428571</v>
      </c>
      <c r="CI299">
        <v>1999.9975</v>
      </c>
      <c r="CJ299">
        <v>0.979994107142858</v>
      </c>
      <c r="CK299">
        <v>0.0200060892857143</v>
      </c>
      <c r="CL299">
        <v>0</v>
      </c>
      <c r="CM299">
        <v>2.51429642857143</v>
      </c>
      <c r="CN299">
        <v>0</v>
      </c>
      <c r="CO299">
        <v>17856.5678571429</v>
      </c>
      <c r="CP299">
        <v>16705.3535714286</v>
      </c>
      <c r="CQ299">
        <v>45</v>
      </c>
      <c r="CR299">
        <v>51.1182142857143</v>
      </c>
      <c r="CS299">
        <v>49.375</v>
      </c>
      <c r="CT299">
        <v>45.187</v>
      </c>
      <c r="CU299">
        <v>43.75</v>
      </c>
      <c r="CV299">
        <v>1959.9875</v>
      </c>
      <c r="CW299">
        <v>40.01</v>
      </c>
      <c r="CX299">
        <v>0</v>
      </c>
      <c r="CY299">
        <v>1651535760.8</v>
      </c>
      <c r="CZ299">
        <v>0</v>
      </c>
      <c r="DA299">
        <v>0</v>
      </c>
      <c r="DB299" t="s">
        <v>356</v>
      </c>
      <c r="DC299">
        <v>1657298120.5</v>
      </c>
      <c r="DD299">
        <v>1657298120.5</v>
      </c>
      <c r="DE299">
        <v>0</v>
      </c>
      <c r="DF299">
        <v>1.391</v>
      </c>
      <c r="DG299">
        <v>0.035</v>
      </c>
      <c r="DH299">
        <v>2.39</v>
      </c>
      <c r="DI299">
        <v>0.104</v>
      </c>
      <c r="DJ299">
        <v>419</v>
      </c>
      <c r="DK299">
        <v>18</v>
      </c>
      <c r="DL299">
        <v>0.11</v>
      </c>
      <c r="DM299">
        <v>0.02</v>
      </c>
      <c r="DN299">
        <v>-59.6742625</v>
      </c>
      <c r="DO299">
        <v>-1.59950431519702</v>
      </c>
      <c r="DP299">
        <v>0.263902655999802</v>
      </c>
      <c r="DQ299">
        <v>0</v>
      </c>
      <c r="DR299">
        <v>8.44109975</v>
      </c>
      <c r="DS299">
        <v>0.011727917448393</v>
      </c>
      <c r="DT299">
        <v>0.00315416826398029</v>
      </c>
      <c r="DU299">
        <v>1</v>
      </c>
      <c r="DV299">
        <v>1</v>
      </c>
      <c r="DW299">
        <v>2</v>
      </c>
      <c r="DX299" t="s">
        <v>367</v>
      </c>
      <c r="DY299">
        <v>2.83325</v>
      </c>
      <c r="DZ299">
        <v>2.63679</v>
      </c>
      <c r="EA299">
        <v>0.104503</v>
      </c>
      <c r="EB299">
        <v>0.110255</v>
      </c>
      <c r="EC299">
        <v>0.0647962</v>
      </c>
      <c r="ED299">
        <v>0.0413367</v>
      </c>
      <c r="EE299">
        <v>24982.9</v>
      </c>
      <c r="EF299">
        <v>21677.5</v>
      </c>
      <c r="EG299">
        <v>24993.6</v>
      </c>
      <c r="EH299">
        <v>23745.2</v>
      </c>
      <c r="EI299">
        <v>39935.4</v>
      </c>
      <c r="EJ299">
        <v>37704.9</v>
      </c>
      <c r="EK299">
        <v>45218</v>
      </c>
      <c r="EL299">
        <v>42388</v>
      </c>
      <c r="EM299">
        <v>1.75283</v>
      </c>
      <c r="EN299">
        <v>2.04845</v>
      </c>
      <c r="EO299">
        <v>-0.0972152</v>
      </c>
      <c r="EP299">
        <v>0</v>
      </c>
      <c r="EQ299">
        <v>22.9465</v>
      </c>
      <c r="ER299">
        <v>999.9</v>
      </c>
      <c r="ES299">
        <v>28.519</v>
      </c>
      <c r="ET299">
        <v>30.796</v>
      </c>
      <c r="EU299">
        <v>18.7033</v>
      </c>
      <c r="EV299">
        <v>51.5041</v>
      </c>
      <c r="EW299">
        <v>29.7436</v>
      </c>
      <c r="EX299">
        <v>2</v>
      </c>
      <c r="EY299">
        <v>0.270038</v>
      </c>
      <c r="EZ299">
        <v>9.28105</v>
      </c>
      <c r="FA299">
        <v>20.0102</v>
      </c>
      <c r="FB299">
        <v>5.23541</v>
      </c>
      <c r="FC299">
        <v>11.998</v>
      </c>
      <c r="FD299">
        <v>4.9571</v>
      </c>
      <c r="FE299">
        <v>3.30387</v>
      </c>
      <c r="FF299">
        <v>9999</v>
      </c>
      <c r="FG299">
        <v>9999</v>
      </c>
      <c r="FH299">
        <v>6582.6</v>
      </c>
      <c r="FI299">
        <v>353.3</v>
      </c>
      <c r="FJ299">
        <v>1.868</v>
      </c>
      <c r="FK299">
        <v>1.86373</v>
      </c>
      <c r="FL299">
        <v>1.87134</v>
      </c>
      <c r="FM299">
        <v>1.86218</v>
      </c>
      <c r="FN299">
        <v>1.86158</v>
      </c>
      <c r="FO299">
        <v>1.86812</v>
      </c>
      <c r="FP299">
        <v>1.85822</v>
      </c>
      <c r="FQ299">
        <v>1.86462</v>
      </c>
      <c r="FR299">
        <v>5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5.047</v>
      </c>
      <c r="GF299">
        <v>0.1177</v>
      </c>
      <c r="GG299">
        <v>2.14445261950712</v>
      </c>
      <c r="GH299">
        <v>0.00524579190152856</v>
      </c>
      <c r="GI299">
        <v>-2.61795653493914e-06</v>
      </c>
      <c r="GJ299">
        <v>1.03317073579164e-09</v>
      </c>
      <c r="GK299">
        <v>0.00834576242792743</v>
      </c>
      <c r="GL299">
        <v>-0.0463878632499735</v>
      </c>
      <c r="GM299">
        <v>0.00360881594666716</v>
      </c>
      <c r="GN299">
        <v>-4.25062852161115e-05</v>
      </c>
      <c r="GO299">
        <v>14</v>
      </c>
      <c r="GP299">
        <v>2225</v>
      </c>
      <c r="GQ299">
        <v>2</v>
      </c>
      <c r="GR299">
        <v>27</v>
      </c>
      <c r="GS299">
        <v>4312.4</v>
      </c>
      <c r="GT299">
        <v>4312.4</v>
      </c>
      <c r="GU299">
        <v>2.26074</v>
      </c>
      <c r="GV299">
        <v>2.35352</v>
      </c>
      <c r="GW299">
        <v>1.99829</v>
      </c>
      <c r="GX299">
        <v>2.75757</v>
      </c>
      <c r="GY299">
        <v>2.09351</v>
      </c>
      <c r="GZ299">
        <v>2.37915</v>
      </c>
      <c r="HA299">
        <v>35.0825</v>
      </c>
      <c r="HB299">
        <v>14.7274</v>
      </c>
      <c r="HC299">
        <v>18</v>
      </c>
      <c r="HD299">
        <v>427.123</v>
      </c>
      <c r="HE299">
        <v>618.016</v>
      </c>
      <c r="HF299">
        <v>14.8309</v>
      </c>
      <c r="HG299">
        <v>30.7016</v>
      </c>
      <c r="HH299">
        <v>30.0009</v>
      </c>
      <c r="HI299">
        <v>30.3644</v>
      </c>
      <c r="HJ299">
        <v>30.3585</v>
      </c>
      <c r="HK299">
        <v>45.3094</v>
      </c>
      <c r="HL299">
        <v>50.0508</v>
      </c>
      <c r="HM299">
        <v>0</v>
      </c>
      <c r="HN299">
        <v>10.9319</v>
      </c>
      <c r="HO299">
        <v>837.916</v>
      </c>
      <c r="HP299">
        <v>10.2622</v>
      </c>
      <c r="HQ299">
        <v>95.6762</v>
      </c>
      <c r="HR299">
        <v>99.6315</v>
      </c>
    </row>
    <row r="300" spans="1:226">
      <c r="A300">
        <v>284</v>
      </c>
      <c r="B300">
        <v>1657556870.5</v>
      </c>
      <c r="C300">
        <v>4078.5</v>
      </c>
      <c r="D300" t="s">
        <v>928</v>
      </c>
      <c r="E300" t="s">
        <v>929</v>
      </c>
      <c r="F300">
        <v>5</v>
      </c>
      <c r="G300" t="s">
        <v>597</v>
      </c>
      <c r="H300" t="s">
        <v>354</v>
      </c>
      <c r="I300">
        <v>1657556863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833.681077922078</v>
      </c>
      <c r="AK300">
        <v>785.98823030303</v>
      </c>
      <c r="AL300">
        <v>3.32588545454532</v>
      </c>
      <c r="AM300">
        <v>66.15</v>
      </c>
      <c r="AN300">
        <f>(AP300 - AO300 + BO300*1E3/(8.314*(BQ300+273.15)) * AR300/BN300 * AQ300) * BN300/(100*BB300) * 1000/(1000 - AP300)</f>
        <v>0</v>
      </c>
      <c r="AO300">
        <v>10.2139849437542</v>
      </c>
      <c r="AP300">
        <v>18.6506521212121</v>
      </c>
      <c r="AQ300">
        <v>-8.20808903524858e-05</v>
      </c>
      <c r="AR300">
        <v>78.403240097146</v>
      </c>
      <c r="AS300">
        <v>18</v>
      </c>
      <c r="AT300">
        <v>4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6</v>
      </c>
      <c r="BC300">
        <v>0.5</v>
      </c>
      <c r="BD300" t="s">
        <v>355</v>
      </c>
      <c r="BE300">
        <v>2</v>
      </c>
      <c r="BF300" t="b">
        <v>1</v>
      </c>
      <c r="BG300">
        <v>1657556863</v>
      </c>
      <c r="BH300">
        <v>748.438666666667</v>
      </c>
      <c r="BI300">
        <v>808.454666666667</v>
      </c>
      <c r="BJ300">
        <v>18.6529962962963</v>
      </c>
      <c r="BK300">
        <v>10.2133</v>
      </c>
      <c r="BL300">
        <v>743.416777777778</v>
      </c>
      <c r="BM300">
        <v>18.5353148148148</v>
      </c>
      <c r="BN300">
        <v>500.011148148148</v>
      </c>
      <c r="BO300">
        <v>67.9943444444445</v>
      </c>
      <c r="BP300">
        <v>0.0202890481481482</v>
      </c>
      <c r="BQ300">
        <v>21.3814592592593</v>
      </c>
      <c r="BR300">
        <v>21.3445</v>
      </c>
      <c r="BS300">
        <v>999.9</v>
      </c>
      <c r="BT300">
        <v>0</v>
      </c>
      <c r="BU300">
        <v>0</v>
      </c>
      <c r="BV300">
        <v>10010.4733333333</v>
      </c>
      <c r="BW300">
        <v>0</v>
      </c>
      <c r="BX300">
        <v>1494.77259259259</v>
      </c>
      <c r="BY300">
        <v>-60.0159222222222</v>
      </c>
      <c r="BZ300">
        <v>762.66462962963</v>
      </c>
      <c r="CA300">
        <v>816.796814814815</v>
      </c>
      <c r="CB300">
        <v>8.43970592592592</v>
      </c>
      <c r="CC300">
        <v>808.454666666667</v>
      </c>
      <c r="CD300">
        <v>10.2133</v>
      </c>
      <c r="CE300">
        <v>1.26829925925926</v>
      </c>
      <c r="CF300">
        <v>0.694446592592592</v>
      </c>
      <c r="CG300">
        <v>10.4283444444444</v>
      </c>
      <c r="CH300">
        <v>1.71510814814815</v>
      </c>
      <c r="CI300">
        <v>2000.00592592593</v>
      </c>
      <c r="CJ300">
        <v>0.979994</v>
      </c>
      <c r="CK300">
        <v>0.0200062</v>
      </c>
      <c r="CL300">
        <v>0</v>
      </c>
      <c r="CM300">
        <v>2.50731851851852</v>
      </c>
      <c r="CN300">
        <v>0</v>
      </c>
      <c r="CO300">
        <v>17850.9851851852</v>
      </c>
      <c r="CP300">
        <v>16705.4185185185</v>
      </c>
      <c r="CQ300">
        <v>45</v>
      </c>
      <c r="CR300">
        <v>51.0993333333333</v>
      </c>
      <c r="CS300">
        <v>49.375</v>
      </c>
      <c r="CT300">
        <v>45.187</v>
      </c>
      <c r="CU300">
        <v>43.75</v>
      </c>
      <c r="CV300">
        <v>1959.99592592593</v>
      </c>
      <c r="CW300">
        <v>40.01</v>
      </c>
      <c r="CX300">
        <v>0</v>
      </c>
      <c r="CY300">
        <v>1651535765.6</v>
      </c>
      <c r="CZ300">
        <v>0</v>
      </c>
      <c r="DA300">
        <v>0</v>
      </c>
      <c r="DB300" t="s">
        <v>356</v>
      </c>
      <c r="DC300">
        <v>1657298120.5</v>
      </c>
      <c r="DD300">
        <v>1657298120.5</v>
      </c>
      <c r="DE300">
        <v>0</v>
      </c>
      <c r="DF300">
        <v>1.391</v>
      </c>
      <c r="DG300">
        <v>0.035</v>
      </c>
      <c r="DH300">
        <v>2.39</v>
      </c>
      <c r="DI300">
        <v>0.104</v>
      </c>
      <c r="DJ300">
        <v>419</v>
      </c>
      <c r="DK300">
        <v>18</v>
      </c>
      <c r="DL300">
        <v>0.11</v>
      </c>
      <c r="DM300">
        <v>0.02</v>
      </c>
      <c r="DN300">
        <v>-59.86031</v>
      </c>
      <c r="DO300">
        <v>-3.37042626641646</v>
      </c>
      <c r="DP300">
        <v>0.354152549616687</v>
      </c>
      <c r="DQ300">
        <v>0</v>
      </c>
      <c r="DR300">
        <v>8.44003375</v>
      </c>
      <c r="DS300">
        <v>-0.015484840525341</v>
      </c>
      <c r="DT300">
        <v>0.00331193197960047</v>
      </c>
      <c r="DU300">
        <v>1</v>
      </c>
      <c r="DV300">
        <v>1</v>
      </c>
      <c r="DW300">
        <v>2</v>
      </c>
      <c r="DX300" t="s">
        <v>367</v>
      </c>
      <c r="DY300">
        <v>2.83319</v>
      </c>
      <c r="DZ300">
        <v>2.63665</v>
      </c>
      <c r="EA300">
        <v>0.106032</v>
      </c>
      <c r="EB300">
        <v>0.111686</v>
      </c>
      <c r="EC300">
        <v>0.0647913</v>
      </c>
      <c r="ED300">
        <v>0.0413494</v>
      </c>
      <c r="EE300">
        <v>24939.3</v>
      </c>
      <c r="EF300">
        <v>21642.4</v>
      </c>
      <c r="EG300">
        <v>24992.7</v>
      </c>
      <c r="EH300">
        <v>23745</v>
      </c>
      <c r="EI300">
        <v>39934.6</v>
      </c>
      <c r="EJ300">
        <v>37704.3</v>
      </c>
      <c r="EK300">
        <v>45216.9</v>
      </c>
      <c r="EL300">
        <v>42387.9</v>
      </c>
      <c r="EM300">
        <v>1.75268</v>
      </c>
      <c r="EN300">
        <v>2.04838</v>
      </c>
      <c r="EO300">
        <v>-0.0968948</v>
      </c>
      <c r="EP300">
        <v>0</v>
      </c>
      <c r="EQ300">
        <v>22.9543</v>
      </c>
      <c r="ER300">
        <v>999.9</v>
      </c>
      <c r="ES300">
        <v>28.519</v>
      </c>
      <c r="ET300">
        <v>30.816</v>
      </c>
      <c r="EU300">
        <v>18.7238</v>
      </c>
      <c r="EV300">
        <v>51.4541</v>
      </c>
      <c r="EW300">
        <v>29.7756</v>
      </c>
      <c r="EX300">
        <v>2</v>
      </c>
      <c r="EY300">
        <v>0.270716</v>
      </c>
      <c r="EZ300">
        <v>9.28105</v>
      </c>
      <c r="FA300">
        <v>20.0099</v>
      </c>
      <c r="FB300">
        <v>5.23511</v>
      </c>
      <c r="FC300">
        <v>11.998</v>
      </c>
      <c r="FD300">
        <v>4.9568</v>
      </c>
      <c r="FE300">
        <v>3.30385</v>
      </c>
      <c r="FF300">
        <v>9999</v>
      </c>
      <c r="FG300">
        <v>9999</v>
      </c>
      <c r="FH300">
        <v>6582.6</v>
      </c>
      <c r="FI300">
        <v>353.3</v>
      </c>
      <c r="FJ300">
        <v>1.86803</v>
      </c>
      <c r="FK300">
        <v>1.86375</v>
      </c>
      <c r="FL300">
        <v>1.87134</v>
      </c>
      <c r="FM300">
        <v>1.86218</v>
      </c>
      <c r="FN300">
        <v>1.8616</v>
      </c>
      <c r="FO300">
        <v>1.86812</v>
      </c>
      <c r="FP300">
        <v>1.85822</v>
      </c>
      <c r="FQ300">
        <v>1.86461</v>
      </c>
      <c r="FR300">
        <v>5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5.096</v>
      </c>
      <c r="GF300">
        <v>0.1177</v>
      </c>
      <c r="GG300">
        <v>2.14445261950712</v>
      </c>
      <c r="GH300">
        <v>0.00524579190152856</v>
      </c>
      <c r="GI300">
        <v>-2.61795653493914e-06</v>
      </c>
      <c r="GJ300">
        <v>1.03317073579164e-09</v>
      </c>
      <c r="GK300">
        <v>0.00834576242792743</v>
      </c>
      <c r="GL300">
        <v>-0.0463878632499735</v>
      </c>
      <c r="GM300">
        <v>0.00360881594666716</v>
      </c>
      <c r="GN300">
        <v>-4.25062852161115e-05</v>
      </c>
      <c r="GO300">
        <v>14</v>
      </c>
      <c r="GP300">
        <v>2225</v>
      </c>
      <c r="GQ300">
        <v>2</v>
      </c>
      <c r="GR300">
        <v>27</v>
      </c>
      <c r="GS300">
        <v>4312.5</v>
      </c>
      <c r="GT300">
        <v>4312.5</v>
      </c>
      <c r="GU300">
        <v>2.29736</v>
      </c>
      <c r="GV300">
        <v>2.35107</v>
      </c>
      <c r="GW300">
        <v>1.99829</v>
      </c>
      <c r="GX300">
        <v>2.75879</v>
      </c>
      <c r="GY300">
        <v>2.09351</v>
      </c>
      <c r="GZ300">
        <v>2.38525</v>
      </c>
      <c r="HA300">
        <v>35.0825</v>
      </c>
      <c r="HB300">
        <v>14.7274</v>
      </c>
      <c r="HC300">
        <v>18</v>
      </c>
      <c r="HD300">
        <v>427.107</v>
      </c>
      <c r="HE300">
        <v>618.06</v>
      </c>
      <c r="HF300">
        <v>14.837</v>
      </c>
      <c r="HG300">
        <v>30.7115</v>
      </c>
      <c r="HH300">
        <v>30.0008</v>
      </c>
      <c r="HI300">
        <v>30.3749</v>
      </c>
      <c r="HJ300">
        <v>30.3684</v>
      </c>
      <c r="HK300">
        <v>46.0459</v>
      </c>
      <c r="HL300">
        <v>49.7617</v>
      </c>
      <c r="HM300">
        <v>0</v>
      </c>
      <c r="HN300">
        <v>10.9323</v>
      </c>
      <c r="HO300">
        <v>858.21</v>
      </c>
      <c r="HP300">
        <v>10.3573</v>
      </c>
      <c r="HQ300">
        <v>95.6735</v>
      </c>
      <c r="HR300">
        <v>99.631</v>
      </c>
    </row>
    <row r="301" spans="1:226">
      <c r="A301">
        <v>285</v>
      </c>
      <c r="B301">
        <v>1657556875.5</v>
      </c>
      <c r="C301">
        <v>4083.5</v>
      </c>
      <c r="D301" t="s">
        <v>930</v>
      </c>
      <c r="E301" t="s">
        <v>931</v>
      </c>
      <c r="F301">
        <v>5</v>
      </c>
      <c r="G301" t="s">
        <v>597</v>
      </c>
      <c r="H301" t="s">
        <v>354</v>
      </c>
      <c r="I301">
        <v>1657556867.71429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850.448926406927</v>
      </c>
      <c r="AK301">
        <v>802.411145454545</v>
      </c>
      <c r="AL301">
        <v>3.31275913419901</v>
      </c>
      <c r="AM301">
        <v>66.15</v>
      </c>
      <c r="AN301">
        <f>(AP301 - AO301 + BO301*1E3/(8.314*(BQ301+273.15)) * AR301/BN301 * AQ301) * BN301/(100*BB301) * 1000/(1000 - AP301)</f>
        <v>0</v>
      </c>
      <c r="AO301">
        <v>10.2249494774012</v>
      </c>
      <c r="AP301">
        <v>18.6538224242424</v>
      </c>
      <c r="AQ301">
        <v>-1.41132366646783e-05</v>
      </c>
      <c r="AR301">
        <v>78.403240097146</v>
      </c>
      <c r="AS301">
        <v>18</v>
      </c>
      <c r="AT301">
        <v>4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6</v>
      </c>
      <c r="BC301">
        <v>0.5</v>
      </c>
      <c r="BD301" t="s">
        <v>355</v>
      </c>
      <c r="BE301">
        <v>2</v>
      </c>
      <c r="BF301" t="b">
        <v>1</v>
      </c>
      <c r="BG301">
        <v>1657556867.71429</v>
      </c>
      <c r="BH301">
        <v>763.780607142857</v>
      </c>
      <c r="BI301">
        <v>824.141178571429</v>
      </c>
      <c r="BJ301">
        <v>18.65255</v>
      </c>
      <c r="BK301">
        <v>10.221325</v>
      </c>
      <c r="BL301">
        <v>758.711892857143</v>
      </c>
      <c r="BM301">
        <v>18.5348892857143</v>
      </c>
      <c r="BN301">
        <v>500.011607142857</v>
      </c>
      <c r="BO301">
        <v>67.9943571428571</v>
      </c>
      <c r="BP301">
        <v>0.0203272178571429</v>
      </c>
      <c r="BQ301">
        <v>21.3846607142857</v>
      </c>
      <c r="BR301">
        <v>21.3503535714286</v>
      </c>
      <c r="BS301">
        <v>999.9</v>
      </c>
      <c r="BT301">
        <v>0</v>
      </c>
      <c r="BU301">
        <v>0</v>
      </c>
      <c r="BV301">
        <v>10007.955</v>
      </c>
      <c r="BW301">
        <v>0</v>
      </c>
      <c r="BX301">
        <v>1493.68571428571</v>
      </c>
      <c r="BY301">
        <v>-60.3604678571429</v>
      </c>
      <c r="BZ301">
        <v>778.297892857143</v>
      </c>
      <c r="CA301">
        <v>832.652035714286</v>
      </c>
      <c r="CB301">
        <v>8.43122892857143</v>
      </c>
      <c r="CC301">
        <v>824.141178571429</v>
      </c>
      <c r="CD301">
        <v>10.221325</v>
      </c>
      <c r="CE301">
        <v>1.26826857142857</v>
      </c>
      <c r="CF301">
        <v>0.694992678571429</v>
      </c>
      <c r="CG301">
        <v>10.4279892857143</v>
      </c>
      <c r="CH301">
        <v>1.72607535714286</v>
      </c>
      <c r="CI301">
        <v>2000.0175</v>
      </c>
      <c r="CJ301">
        <v>0.979994</v>
      </c>
      <c r="CK301">
        <v>0.0200062</v>
      </c>
      <c r="CL301">
        <v>0</v>
      </c>
      <c r="CM301">
        <v>2.54561071428571</v>
      </c>
      <c r="CN301">
        <v>0</v>
      </c>
      <c r="CO301">
        <v>17842.55</v>
      </c>
      <c r="CP301">
        <v>16705.5214285714</v>
      </c>
      <c r="CQ301">
        <v>45</v>
      </c>
      <c r="CR301">
        <v>51.08</v>
      </c>
      <c r="CS301">
        <v>49.375</v>
      </c>
      <c r="CT301">
        <v>45.187</v>
      </c>
      <c r="CU301">
        <v>43.75</v>
      </c>
      <c r="CV301">
        <v>1960.0075</v>
      </c>
      <c r="CW301">
        <v>40.01</v>
      </c>
      <c r="CX301">
        <v>0</v>
      </c>
      <c r="CY301">
        <v>1651535770.4</v>
      </c>
      <c r="CZ301">
        <v>0</v>
      </c>
      <c r="DA301">
        <v>0</v>
      </c>
      <c r="DB301" t="s">
        <v>356</v>
      </c>
      <c r="DC301">
        <v>1657298120.5</v>
      </c>
      <c r="DD301">
        <v>1657298120.5</v>
      </c>
      <c r="DE301">
        <v>0</v>
      </c>
      <c r="DF301">
        <v>1.391</v>
      </c>
      <c r="DG301">
        <v>0.035</v>
      </c>
      <c r="DH301">
        <v>2.39</v>
      </c>
      <c r="DI301">
        <v>0.104</v>
      </c>
      <c r="DJ301">
        <v>419</v>
      </c>
      <c r="DK301">
        <v>18</v>
      </c>
      <c r="DL301">
        <v>0.11</v>
      </c>
      <c r="DM301">
        <v>0.02</v>
      </c>
      <c r="DN301">
        <v>-60.0817125</v>
      </c>
      <c r="DO301">
        <v>-3.52791782363972</v>
      </c>
      <c r="DP301">
        <v>0.40774229801892</v>
      </c>
      <c r="DQ301">
        <v>0</v>
      </c>
      <c r="DR301">
        <v>8.43578175</v>
      </c>
      <c r="DS301">
        <v>-0.0681445778611922</v>
      </c>
      <c r="DT301">
        <v>0.00927174602960521</v>
      </c>
      <c r="DU301">
        <v>1</v>
      </c>
      <c r="DV301">
        <v>1</v>
      </c>
      <c r="DW301">
        <v>2</v>
      </c>
      <c r="DX301" t="s">
        <v>367</v>
      </c>
      <c r="DY301">
        <v>2.83289</v>
      </c>
      <c r="DZ301">
        <v>2.63711</v>
      </c>
      <c r="EA301">
        <v>0.107531</v>
      </c>
      <c r="EB301">
        <v>0.113258</v>
      </c>
      <c r="EC301">
        <v>0.0648047</v>
      </c>
      <c r="ED301">
        <v>0.0414845</v>
      </c>
      <c r="EE301">
        <v>24896.8</v>
      </c>
      <c r="EF301">
        <v>21603.7</v>
      </c>
      <c r="EG301">
        <v>24992.1</v>
      </c>
      <c r="EH301">
        <v>23744.5</v>
      </c>
      <c r="EI301">
        <v>39933.3</v>
      </c>
      <c r="EJ301">
        <v>37698.2</v>
      </c>
      <c r="EK301">
        <v>45216</v>
      </c>
      <c r="EL301">
        <v>42387</v>
      </c>
      <c r="EM301">
        <v>1.7523</v>
      </c>
      <c r="EN301">
        <v>2.04843</v>
      </c>
      <c r="EO301">
        <v>-0.096865</v>
      </c>
      <c r="EP301">
        <v>0</v>
      </c>
      <c r="EQ301">
        <v>22.9635</v>
      </c>
      <c r="ER301">
        <v>999.9</v>
      </c>
      <c r="ES301">
        <v>28.519</v>
      </c>
      <c r="ET301">
        <v>30.816</v>
      </c>
      <c r="EU301">
        <v>18.7245</v>
      </c>
      <c r="EV301">
        <v>51.4641</v>
      </c>
      <c r="EW301">
        <v>29.7997</v>
      </c>
      <c r="EX301">
        <v>2</v>
      </c>
      <c r="EY301">
        <v>0.271565</v>
      </c>
      <c r="EZ301">
        <v>9.28105</v>
      </c>
      <c r="FA301">
        <v>20.01</v>
      </c>
      <c r="FB301">
        <v>5.23541</v>
      </c>
      <c r="FC301">
        <v>11.998</v>
      </c>
      <c r="FD301">
        <v>4.9571</v>
      </c>
      <c r="FE301">
        <v>3.30398</v>
      </c>
      <c r="FF301">
        <v>9999</v>
      </c>
      <c r="FG301">
        <v>9999</v>
      </c>
      <c r="FH301">
        <v>6582.8</v>
      </c>
      <c r="FI301">
        <v>353.3</v>
      </c>
      <c r="FJ301">
        <v>1.86805</v>
      </c>
      <c r="FK301">
        <v>1.86374</v>
      </c>
      <c r="FL301">
        <v>1.87134</v>
      </c>
      <c r="FM301">
        <v>1.86218</v>
      </c>
      <c r="FN301">
        <v>1.86161</v>
      </c>
      <c r="FO301">
        <v>1.86812</v>
      </c>
      <c r="FP301">
        <v>1.85822</v>
      </c>
      <c r="FQ301">
        <v>1.86462</v>
      </c>
      <c r="FR301">
        <v>5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5.146</v>
      </c>
      <c r="GF301">
        <v>0.1178</v>
      </c>
      <c r="GG301">
        <v>2.14445261950712</v>
      </c>
      <c r="GH301">
        <v>0.00524579190152856</v>
      </c>
      <c r="GI301">
        <v>-2.61795653493914e-06</v>
      </c>
      <c r="GJ301">
        <v>1.03317073579164e-09</v>
      </c>
      <c r="GK301">
        <v>0.00834576242792743</v>
      </c>
      <c r="GL301">
        <v>-0.0463878632499735</v>
      </c>
      <c r="GM301">
        <v>0.00360881594666716</v>
      </c>
      <c r="GN301">
        <v>-4.25062852161115e-05</v>
      </c>
      <c r="GO301">
        <v>14</v>
      </c>
      <c r="GP301">
        <v>2225</v>
      </c>
      <c r="GQ301">
        <v>2</v>
      </c>
      <c r="GR301">
        <v>27</v>
      </c>
      <c r="GS301">
        <v>4312.6</v>
      </c>
      <c r="GT301">
        <v>4312.6</v>
      </c>
      <c r="GU301">
        <v>2.33154</v>
      </c>
      <c r="GV301">
        <v>2.35229</v>
      </c>
      <c r="GW301">
        <v>1.99829</v>
      </c>
      <c r="GX301">
        <v>2.75757</v>
      </c>
      <c r="GY301">
        <v>2.09351</v>
      </c>
      <c r="GZ301">
        <v>2.38892</v>
      </c>
      <c r="HA301">
        <v>35.0825</v>
      </c>
      <c r="HB301">
        <v>14.7187</v>
      </c>
      <c r="HC301">
        <v>18</v>
      </c>
      <c r="HD301">
        <v>426.957</v>
      </c>
      <c r="HE301">
        <v>618.205</v>
      </c>
      <c r="HF301">
        <v>14.8416</v>
      </c>
      <c r="HG301">
        <v>30.7209</v>
      </c>
      <c r="HH301">
        <v>30.0009</v>
      </c>
      <c r="HI301">
        <v>30.3847</v>
      </c>
      <c r="HJ301">
        <v>30.3782</v>
      </c>
      <c r="HK301">
        <v>46.7322</v>
      </c>
      <c r="HL301">
        <v>49.4818</v>
      </c>
      <c r="HM301">
        <v>0</v>
      </c>
      <c r="HN301">
        <v>10.9323</v>
      </c>
      <c r="HO301">
        <v>871.666</v>
      </c>
      <c r="HP301">
        <v>10.3831</v>
      </c>
      <c r="HQ301">
        <v>95.6714</v>
      </c>
      <c r="HR301">
        <v>99.629</v>
      </c>
    </row>
    <row r="302" spans="1:226">
      <c r="A302">
        <v>286</v>
      </c>
      <c r="B302">
        <v>1657556880.5</v>
      </c>
      <c r="C302">
        <v>4088.5</v>
      </c>
      <c r="D302" t="s">
        <v>932</v>
      </c>
      <c r="E302" t="s">
        <v>933</v>
      </c>
      <c r="F302">
        <v>5</v>
      </c>
      <c r="G302" t="s">
        <v>597</v>
      </c>
      <c r="H302" t="s">
        <v>354</v>
      </c>
      <c r="I302">
        <v>1657556873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867.867121212121</v>
      </c>
      <c r="AK302">
        <v>819.619727272727</v>
      </c>
      <c r="AL302">
        <v>3.46650424242413</v>
      </c>
      <c r="AM302">
        <v>66.15</v>
      </c>
      <c r="AN302">
        <f>(AP302 - AO302 + BO302*1E3/(8.314*(BQ302+273.15)) * AR302/BN302 * AQ302) * BN302/(100*BB302) * 1000/(1000 - AP302)</f>
        <v>0</v>
      </c>
      <c r="AO302">
        <v>10.2704076744737</v>
      </c>
      <c r="AP302">
        <v>18.6698006060606</v>
      </c>
      <c r="AQ302">
        <v>9.88536566684541e-05</v>
      </c>
      <c r="AR302">
        <v>78.403240097146</v>
      </c>
      <c r="AS302">
        <v>18</v>
      </c>
      <c r="AT302">
        <v>4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6</v>
      </c>
      <c r="BC302">
        <v>0.5</v>
      </c>
      <c r="BD302" t="s">
        <v>355</v>
      </c>
      <c r="BE302">
        <v>2</v>
      </c>
      <c r="BF302" t="b">
        <v>1</v>
      </c>
      <c r="BG302">
        <v>1657556873</v>
      </c>
      <c r="BH302">
        <v>781.086555555555</v>
      </c>
      <c r="BI302">
        <v>841.877</v>
      </c>
      <c r="BJ302">
        <v>18.6554074074074</v>
      </c>
      <c r="BK302">
        <v>10.2447296296296</v>
      </c>
      <c r="BL302">
        <v>775.965148148148</v>
      </c>
      <c r="BM302">
        <v>18.5376259259259</v>
      </c>
      <c r="BN302">
        <v>500.000925925926</v>
      </c>
      <c r="BO302">
        <v>67.9943074074074</v>
      </c>
      <c r="BP302">
        <v>0.0204911592592593</v>
      </c>
      <c r="BQ302">
        <v>21.3888407407407</v>
      </c>
      <c r="BR302">
        <v>21.3608148148148</v>
      </c>
      <c r="BS302">
        <v>999.9</v>
      </c>
      <c r="BT302">
        <v>0</v>
      </c>
      <c r="BU302">
        <v>0</v>
      </c>
      <c r="BV302">
        <v>10001.2940740741</v>
      </c>
      <c r="BW302">
        <v>0</v>
      </c>
      <c r="BX302">
        <v>1492.20222222222</v>
      </c>
      <c r="BY302">
        <v>-60.7903962962963</v>
      </c>
      <c r="BZ302">
        <v>795.935185185185</v>
      </c>
      <c r="CA302">
        <v>850.591444444444</v>
      </c>
      <c r="CB302">
        <v>8.41068</v>
      </c>
      <c r="CC302">
        <v>841.877</v>
      </c>
      <c r="CD302">
        <v>10.2447296296296</v>
      </c>
      <c r="CE302">
        <v>1.26846148148148</v>
      </c>
      <c r="CF302">
        <v>0.696583296296296</v>
      </c>
      <c r="CG302">
        <v>10.4302666666667</v>
      </c>
      <c r="CH302">
        <v>1.75796592592593</v>
      </c>
      <c r="CI302">
        <v>2000.02333333333</v>
      </c>
      <c r="CJ302">
        <v>0.979994</v>
      </c>
      <c r="CK302">
        <v>0.0200062</v>
      </c>
      <c r="CL302">
        <v>0</v>
      </c>
      <c r="CM302">
        <v>2.56568148148148</v>
      </c>
      <c r="CN302">
        <v>0</v>
      </c>
      <c r="CO302">
        <v>17838.0407407407</v>
      </c>
      <c r="CP302">
        <v>16705.5814814815</v>
      </c>
      <c r="CQ302">
        <v>45</v>
      </c>
      <c r="CR302">
        <v>51.0666666666666</v>
      </c>
      <c r="CS302">
        <v>49.375</v>
      </c>
      <c r="CT302">
        <v>45.187</v>
      </c>
      <c r="CU302">
        <v>43.75</v>
      </c>
      <c r="CV302">
        <v>1960.01333333333</v>
      </c>
      <c r="CW302">
        <v>40.01</v>
      </c>
      <c r="CX302">
        <v>0</v>
      </c>
      <c r="CY302">
        <v>1651535775.8</v>
      </c>
      <c r="CZ302">
        <v>0</v>
      </c>
      <c r="DA302">
        <v>0</v>
      </c>
      <c r="DB302" t="s">
        <v>356</v>
      </c>
      <c r="DC302">
        <v>1657298120.5</v>
      </c>
      <c r="DD302">
        <v>1657298120.5</v>
      </c>
      <c r="DE302">
        <v>0</v>
      </c>
      <c r="DF302">
        <v>1.391</v>
      </c>
      <c r="DG302">
        <v>0.035</v>
      </c>
      <c r="DH302">
        <v>2.39</v>
      </c>
      <c r="DI302">
        <v>0.104</v>
      </c>
      <c r="DJ302">
        <v>419</v>
      </c>
      <c r="DK302">
        <v>18</v>
      </c>
      <c r="DL302">
        <v>0.11</v>
      </c>
      <c r="DM302">
        <v>0.02</v>
      </c>
      <c r="DN302">
        <v>-60.5946125</v>
      </c>
      <c r="DO302">
        <v>-4.92949530956851</v>
      </c>
      <c r="DP302">
        <v>0.58433721950065</v>
      </c>
      <c r="DQ302">
        <v>0</v>
      </c>
      <c r="DR302">
        <v>8.4195325</v>
      </c>
      <c r="DS302">
        <v>-0.238079324577894</v>
      </c>
      <c r="DT302">
        <v>0.0242807586115013</v>
      </c>
      <c r="DU302">
        <v>0</v>
      </c>
      <c r="DV302">
        <v>0</v>
      </c>
      <c r="DW302">
        <v>2</v>
      </c>
      <c r="DX302" t="s">
        <v>357</v>
      </c>
      <c r="DY302">
        <v>2.83282</v>
      </c>
      <c r="DZ302">
        <v>2.63731</v>
      </c>
      <c r="EA302">
        <v>0.109076</v>
      </c>
      <c r="EB302">
        <v>0.114683</v>
      </c>
      <c r="EC302">
        <v>0.0648413</v>
      </c>
      <c r="ED302">
        <v>0.0416318</v>
      </c>
      <c r="EE302">
        <v>24853.5</v>
      </c>
      <c r="EF302">
        <v>21568.6</v>
      </c>
      <c r="EG302">
        <v>24991.9</v>
      </c>
      <c r="EH302">
        <v>23744.2</v>
      </c>
      <c r="EI302">
        <v>39930.8</v>
      </c>
      <c r="EJ302">
        <v>37692</v>
      </c>
      <c r="EK302">
        <v>45215</v>
      </c>
      <c r="EL302">
        <v>42386.6</v>
      </c>
      <c r="EM302">
        <v>1.75235</v>
      </c>
      <c r="EN302">
        <v>2.04845</v>
      </c>
      <c r="EO302">
        <v>-0.0972226</v>
      </c>
      <c r="EP302">
        <v>0</v>
      </c>
      <c r="EQ302">
        <v>22.9751</v>
      </c>
      <c r="ER302">
        <v>999.9</v>
      </c>
      <c r="ES302">
        <v>28.489</v>
      </c>
      <c r="ET302">
        <v>30.827</v>
      </c>
      <c r="EU302">
        <v>18.7165</v>
      </c>
      <c r="EV302">
        <v>51.4441</v>
      </c>
      <c r="EW302">
        <v>29.8277</v>
      </c>
      <c r="EX302">
        <v>2</v>
      </c>
      <c r="EY302">
        <v>0.272325</v>
      </c>
      <c r="EZ302">
        <v>9.28105</v>
      </c>
      <c r="FA302">
        <v>20.01</v>
      </c>
      <c r="FB302">
        <v>5.23481</v>
      </c>
      <c r="FC302">
        <v>11.998</v>
      </c>
      <c r="FD302">
        <v>4.95705</v>
      </c>
      <c r="FE302">
        <v>3.30395</v>
      </c>
      <c r="FF302">
        <v>9999</v>
      </c>
      <c r="FG302">
        <v>9999</v>
      </c>
      <c r="FH302">
        <v>6582.8</v>
      </c>
      <c r="FI302">
        <v>353.3</v>
      </c>
      <c r="FJ302">
        <v>1.86805</v>
      </c>
      <c r="FK302">
        <v>1.86374</v>
      </c>
      <c r="FL302">
        <v>1.87134</v>
      </c>
      <c r="FM302">
        <v>1.86218</v>
      </c>
      <c r="FN302">
        <v>1.86163</v>
      </c>
      <c r="FO302">
        <v>1.86813</v>
      </c>
      <c r="FP302">
        <v>1.85822</v>
      </c>
      <c r="FQ302">
        <v>1.86462</v>
      </c>
      <c r="FR302">
        <v>5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5.197</v>
      </c>
      <c r="GF302">
        <v>0.1185</v>
      </c>
      <c r="GG302">
        <v>2.14445261950712</v>
      </c>
      <c r="GH302">
        <v>0.00524579190152856</v>
      </c>
      <c r="GI302">
        <v>-2.61795653493914e-06</v>
      </c>
      <c r="GJ302">
        <v>1.03317073579164e-09</v>
      </c>
      <c r="GK302">
        <v>0.00834576242792743</v>
      </c>
      <c r="GL302">
        <v>-0.0463878632499735</v>
      </c>
      <c r="GM302">
        <v>0.00360881594666716</v>
      </c>
      <c r="GN302">
        <v>-4.25062852161115e-05</v>
      </c>
      <c r="GO302">
        <v>14</v>
      </c>
      <c r="GP302">
        <v>2225</v>
      </c>
      <c r="GQ302">
        <v>2</v>
      </c>
      <c r="GR302">
        <v>27</v>
      </c>
      <c r="GS302">
        <v>4312.7</v>
      </c>
      <c r="GT302">
        <v>4312.7</v>
      </c>
      <c r="GU302">
        <v>2.36816</v>
      </c>
      <c r="GV302">
        <v>2.35718</v>
      </c>
      <c r="GW302">
        <v>1.99829</v>
      </c>
      <c r="GX302">
        <v>2.75757</v>
      </c>
      <c r="GY302">
        <v>2.09351</v>
      </c>
      <c r="GZ302">
        <v>2.37793</v>
      </c>
      <c r="HA302">
        <v>35.0825</v>
      </c>
      <c r="HB302">
        <v>14.7187</v>
      </c>
      <c r="HC302">
        <v>18</v>
      </c>
      <c r="HD302">
        <v>427.052</v>
      </c>
      <c r="HE302">
        <v>618.33</v>
      </c>
      <c r="HF302">
        <v>14.8479</v>
      </c>
      <c r="HG302">
        <v>30.7303</v>
      </c>
      <c r="HH302">
        <v>30.0008</v>
      </c>
      <c r="HI302">
        <v>30.3945</v>
      </c>
      <c r="HJ302">
        <v>30.3881</v>
      </c>
      <c r="HK302">
        <v>47.4539</v>
      </c>
      <c r="HL302">
        <v>49.1826</v>
      </c>
      <c r="HM302">
        <v>0</v>
      </c>
      <c r="HN302">
        <v>10.9332</v>
      </c>
      <c r="HO302">
        <v>891.877</v>
      </c>
      <c r="HP302">
        <v>10.4023</v>
      </c>
      <c r="HQ302">
        <v>95.6697</v>
      </c>
      <c r="HR302">
        <v>99.6279</v>
      </c>
    </row>
    <row r="303" spans="1:226">
      <c r="A303">
        <v>287</v>
      </c>
      <c r="B303">
        <v>1657556885.5</v>
      </c>
      <c r="C303">
        <v>4093.5</v>
      </c>
      <c r="D303" t="s">
        <v>934</v>
      </c>
      <c r="E303" t="s">
        <v>935</v>
      </c>
      <c r="F303">
        <v>5</v>
      </c>
      <c r="G303" t="s">
        <v>597</v>
      </c>
      <c r="H303" t="s">
        <v>354</v>
      </c>
      <c r="I303">
        <v>1657556877.71429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884.762</v>
      </c>
      <c r="AK303">
        <v>836.413981818182</v>
      </c>
      <c r="AL303">
        <v>3.36179939393924</v>
      </c>
      <c r="AM303">
        <v>66.15</v>
      </c>
      <c r="AN303">
        <f>(AP303 - AO303 + BO303*1E3/(8.314*(BQ303+273.15)) * AR303/BN303 * AQ303) * BN303/(100*BB303) * 1000/(1000 - AP303)</f>
        <v>0</v>
      </c>
      <c r="AO303">
        <v>10.3209972018838</v>
      </c>
      <c r="AP303">
        <v>18.7012278787879</v>
      </c>
      <c r="AQ303">
        <v>0.00733638550234727</v>
      </c>
      <c r="AR303">
        <v>78.403240097146</v>
      </c>
      <c r="AS303">
        <v>18</v>
      </c>
      <c r="AT303">
        <v>4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6</v>
      </c>
      <c r="BC303">
        <v>0.5</v>
      </c>
      <c r="BD303" t="s">
        <v>355</v>
      </c>
      <c r="BE303">
        <v>2</v>
      </c>
      <c r="BF303" t="b">
        <v>1</v>
      </c>
      <c r="BG303">
        <v>1657556877.71429</v>
      </c>
      <c r="BH303">
        <v>796.609892857143</v>
      </c>
      <c r="BI303">
        <v>857.733107142857</v>
      </c>
      <c r="BJ303">
        <v>18.6675357142857</v>
      </c>
      <c r="BK303">
        <v>10.2791071428571</v>
      </c>
      <c r="BL303">
        <v>791.441321428571</v>
      </c>
      <c r="BM303">
        <v>18.5492428571429</v>
      </c>
      <c r="BN303">
        <v>500.01075</v>
      </c>
      <c r="BO303">
        <v>67.9936035714286</v>
      </c>
      <c r="BP303">
        <v>0.0206011392857143</v>
      </c>
      <c r="BQ303">
        <v>21.3931535714286</v>
      </c>
      <c r="BR303">
        <v>21.3698678571429</v>
      </c>
      <c r="BS303">
        <v>999.9</v>
      </c>
      <c r="BT303">
        <v>0</v>
      </c>
      <c r="BU303">
        <v>0</v>
      </c>
      <c r="BV303">
        <v>10001.4703571429</v>
      </c>
      <c r="BW303">
        <v>0</v>
      </c>
      <c r="BX303">
        <v>1493.49678571429</v>
      </c>
      <c r="BY303">
        <v>-61.1231428571429</v>
      </c>
      <c r="BZ303">
        <v>811.763821428571</v>
      </c>
      <c r="CA303">
        <v>866.641928571428</v>
      </c>
      <c r="CB303">
        <v>8.38843285714286</v>
      </c>
      <c r="CC303">
        <v>857.733107142857</v>
      </c>
      <c r="CD303">
        <v>10.2791071428571</v>
      </c>
      <c r="CE303">
        <v>1.26927214285714</v>
      </c>
      <c r="CF303">
        <v>0.698913357142857</v>
      </c>
      <c r="CG303">
        <v>10.4398535714286</v>
      </c>
      <c r="CH303">
        <v>1.80459</v>
      </c>
      <c r="CI303">
        <v>2000.01928571429</v>
      </c>
      <c r="CJ303">
        <v>0.979993892857143</v>
      </c>
      <c r="CK303">
        <v>0.0200063142857143</v>
      </c>
      <c r="CL303">
        <v>0</v>
      </c>
      <c r="CM303">
        <v>2.59451071428571</v>
      </c>
      <c r="CN303">
        <v>0</v>
      </c>
      <c r="CO303">
        <v>17843.2214285714</v>
      </c>
      <c r="CP303">
        <v>16705.55</v>
      </c>
      <c r="CQ303">
        <v>45</v>
      </c>
      <c r="CR303">
        <v>51.0465</v>
      </c>
      <c r="CS303">
        <v>49.375</v>
      </c>
      <c r="CT303">
        <v>45.187</v>
      </c>
      <c r="CU303">
        <v>43.75</v>
      </c>
      <c r="CV303">
        <v>1960.00928571429</v>
      </c>
      <c r="CW303">
        <v>40.01</v>
      </c>
      <c r="CX303">
        <v>0</v>
      </c>
      <c r="CY303">
        <v>1651535780.6</v>
      </c>
      <c r="CZ303">
        <v>0</v>
      </c>
      <c r="DA303">
        <v>0</v>
      </c>
      <c r="DB303" t="s">
        <v>356</v>
      </c>
      <c r="DC303">
        <v>1657298120.5</v>
      </c>
      <c r="DD303">
        <v>1657298120.5</v>
      </c>
      <c r="DE303">
        <v>0</v>
      </c>
      <c r="DF303">
        <v>1.391</v>
      </c>
      <c r="DG303">
        <v>0.035</v>
      </c>
      <c r="DH303">
        <v>2.39</v>
      </c>
      <c r="DI303">
        <v>0.104</v>
      </c>
      <c r="DJ303">
        <v>419</v>
      </c>
      <c r="DK303">
        <v>18</v>
      </c>
      <c r="DL303">
        <v>0.11</v>
      </c>
      <c r="DM303">
        <v>0.02</v>
      </c>
      <c r="DN303">
        <v>-60.82801</v>
      </c>
      <c r="DO303">
        <v>-4.3872067542212</v>
      </c>
      <c r="DP303">
        <v>0.569910498148613</v>
      </c>
      <c r="DQ303">
        <v>0</v>
      </c>
      <c r="DR303">
        <v>8.4033125</v>
      </c>
      <c r="DS303">
        <v>-0.299397073170764</v>
      </c>
      <c r="DT303">
        <v>0.0295642697990327</v>
      </c>
      <c r="DU303">
        <v>0</v>
      </c>
      <c r="DV303">
        <v>0</v>
      </c>
      <c r="DW303">
        <v>2</v>
      </c>
      <c r="DX303" t="s">
        <v>357</v>
      </c>
      <c r="DY303">
        <v>2.83296</v>
      </c>
      <c r="DZ303">
        <v>2.63675</v>
      </c>
      <c r="EA303">
        <v>0.110572</v>
      </c>
      <c r="EB303">
        <v>0.116213</v>
      </c>
      <c r="EC303">
        <v>0.0649126</v>
      </c>
      <c r="ED303">
        <v>0.0416918</v>
      </c>
      <c r="EE303">
        <v>24811.1</v>
      </c>
      <c r="EF303">
        <v>21530.8</v>
      </c>
      <c r="EG303">
        <v>24991.3</v>
      </c>
      <c r="EH303">
        <v>23743.6</v>
      </c>
      <c r="EI303">
        <v>39927.3</v>
      </c>
      <c r="EJ303">
        <v>37689</v>
      </c>
      <c r="EK303">
        <v>45214.4</v>
      </c>
      <c r="EL303">
        <v>42385.9</v>
      </c>
      <c r="EM303">
        <v>1.75228</v>
      </c>
      <c r="EN303">
        <v>2.0481</v>
      </c>
      <c r="EO303">
        <v>-0.0976175</v>
      </c>
      <c r="EP303">
        <v>0</v>
      </c>
      <c r="EQ303">
        <v>22.9891</v>
      </c>
      <c r="ER303">
        <v>999.9</v>
      </c>
      <c r="ES303">
        <v>28.489</v>
      </c>
      <c r="ET303">
        <v>30.827</v>
      </c>
      <c r="EU303">
        <v>18.7177</v>
      </c>
      <c r="EV303">
        <v>51.1841</v>
      </c>
      <c r="EW303">
        <v>29.6995</v>
      </c>
      <c r="EX303">
        <v>2</v>
      </c>
      <c r="EY303">
        <v>0.272965</v>
      </c>
      <c r="EZ303">
        <v>9.28105</v>
      </c>
      <c r="FA303">
        <v>20.0101</v>
      </c>
      <c r="FB303">
        <v>5.23526</v>
      </c>
      <c r="FC303">
        <v>11.998</v>
      </c>
      <c r="FD303">
        <v>4.95715</v>
      </c>
      <c r="FE303">
        <v>3.304</v>
      </c>
      <c r="FF303">
        <v>9999</v>
      </c>
      <c r="FG303">
        <v>9999</v>
      </c>
      <c r="FH303">
        <v>6583.1</v>
      </c>
      <c r="FI303">
        <v>353.3</v>
      </c>
      <c r="FJ303">
        <v>1.86809</v>
      </c>
      <c r="FK303">
        <v>1.86375</v>
      </c>
      <c r="FL303">
        <v>1.87134</v>
      </c>
      <c r="FM303">
        <v>1.86218</v>
      </c>
      <c r="FN303">
        <v>1.86161</v>
      </c>
      <c r="FO303">
        <v>1.86813</v>
      </c>
      <c r="FP303">
        <v>1.85822</v>
      </c>
      <c r="FQ303">
        <v>1.86462</v>
      </c>
      <c r="FR303">
        <v>5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5.247</v>
      </c>
      <c r="GF303">
        <v>0.1198</v>
      </c>
      <c r="GG303">
        <v>2.14445261950712</v>
      </c>
      <c r="GH303">
        <v>0.00524579190152856</v>
      </c>
      <c r="GI303">
        <v>-2.61795653493914e-06</v>
      </c>
      <c r="GJ303">
        <v>1.03317073579164e-09</v>
      </c>
      <c r="GK303">
        <v>0.00834576242792743</v>
      </c>
      <c r="GL303">
        <v>-0.0463878632499735</v>
      </c>
      <c r="GM303">
        <v>0.00360881594666716</v>
      </c>
      <c r="GN303">
        <v>-4.25062852161115e-05</v>
      </c>
      <c r="GO303">
        <v>14</v>
      </c>
      <c r="GP303">
        <v>2225</v>
      </c>
      <c r="GQ303">
        <v>2</v>
      </c>
      <c r="GR303">
        <v>27</v>
      </c>
      <c r="GS303">
        <v>4312.8</v>
      </c>
      <c r="GT303">
        <v>4312.8</v>
      </c>
      <c r="GU303">
        <v>2.40234</v>
      </c>
      <c r="GV303">
        <v>2.35596</v>
      </c>
      <c r="GW303">
        <v>1.99829</v>
      </c>
      <c r="GX303">
        <v>2.75757</v>
      </c>
      <c r="GY303">
        <v>2.09351</v>
      </c>
      <c r="GZ303">
        <v>2.31812</v>
      </c>
      <c r="HA303">
        <v>35.0825</v>
      </c>
      <c r="HB303">
        <v>14.7099</v>
      </c>
      <c r="HC303">
        <v>18</v>
      </c>
      <c r="HD303">
        <v>427.076</v>
      </c>
      <c r="HE303">
        <v>618.154</v>
      </c>
      <c r="HF303">
        <v>14.856</v>
      </c>
      <c r="HG303">
        <v>30.7396</v>
      </c>
      <c r="HH303">
        <v>30.0008</v>
      </c>
      <c r="HI303">
        <v>30.4044</v>
      </c>
      <c r="HJ303">
        <v>30.398</v>
      </c>
      <c r="HK303">
        <v>48.1376</v>
      </c>
      <c r="HL303">
        <v>49.1826</v>
      </c>
      <c r="HM303">
        <v>0</v>
      </c>
      <c r="HN303">
        <v>10.9468</v>
      </c>
      <c r="HO303">
        <v>905.407</v>
      </c>
      <c r="HP303">
        <v>10.4044</v>
      </c>
      <c r="HQ303">
        <v>95.6682</v>
      </c>
      <c r="HR303">
        <v>99.6259</v>
      </c>
    </row>
    <row r="304" spans="1:226">
      <c r="A304">
        <v>288</v>
      </c>
      <c r="B304">
        <v>1657556890</v>
      </c>
      <c r="C304">
        <v>4098</v>
      </c>
      <c r="D304" t="s">
        <v>936</v>
      </c>
      <c r="E304" t="s">
        <v>937</v>
      </c>
      <c r="F304">
        <v>5</v>
      </c>
      <c r="G304" t="s">
        <v>597</v>
      </c>
      <c r="H304" t="s">
        <v>354</v>
      </c>
      <c r="I304">
        <v>1657556882.16071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900.535995670996</v>
      </c>
      <c r="AK304">
        <v>852.050478787879</v>
      </c>
      <c r="AL304">
        <v>3.47214484848476</v>
      </c>
      <c r="AM304">
        <v>66.15</v>
      </c>
      <c r="AN304">
        <f>(AP304 - AO304 + BO304*1E3/(8.314*(BQ304+273.15)) * AR304/BN304 * AQ304) * BN304/(100*BB304) * 1000/(1000 - AP304)</f>
        <v>0</v>
      </c>
      <c r="AO304">
        <v>10.3290754960208</v>
      </c>
      <c r="AP304">
        <v>18.7117678787879</v>
      </c>
      <c r="AQ304">
        <v>0.0017776653630718</v>
      </c>
      <c r="AR304">
        <v>78.403240097146</v>
      </c>
      <c r="AS304">
        <v>18</v>
      </c>
      <c r="AT304">
        <v>4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6</v>
      </c>
      <c r="BC304">
        <v>0.5</v>
      </c>
      <c r="BD304" t="s">
        <v>355</v>
      </c>
      <c r="BE304">
        <v>2</v>
      </c>
      <c r="BF304" t="b">
        <v>1</v>
      </c>
      <c r="BG304">
        <v>1657556882.16071</v>
      </c>
      <c r="BH304">
        <v>811.420035714286</v>
      </c>
      <c r="BI304">
        <v>872.903678571429</v>
      </c>
      <c r="BJ304">
        <v>18.6841892857143</v>
      </c>
      <c r="BK304">
        <v>10.3082892857143</v>
      </c>
      <c r="BL304">
        <v>806.206607142857</v>
      </c>
      <c r="BM304">
        <v>18.5651964285714</v>
      </c>
      <c r="BN304">
        <v>500.028392857143</v>
      </c>
      <c r="BO304">
        <v>67.9929964285714</v>
      </c>
      <c r="BP304">
        <v>0.0205993785714286</v>
      </c>
      <c r="BQ304">
        <v>21.400875</v>
      </c>
      <c r="BR304">
        <v>21.3772392857143</v>
      </c>
      <c r="BS304">
        <v>999.9</v>
      </c>
      <c r="BT304">
        <v>0</v>
      </c>
      <c r="BU304">
        <v>0</v>
      </c>
      <c r="BV304">
        <v>9998.79214285714</v>
      </c>
      <c r="BW304">
        <v>0</v>
      </c>
      <c r="BX304">
        <v>1495.18678571429</v>
      </c>
      <c r="BY304">
        <v>-61.4836071428571</v>
      </c>
      <c r="BZ304">
        <v>826.86975</v>
      </c>
      <c r="CA304">
        <v>881.995964285714</v>
      </c>
      <c r="CB304">
        <v>8.37590571428571</v>
      </c>
      <c r="CC304">
        <v>872.903678571429</v>
      </c>
      <c r="CD304">
        <v>10.3082892857143</v>
      </c>
      <c r="CE304">
        <v>1.27039321428571</v>
      </c>
      <c r="CF304">
        <v>0.70089125</v>
      </c>
      <c r="CG304">
        <v>10.4530892857143</v>
      </c>
      <c r="CH304">
        <v>1.84413357142857</v>
      </c>
      <c r="CI304">
        <v>2000.01035714286</v>
      </c>
      <c r="CJ304">
        <v>0.979993785714286</v>
      </c>
      <c r="CK304">
        <v>0.0200064285714286</v>
      </c>
      <c r="CL304">
        <v>0</v>
      </c>
      <c r="CM304">
        <v>2.53879642857143</v>
      </c>
      <c r="CN304">
        <v>0</v>
      </c>
      <c r="CO304">
        <v>17845.4071428571</v>
      </c>
      <c r="CP304">
        <v>16705.4642857143</v>
      </c>
      <c r="CQ304">
        <v>45</v>
      </c>
      <c r="CR304">
        <v>51.0287857142857</v>
      </c>
      <c r="CS304">
        <v>49.375</v>
      </c>
      <c r="CT304">
        <v>45.187</v>
      </c>
      <c r="CU304">
        <v>43.75</v>
      </c>
      <c r="CV304">
        <v>1960.00035714286</v>
      </c>
      <c r="CW304">
        <v>40.01</v>
      </c>
      <c r="CX304">
        <v>0</v>
      </c>
      <c r="CY304">
        <v>1651535785.4</v>
      </c>
      <c r="CZ304">
        <v>0</v>
      </c>
      <c r="DA304">
        <v>0</v>
      </c>
      <c r="DB304" t="s">
        <v>356</v>
      </c>
      <c r="DC304">
        <v>1657298120.5</v>
      </c>
      <c r="DD304">
        <v>1657298120.5</v>
      </c>
      <c r="DE304">
        <v>0</v>
      </c>
      <c r="DF304">
        <v>1.391</v>
      </c>
      <c r="DG304">
        <v>0.035</v>
      </c>
      <c r="DH304">
        <v>2.39</v>
      </c>
      <c r="DI304">
        <v>0.104</v>
      </c>
      <c r="DJ304">
        <v>419</v>
      </c>
      <c r="DK304">
        <v>18</v>
      </c>
      <c r="DL304">
        <v>0.11</v>
      </c>
      <c r="DM304">
        <v>0.02</v>
      </c>
      <c r="DN304">
        <v>-61.2113</v>
      </c>
      <c r="DO304">
        <v>-4.90656360225109</v>
      </c>
      <c r="DP304">
        <v>0.614999484146125</v>
      </c>
      <c r="DQ304">
        <v>0</v>
      </c>
      <c r="DR304">
        <v>8.38797</v>
      </c>
      <c r="DS304">
        <v>-0.199664690431544</v>
      </c>
      <c r="DT304">
        <v>0.0233344464258315</v>
      </c>
      <c r="DU304">
        <v>0</v>
      </c>
      <c r="DV304">
        <v>0</v>
      </c>
      <c r="DW304">
        <v>2</v>
      </c>
      <c r="DX304" t="s">
        <v>357</v>
      </c>
      <c r="DY304">
        <v>2.83276</v>
      </c>
      <c r="DZ304">
        <v>2.63693</v>
      </c>
      <c r="EA304">
        <v>0.111941</v>
      </c>
      <c r="EB304">
        <v>0.117484</v>
      </c>
      <c r="EC304">
        <v>0.0649354</v>
      </c>
      <c r="ED304">
        <v>0.0417345</v>
      </c>
      <c r="EE304">
        <v>24772.6</v>
      </c>
      <c r="EF304">
        <v>21499.5</v>
      </c>
      <c r="EG304">
        <v>24991</v>
      </c>
      <c r="EH304">
        <v>23743.3</v>
      </c>
      <c r="EI304">
        <v>39925.7</v>
      </c>
      <c r="EJ304">
        <v>37687</v>
      </c>
      <c r="EK304">
        <v>45213.7</v>
      </c>
      <c r="EL304">
        <v>42385.5</v>
      </c>
      <c r="EM304">
        <v>1.7518</v>
      </c>
      <c r="EN304">
        <v>2.04815</v>
      </c>
      <c r="EO304">
        <v>-0.0972301</v>
      </c>
      <c r="EP304">
        <v>0</v>
      </c>
      <c r="EQ304">
        <v>23.0031</v>
      </c>
      <c r="ER304">
        <v>999.9</v>
      </c>
      <c r="ES304">
        <v>28.489</v>
      </c>
      <c r="ET304">
        <v>30.847</v>
      </c>
      <c r="EU304">
        <v>18.7363</v>
      </c>
      <c r="EV304">
        <v>51.6141</v>
      </c>
      <c r="EW304">
        <v>29.6835</v>
      </c>
      <c r="EX304">
        <v>2</v>
      </c>
      <c r="EY304">
        <v>0.273674</v>
      </c>
      <c r="EZ304">
        <v>9.28105</v>
      </c>
      <c r="FA304">
        <v>20.0102</v>
      </c>
      <c r="FB304">
        <v>5.23541</v>
      </c>
      <c r="FC304">
        <v>11.998</v>
      </c>
      <c r="FD304">
        <v>4.9572</v>
      </c>
      <c r="FE304">
        <v>3.304</v>
      </c>
      <c r="FF304">
        <v>9999</v>
      </c>
      <c r="FG304">
        <v>9999</v>
      </c>
      <c r="FH304">
        <v>6583.1</v>
      </c>
      <c r="FI304">
        <v>353.3</v>
      </c>
      <c r="FJ304">
        <v>1.86807</v>
      </c>
      <c r="FK304">
        <v>1.86375</v>
      </c>
      <c r="FL304">
        <v>1.87134</v>
      </c>
      <c r="FM304">
        <v>1.86218</v>
      </c>
      <c r="FN304">
        <v>1.86159</v>
      </c>
      <c r="FO304">
        <v>1.86812</v>
      </c>
      <c r="FP304">
        <v>1.85822</v>
      </c>
      <c r="FQ304">
        <v>1.86462</v>
      </c>
      <c r="FR304">
        <v>5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5.293</v>
      </c>
      <c r="GF304">
        <v>0.1202</v>
      </c>
      <c r="GG304">
        <v>2.14445261950712</v>
      </c>
      <c r="GH304">
        <v>0.00524579190152856</v>
      </c>
      <c r="GI304">
        <v>-2.61795653493914e-06</v>
      </c>
      <c r="GJ304">
        <v>1.03317073579164e-09</v>
      </c>
      <c r="GK304">
        <v>0.00834576242792743</v>
      </c>
      <c r="GL304">
        <v>-0.0463878632499735</v>
      </c>
      <c r="GM304">
        <v>0.00360881594666716</v>
      </c>
      <c r="GN304">
        <v>-4.25062852161115e-05</v>
      </c>
      <c r="GO304">
        <v>14</v>
      </c>
      <c r="GP304">
        <v>2225</v>
      </c>
      <c r="GQ304">
        <v>2</v>
      </c>
      <c r="GR304">
        <v>27</v>
      </c>
      <c r="GS304">
        <v>4312.8</v>
      </c>
      <c r="GT304">
        <v>4312.8</v>
      </c>
      <c r="GU304">
        <v>2.43164</v>
      </c>
      <c r="GV304">
        <v>2.35107</v>
      </c>
      <c r="GW304">
        <v>1.99829</v>
      </c>
      <c r="GX304">
        <v>2.75757</v>
      </c>
      <c r="GY304">
        <v>2.09351</v>
      </c>
      <c r="GZ304">
        <v>2.37793</v>
      </c>
      <c r="HA304">
        <v>35.0825</v>
      </c>
      <c r="HB304">
        <v>14.7099</v>
      </c>
      <c r="HC304">
        <v>18</v>
      </c>
      <c r="HD304">
        <v>426.858</v>
      </c>
      <c r="HE304">
        <v>618.285</v>
      </c>
      <c r="HF304">
        <v>14.8652</v>
      </c>
      <c r="HG304">
        <v>30.7476</v>
      </c>
      <c r="HH304">
        <v>30.0007</v>
      </c>
      <c r="HI304">
        <v>30.4128</v>
      </c>
      <c r="HJ304">
        <v>30.4065</v>
      </c>
      <c r="HK304">
        <v>48.7934</v>
      </c>
      <c r="HL304">
        <v>48.8991</v>
      </c>
      <c r="HM304">
        <v>0</v>
      </c>
      <c r="HN304">
        <v>10.9694</v>
      </c>
      <c r="HO304">
        <v>925.563</v>
      </c>
      <c r="HP304">
        <v>10.4194</v>
      </c>
      <c r="HQ304">
        <v>95.6668</v>
      </c>
      <c r="HR304">
        <v>99.6249</v>
      </c>
    </row>
    <row r="305" spans="1:226">
      <c r="A305">
        <v>289</v>
      </c>
      <c r="B305">
        <v>1657556895.5</v>
      </c>
      <c r="C305">
        <v>4103.5</v>
      </c>
      <c r="D305" t="s">
        <v>938</v>
      </c>
      <c r="E305" t="s">
        <v>939</v>
      </c>
      <c r="F305">
        <v>5</v>
      </c>
      <c r="G305" t="s">
        <v>597</v>
      </c>
      <c r="H305" t="s">
        <v>354</v>
      </c>
      <c r="I305">
        <v>1657556887.73214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919.073852813853</v>
      </c>
      <c r="AK305">
        <v>870.294054545454</v>
      </c>
      <c r="AL305">
        <v>3.39083705627686</v>
      </c>
      <c r="AM305">
        <v>66.15</v>
      </c>
      <c r="AN305">
        <f>(AP305 - AO305 + BO305*1E3/(8.314*(BQ305+273.15)) * AR305/BN305 * AQ305) * BN305/(100*BB305) * 1000/(1000 - AP305)</f>
        <v>0</v>
      </c>
      <c r="AO305">
        <v>10.3556817914169</v>
      </c>
      <c r="AP305">
        <v>18.7339945454546</v>
      </c>
      <c r="AQ305">
        <v>0.00523708868647469</v>
      </c>
      <c r="AR305">
        <v>78.403240097146</v>
      </c>
      <c r="AS305">
        <v>18</v>
      </c>
      <c r="AT305">
        <v>4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6</v>
      </c>
      <c r="BC305">
        <v>0.5</v>
      </c>
      <c r="BD305" t="s">
        <v>355</v>
      </c>
      <c r="BE305">
        <v>2</v>
      </c>
      <c r="BF305" t="b">
        <v>1</v>
      </c>
      <c r="BG305">
        <v>1657556887.73214</v>
      </c>
      <c r="BH305">
        <v>829.94425</v>
      </c>
      <c r="BI305">
        <v>891.669357142857</v>
      </c>
      <c r="BJ305">
        <v>18.7063785714286</v>
      </c>
      <c r="BK305">
        <v>10.3380178571429</v>
      </c>
      <c r="BL305">
        <v>824.674785714286</v>
      </c>
      <c r="BM305">
        <v>18.5864607142857</v>
      </c>
      <c r="BN305">
        <v>500.031642857143</v>
      </c>
      <c r="BO305">
        <v>67.9934892857143</v>
      </c>
      <c r="BP305">
        <v>0.0205108142857143</v>
      </c>
      <c r="BQ305">
        <v>21.4126214285714</v>
      </c>
      <c r="BR305">
        <v>21.3879178571429</v>
      </c>
      <c r="BS305">
        <v>999.9</v>
      </c>
      <c r="BT305">
        <v>0</v>
      </c>
      <c r="BU305">
        <v>0</v>
      </c>
      <c r="BV305">
        <v>9990.84964285714</v>
      </c>
      <c r="BW305">
        <v>0</v>
      </c>
      <c r="BX305">
        <v>1498.12821428571</v>
      </c>
      <c r="BY305">
        <v>-61.72505</v>
      </c>
      <c r="BZ305">
        <v>845.76575</v>
      </c>
      <c r="CA305">
        <v>900.984035714286</v>
      </c>
      <c r="CB305">
        <v>8.3683725</v>
      </c>
      <c r="CC305">
        <v>891.669357142857</v>
      </c>
      <c r="CD305">
        <v>10.3380178571429</v>
      </c>
      <c r="CE305">
        <v>1.27191142857143</v>
      </c>
      <c r="CF305">
        <v>0.702917714285714</v>
      </c>
      <c r="CG305">
        <v>10.4709928571429</v>
      </c>
      <c r="CH305">
        <v>1.88452678571429</v>
      </c>
      <c r="CI305">
        <v>2000.0075</v>
      </c>
      <c r="CJ305">
        <v>0.979993678571429</v>
      </c>
      <c r="CK305">
        <v>0.0200065428571429</v>
      </c>
      <c r="CL305">
        <v>0</v>
      </c>
      <c r="CM305">
        <v>2.53264285714286</v>
      </c>
      <c r="CN305">
        <v>0</v>
      </c>
      <c r="CO305">
        <v>17842.6178571429</v>
      </c>
      <c r="CP305">
        <v>16705.4357142857</v>
      </c>
      <c r="CQ305">
        <v>45</v>
      </c>
      <c r="CR305">
        <v>51.0066428571429</v>
      </c>
      <c r="CS305">
        <v>49.375</v>
      </c>
      <c r="CT305">
        <v>45.187</v>
      </c>
      <c r="CU305">
        <v>43.75</v>
      </c>
      <c r="CV305">
        <v>1959.9975</v>
      </c>
      <c r="CW305">
        <v>40.01</v>
      </c>
      <c r="CX305">
        <v>0</v>
      </c>
      <c r="CY305">
        <v>1651535790.8</v>
      </c>
      <c r="CZ305">
        <v>0</v>
      </c>
      <c r="DA305">
        <v>0</v>
      </c>
      <c r="DB305" t="s">
        <v>356</v>
      </c>
      <c r="DC305">
        <v>1657298120.5</v>
      </c>
      <c r="DD305">
        <v>1657298120.5</v>
      </c>
      <c r="DE305">
        <v>0</v>
      </c>
      <c r="DF305">
        <v>1.391</v>
      </c>
      <c r="DG305">
        <v>0.035</v>
      </c>
      <c r="DH305">
        <v>2.39</v>
      </c>
      <c r="DI305">
        <v>0.104</v>
      </c>
      <c r="DJ305">
        <v>419</v>
      </c>
      <c r="DK305">
        <v>18</v>
      </c>
      <c r="DL305">
        <v>0.11</v>
      </c>
      <c r="DM305">
        <v>0.02</v>
      </c>
      <c r="DN305">
        <v>-61.6266475</v>
      </c>
      <c r="DO305">
        <v>-3.17694146341438</v>
      </c>
      <c r="DP305">
        <v>0.470976207460367</v>
      </c>
      <c r="DQ305">
        <v>0</v>
      </c>
      <c r="DR305">
        <v>8.372216</v>
      </c>
      <c r="DS305">
        <v>-0.0493798874296464</v>
      </c>
      <c r="DT305">
        <v>0.00966218137896408</v>
      </c>
      <c r="DU305">
        <v>1</v>
      </c>
      <c r="DV305">
        <v>1</v>
      </c>
      <c r="DW305">
        <v>2</v>
      </c>
      <c r="DX305" t="s">
        <v>367</v>
      </c>
      <c r="DY305">
        <v>2.83289</v>
      </c>
      <c r="DZ305">
        <v>2.63652</v>
      </c>
      <c r="EA305">
        <v>0.113541</v>
      </c>
      <c r="EB305">
        <v>0.119108</v>
      </c>
      <c r="EC305">
        <v>0.0649914</v>
      </c>
      <c r="ED305">
        <v>0.0417951</v>
      </c>
      <c r="EE305">
        <v>24727.1</v>
      </c>
      <c r="EF305">
        <v>21459</v>
      </c>
      <c r="EG305">
        <v>24990.2</v>
      </c>
      <c r="EH305">
        <v>23742.3</v>
      </c>
      <c r="EI305">
        <v>39922.8</v>
      </c>
      <c r="EJ305">
        <v>37683.1</v>
      </c>
      <c r="EK305">
        <v>45213.1</v>
      </c>
      <c r="EL305">
        <v>42383.9</v>
      </c>
      <c r="EM305">
        <v>1.75203</v>
      </c>
      <c r="EN305">
        <v>2.04813</v>
      </c>
      <c r="EO305">
        <v>-0.0988096</v>
      </c>
      <c r="EP305">
        <v>0</v>
      </c>
      <c r="EQ305">
        <v>23.0221</v>
      </c>
      <c r="ER305">
        <v>999.9</v>
      </c>
      <c r="ES305">
        <v>28.489</v>
      </c>
      <c r="ET305">
        <v>30.847</v>
      </c>
      <c r="EU305">
        <v>18.7367</v>
      </c>
      <c r="EV305">
        <v>51.7141</v>
      </c>
      <c r="EW305">
        <v>29.6675</v>
      </c>
      <c r="EX305">
        <v>2</v>
      </c>
      <c r="EY305">
        <v>0.274469</v>
      </c>
      <c r="EZ305">
        <v>9.28105</v>
      </c>
      <c r="FA305">
        <v>20.0104</v>
      </c>
      <c r="FB305">
        <v>5.23511</v>
      </c>
      <c r="FC305">
        <v>11.998</v>
      </c>
      <c r="FD305">
        <v>4.9571</v>
      </c>
      <c r="FE305">
        <v>3.30393</v>
      </c>
      <c r="FF305">
        <v>9999</v>
      </c>
      <c r="FG305">
        <v>9999</v>
      </c>
      <c r="FH305">
        <v>6583.4</v>
      </c>
      <c r="FI305">
        <v>353.3</v>
      </c>
      <c r="FJ305">
        <v>1.86809</v>
      </c>
      <c r="FK305">
        <v>1.86377</v>
      </c>
      <c r="FL305">
        <v>1.87134</v>
      </c>
      <c r="FM305">
        <v>1.86218</v>
      </c>
      <c r="FN305">
        <v>1.8616</v>
      </c>
      <c r="FO305">
        <v>1.86812</v>
      </c>
      <c r="FP305">
        <v>1.85822</v>
      </c>
      <c r="FQ305">
        <v>1.86462</v>
      </c>
      <c r="FR305">
        <v>5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5.348</v>
      </c>
      <c r="GF305">
        <v>0.1212</v>
      </c>
      <c r="GG305">
        <v>2.14445261950712</v>
      </c>
      <c r="GH305">
        <v>0.00524579190152856</v>
      </c>
      <c r="GI305">
        <v>-2.61795653493914e-06</v>
      </c>
      <c r="GJ305">
        <v>1.03317073579164e-09</v>
      </c>
      <c r="GK305">
        <v>0.00834576242792743</v>
      </c>
      <c r="GL305">
        <v>-0.0463878632499735</v>
      </c>
      <c r="GM305">
        <v>0.00360881594666716</v>
      </c>
      <c r="GN305">
        <v>-4.25062852161115e-05</v>
      </c>
      <c r="GO305">
        <v>14</v>
      </c>
      <c r="GP305">
        <v>2225</v>
      </c>
      <c r="GQ305">
        <v>2</v>
      </c>
      <c r="GR305">
        <v>27</v>
      </c>
      <c r="GS305">
        <v>4312.9</v>
      </c>
      <c r="GT305">
        <v>4312.9</v>
      </c>
      <c r="GU305">
        <v>2.46948</v>
      </c>
      <c r="GV305">
        <v>2.35229</v>
      </c>
      <c r="GW305">
        <v>1.99829</v>
      </c>
      <c r="GX305">
        <v>2.75757</v>
      </c>
      <c r="GY305">
        <v>2.09351</v>
      </c>
      <c r="GZ305">
        <v>2.36572</v>
      </c>
      <c r="HA305">
        <v>35.1055</v>
      </c>
      <c r="HB305">
        <v>14.7099</v>
      </c>
      <c r="HC305">
        <v>18</v>
      </c>
      <c r="HD305">
        <v>427.064</v>
      </c>
      <c r="HE305">
        <v>618.391</v>
      </c>
      <c r="HF305">
        <v>14.8795</v>
      </c>
      <c r="HG305">
        <v>30.7584</v>
      </c>
      <c r="HH305">
        <v>30.0008</v>
      </c>
      <c r="HI305">
        <v>30.424</v>
      </c>
      <c r="HJ305">
        <v>30.4184</v>
      </c>
      <c r="HK305">
        <v>49.4795</v>
      </c>
      <c r="HL305">
        <v>48.8991</v>
      </c>
      <c r="HM305">
        <v>0</v>
      </c>
      <c r="HN305">
        <v>10.979</v>
      </c>
      <c r="HO305">
        <v>938.992</v>
      </c>
      <c r="HP305">
        <v>10.4061</v>
      </c>
      <c r="HQ305">
        <v>95.665</v>
      </c>
      <c r="HR305">
        <v>99.6209</v>
      </c>
    </row>
    <row r="306" spans="1:226">
      <c r="A306">
        <v>290</v>
      </c>
      <c r="B306">
        <v>1657556900</v>
      </c>
      <c r="C306">
        <v>4108</v>
      </c>
      <c r="D306" t="s">
        <v>940</v>
      </c>
      <c r="E306" t="s">
        <v>941</v>
      </c>
      <c r="F306">
        <v>5</v>
      </c>
      <c r="G306" t="s">
        <v>597</v>
      </c>
      <c r="H306" t="s">
        <v>354</v>
      </c>
      <c r="I306">
        <v>1657556892.17857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934.023212121212</v>
      </c>
      <c r="AK306">
        <v>885.61386060606</v>
      </c>
      <c r="AL306">
        <v>3.39264233766223</v>
      </c>
      <c r="AM306">
        <v>66.15</v>
      </c>
      <c r="AN306">
        <f>(AP306 - AO306 + BO306*1E3/(8.314*(BQ306+273.15)) * AR306/BN306 * AQ306) * BN306/(100*BB306) * 1000/(1000 - AP306)</f>
        <v>0</v>
      </c>
      <c r="AO306">
        <v>10.3632671816199</v>
      </c>
      <c r="AP306">
        <v>18.7438806060606</v>
      </c>
      <c r="AQ306">
        <v>0.000721327681617736</v>
      </c>
      <c r="AR306">
        <v>78.403240097146</v>
      </c>
      <c r="AS306">
        <v>18</v>
      </c>
      <c r="AT306">
        <v>4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6</v>
      </c>
      <c r="BC306">
        <v>0.5</v>
      </c>
      <c r="BD306" t="s">
        <v>355</v>
      </c>
      <c r="BE306">
        <v>2</v>
      </c>
      <c r="BF306" t="b">
        <v>1</v>
      </c>
      <c r="BG306">
        <v>1657556892.17857</v>
      </c>
      <c r="BH306">
        <v>844.715071428572</v>
      </c>
      <c r="BI306">
        <v>906.632</v>
      </c>
      <c r="BJ306">
        <v>18.7223535714286</v>
      </c>
      <c r="BK306">
        <v>10.3503464285714</v>
      </c>
      <c r="BL306">
        <v>839.400964285715</v>
      </c>
      <c r="BM306">
        <v>18.6017678571429</v>
      </c>
      <c r="BN306">
        <v>500.022535714286</v>
      </c>
      <c r="BO306">
        <v>67.9944321428571</v>
      </c>
      <c r="BP306">
        <v>0.0204220071428571</v>
      </c>
      <c r="BQ306">
        <v>21.42385</v>
      </c>
      <c r="BR306">
        <v>21.3954642857143</v>
      </c>
      <c r="BS306">
        <v>999.9</v>
      </c>
      <c r="BT306">
        <v>0</v>
      </c>
      <c r="BU306">
        <v>0</v>
      </c>
      <c r="BV306">
        <v>9979.61964285714</v>
      </c>
      <c r="BW306">
        <v>0</v>
      </c>
      <c r="BX306">
        <v>1498.91285714286</v>
      </c>
      <c r="BY306">
        <v>-61.9169714285714</v>
      </c>
      <c r="BZ306">
        <v>860.832071428571</v>
      </c>
      <c r="CA306">
        <v>916.114464285714</v>
      </c>
      <c r="CB306">
        <v>8.37202321428571</v>
      </c>
      <c r="CC306">
        <v>906.632</v>
      </c>
      <c r="CD306">
        <v>10.3503464285714</v>
      </c>
      <c r="CE306">
        <v>1.27301535714286</v>
      </c>
      <c r="CF306">
        <v>0.703765428571429</v>
      </c>
      <c r="CG306">
        <v>10.4839928571429</v>
      </c>
      <c r="CH306">
        <v>1.90138607142857</v>
      </c>
      <c r="CI306">
        <v>2000.00857142857</v>
      </c>
      <c r="CJ306">
        <v>0.979993678571429</v>
      </c>
      <c r="CK306">
        <v>0.0200065428571429</v>
      </c>
      <c r="CL306">
        <v>0</v>
      </c>
      <c r="CM306">
        <v>2.55063214285714</v>
      </c>
      <c r="CN306">
        <v>0</v>
      </c>
      <c r="CO306">
        <v>17829.3428571429</v>
      </c>
      <c r="CP306">
        <v>16705.4464285714</v>
      </c>
      <c r="CQ306">
        <v>45</v>
      </c>
      <c r="CR306">
        <v>50.99775</v>
      </c>
      <c r="CS306">
        <v>49.375</v>
      </c>
      <c r="CT306">
        <v>45.187</v>
      </c>
      <c r="CU306">
        <v>43.75</v>
      </c>
      <c r="CV306">
        <v>1959.99821428571</v>
      </c>
      <c r="CW306">
        <v>40.0103571428571</v>
      </c>
      <c r="CX306">
        <v>0</v>
      </c>
      <c r="CY306">
        <v>1651535795</v>
      </c>
      <c r="CZ306">
        <v>0</v>
      </c>
      <c r="DA306">
        <v>0</v>
      </c>
      <c r="DB306" t="s">
        <v>356</v>
      </c>
      <c r="DC306">
        <v>1657298120.5</v>
      </c>
      <c r="DD306">
        <v>1657298120.5</v>
      </c>
      <c r="DE306">
        <v>0</v>
      </c>
      <c r="DF306">
        <v>1.391</v>
      </c>
      <c r="DG306">
        <v>0.035</v>
      </c>
      <c r="DH306">
        <v>2.39</v>
      </c>
      <c r="DI306">
        <v>0.104</v>
      </c>
      <c r="DJ306">
        <v>419</v>
      </c>
      <c r="DK306">
        <v>18</v>
      </c>
      <c r="DL306">
        <v>0.11</v>
      </c>
      <c r="DM306">
        <v>0.02</v>
      </c>
      <c r="DN306">
        <v>-61.7373325</v>
      </c>
      <c r="DO306">
        <v>-3.43702626641639</v>
      </c>
      <c r="DP306">
        <v>0.494170462182586</v>
      </c>
      <c r="DQ306">
        <v>0</v>
      </c>
      <c r="DR306">
        <v>8.369694</v>
      </c>
      <c r="DS306">
        <v>0.0247938461538261</v>
      </c>
      <c r="DT306">
        <v>0.00606967124315633</v>
      </c>
      <c r="DU306">
        <v>1</v>
      </c>
      <c r="DV306">
        <v>1</v>
      </c>
      <c r="DW306">
        <v>2</v>
      </c>
      <c r="DX306" t="s">
        <v>367</v>
      </c>
      <c r="DY306">
        <v>2.83247</v>
      </c>
      <c r="DZ306">
        <v>2.63656</v>
      </c>
      <c r="EA306">
        <v>0.114857</v>
      </c>
      <c r="EB306">
        <v>0.120286</v>
      </c>
      <c r="EC306">
        <v>0.0650191</v>
      </c>
      <c r="ED306">
        <v>0.0418033</v>
      </c>
      <c r="EE306">
        <v>24689.8</v>
      </c>
      <c r="EF306">
        <v>21429.8</v>
      </c>
      <c r="EG306">
        <v>24989.6</v>
      </c>
      <c r="EH306">
        <v>23741.8</v>
      </c>
      <c r="EI306">
        <v>39920.4</v>
      </c>
      <c r="EJ306">
        <v>37682.6</v>
      </c>
      <c r="EK306">
        <v>45211.7</v>
      </c>
      <c r="EL306">
        <v>42383.6</v>
      </c>
      <c r="EM306">
        <v>1.75163</v>
      </c>
      <c r="EN306">
        <v>2.04822</v>
      </c>
      <c r="EO306">
        <v>-0.0985339</v>
      </c>
      <c r="EP306">
        <v>0</v>
      </c>
      <c r="EQ306">
        <v>23.0382</v>
      </c>
      <c r="ER306">
        <v>999.9</v>
      </c>
      <c r="ES306">
        <v>28.464</v>
      </c>
      <c r="ET306">
        <v>30.847</v>
      </c>
      <c r="EU306">
        <v>18.7205</v>
      </c>
      <c r="EV306">
        <v>51.9641</v>
      </c>
      <c r="EW306">
        <v>29.7276</v>
      </c>
      <c r="EX306">
        <v>2</v>
      </c>
      <c r="EY306">
        <v>0.275165</v>
      </c>
      <c r="EZ306">
        <v>9.28105</v>
      </c>
      <c r="FA306">
        <v>20.0104</v>
      </c>
      <c r="FB306">
        <v>5.23511</v>
      </c>
      <c r="FC306">
        <v>11.998</v>
      </c>
      <c r="FD306">
        <v>4.9571</v>
      </c>
      <c r="FE306">
        <v>3.3039</v>
      </c>
      <c r="FF306">
        <v>9999</v>
      </c>
      <c r="FG306">
        <v>9999</v>
      </c>
      <c r="FH306">
        <v>6583.4</v>
      </c>
      <c r="FI306">
        <v>353.3</v>
      </c>
      <c r="FJ306">
        <v>1.86809</v>
      </c>
      <c r="FK306">
        <v>1.86375</v>
      </c>
      <c r="FL306">
        <v>1.87134</v>
      </c>
      <c r="FM306">
        <v>1.86218</v>
      </c>
      <c r="FN306">
        <v>1.86164</v>
      </c>
      <c r="FO306">
        <v>1.86813</v>
      </c>
      <c r="FP306">
        <v>1.85822</v>
      </c>
      <c r="FQ306">
        <v>1.86462</v>
      </c>
      <c r="FR306">
        <v>5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5.393</v>
      </c>
      <c r="GF306">
        <v>0.1216</v>
      </c>
      <c r="GG306">
        <v>2.14445261950712</v>
      </c>
      <c r="GH306">
        <v>0.00524579190152856</v>
      </c>
      <c r="GI306">
        <v>-2.61795653493914e-06</v>
      </c>
      <c r="GJ306">
        <v>1.03317073579164e-09</v>
      </c>
      <c r="GK306">
        <v>0.00834576242792743</v>
      </c>
      <c r="GL306">
        <v>-0.0463878632499735</v>
      </c>
      <c r="GM306">
        <v>0.00360881594666716</v>
      </c>
      <c r="GN306">
        <v>-4.25062852161115e-05</v>
      </c>
      <c r="GO306">
        <v>14</v>
      </c>
      <c r="GP306">
        <v>2225</v>
      </c>
      <c r="GQ306">
        <v>2</v>
      </c>
      <c r="GR306">
        <v>27</v>
      </c>
      <c r="GS306">
        <v>4313</v>
      </c>
      <c r="GT306">
        <v>4313</v>
      </c>
      <c r="GU306">
        <v>2.49878</v>
      </c>
      <c r="GV306">
        <v>2.35107</v>
      </c>
      <c r="GW306">
        <v>1.99829</v>
      </c>
      <c r="GX306">
        <v>2.75757</v>
      </c>
      <c r="GY306">
        <v>2.09351</v>
      </c>
      <c r="GZ306">
        <v>2.32422</v>
      </c>
      <c r="HA306">
        <v>35.1055</v>
      </c>
      <c r="HB306">
        <v>14.7012</v>
      </c>
      <c r="HC306">
        <v>18</v>
      </c>
      <c r="HD306">
        <v>426.896</v>
      </c>
      <c r="HE306">
        <v>618.564</v>
      </c>
      <c r="HF306">
        <v>14.8895</v>
      </c>
      <c r="HG306">
        <v>30.7672</v>
      </c>
      <c r="HH306">
        <v>30.0008</v>
      </c>
      <c r="HI306">
        <v>30.4333</v>
      </c>
      <c r="HJ306">
        <v>30.4271</v>
      </c>
      <c r="HK306">
        <v>50.0568</v>
      </c>
      <c r="HL306">
        <v>48.8991</v>
      </c>
      <c r="HM306">
        <v>0</v>
      </c>
      <c r="HN306">
        <v>10.995</v>
      </c>
      <c r="HO306">
        <v>959.068</v>
      </c>
      <c r="HP306">
        <v>10.3977</v>
      </c>
      <c r="HQ306">
        <v>95.6622</v>
      </c>
      <c r="HR306">
        <v>99.6198</v>
      </c>
    </row>
    <row r="307" spans="1:226">
      <c r="A307">
        <v>291</v>
      </c>
      <c r="B307">
        <v>1657556905.5</v>
      </c>
      <c r="C307">
        <v>4113.5</v>
      </c>
      <c r="D307" t="s">
        <v>942</v>
      </c>
      <c r="E307" t="s">
        <v>943</v>
      </c>
      <c r="F307">
        <v>5</v>
      </c>
      <c r="G307" t="s">
        <v>597</v>
      </c>
      <c r="H307" t="s">
        <v>354</v>
      </c>
      <c r="I307">
        <v>1657556897.75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952.009363636364</v>
      </c>
      <c r="AK307">
        <v>903.555478787878</v>
      </c>
      <c r="AL307">
        <v>3.31394008657986</v>
      </c>
      <c r="AM307">
        <v>66.15</v>
      </c>
      <c r="AN307">
        <f>(AP307 - AO307 + BO307*1E3/(8.314*(BQ307+273.15)) * AR307/BN307 * AQ307) * BN307/(100*BB307) * 1000/(1000 - AP307)</f>
        <v>0</v>
      </c>
      <c r="AO307">
        <v>10.3664587290554</v>
      </c>
      <c r="AP307">
        <v>18.7593957575758</v>
      </c>
      <c r="AQ307">
        <v>0.000823979691959159</v>
      </c>
      <c r="AR307">
        <v>78.403240097146</v>
      </c>
      <c r="AS307">
        <v>18</v>
      </c>
      <c r="AT307">
        <v>4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6</v>
      </c>
      <c r="BC307">
        <v>0.5</v>
      </c>
      <c r="BD307" t="s">
        <v>355</v>
      </c>
      <c r="BE307">
        <v>2</v>
      </c>
      <c r="BF307" t="b">
        <v>1</v>
      </c>
      <c r="BG307">
        <v>1657556897.75</v>
      </c>
      <c r="BH307">
        <v>862.999178571428</v>
      </c>
      <c r="BI307">
        <v>924.978357142857</v>
      </c>
      <c r="BJ307">
        <v>18.7394464285714</v>
      </c>
      <c r="BK307">
        <v>10.3630142857143</v>
      </c>
      <c r="BL307">
        <v>857.629785714286</v>
      </c>
      <c r="BM307">
        <v>18.6181428571429</v>
      </c>
      <c r="BN307">
        <v>499.98725</v>
      </c>
      <c r="BO307">
        <v>67.9948214285714</v>
      </c>
      <c r="BP307">
        <v>0.0203878428571429</v>
      </c>
      <c r="BQ307">
        <v>21.4374285714286</v>
      </c>
      <c r="BR307">
        <v>21.4092821428571</v>
      </c>
      <c r="BS307">
        <v>999.9</v>
      </c>
      <c r="BT307">
        <v>0</v>
      </c>
      <c r="BU307">
        <v>0</v>
      </c>
      <c r="BV307">
        <v>9977.90107142857</v>
      </c>
      <c r="BW307">
        <v>0</v>
      </c>
      <c r="BX307">
        <v>1499.26964285714</v>
      </c>
      <c r="BY307">
        <v>-61.9791214285714</v>
      </c>
      <c r="BZ307">
        <v>879.480392857143</v>
      </c>
      <c r="CA307">
        <v>934.664464285714</v>
      </c>
      <c r="CB307">
        <v>8.37644892857143</v>
      </c>
      <c r="CC307">
        <v>924.978357142857</v>
      </c>
      <c r="CD307">
        <v>10.3630142857143</v>
      </c>
      <c r="CE307">
        <v>1.27418535714286</v>
      </c>
      <c r="CF307">
        <v>0.70463075</v>
      </c>
      <c r="CG307">
        <v>10.49775</v>
      </c>
      <c r="CH307">
        <v>1.91858571428571</v>
      </c>
      <c r="CI307">
        <v>1999.98571428571</v>
      </c>
      <c r="CJ307">
        <v>0.979993785714286</v>
      </c>
      <c r="CK307">
        <v>0.0200064285714286</v>
      </c>
      <c r="CL307">
        <v>0</v>
      </c>
      <c r="CM307">
        <v>2.55459642857143</v>
      </c>
      <c r="CN307">
        <v>0</v>
      </c>
      <c r="CO307">
        <v>17814.1714285714</v>
      </c>
      <c r="CP307">
        <v>16705.2571428571</v>
      </c>
      <c r="CQ307">
        <v>45</v>
      </c>
      <c r="CR307">
        <v>50.98425</v>
      </c>
      <c r="CS307">
        <v>49.1875</v>
      </c>
      <c r="CT307">
        <v>45.187</v>
      </c>
      <c r="CU307">
        <v>43.75</v>
      </c>
      <c r="CV307">
        <v>1959.97535714286</v>
      </c>
      <c r="CW307">
        <v>40.0103571428571</v>
      </c>
      <c r="CX307">
        <v>0</v>
      </c>
      <c r="CY307">
        <v>1651535800.4</v>
      </c>
      <c r="CZ307">
        <v>0</v>
      </c>
      <c r="DA307">
        <v>0</v>
      </c>
      <c r="DB307" t="s">
        <v>356</v>
      </c>
      <c r="DC307">
        <v>1657298120.5</v>
      </c>
      <c r="DD307">
        <v>1657298120.5</v>
      </c>
      <c r="DE307">
        <v>0</v>
      </c>
      <c r="DF307">
        <v>1.391</v>
      </c>
      <c r="DG307">
        <v>0.035</v>
      </c>
      <c r="DH307">
        <v>2.39</v>
      </c>
      <c r="DI307">
        <v>0.104</v>
      </c>
      <c r="DJ307">
        <v>419</v>
      </c>
      <c r="DK307">
        <v>18</v>
      </c>
      <c r="DL307">
        <v>0.11</v>
      </c>
      <c r="DM307">
        <v>0.02</v>
      </c>
      <c r="DN307">
        <v>-61.9240375</v>
      </c>
      <c r="DO307">
        <v>-0.615360225140619</v>
      </c>
      <c r="DP307">
        <v>0.367629097520518</v>
      </c>
      <c r="DQ307">
        <v>0</v>
      </c>
      <c r="DR307">
        <v>8.37626425</v>
      </c>
      <c r="DS307">
        <v>0.0567292682926689</v>
      </c>
      <c r="DT307">
        <v>0.00842410258944524</v>
      </c>
      <c r="DU307">
        <v>1</v>
      </c>
      <c r="DV307">
        <v>1</v>
      </c>
      <c r="DW307">
        <v>2</v>
      </c>
      <c r="DX307" t="s">
        <v>367</v>
      </c>
      <c r="DY307">
        <v>2.83237</v>
      </c>
      <c r="DZ307">
        <v>2.63698</v>
      </c>
      <c r="EA307">
        <v>0.116387</v>
      </c>
      <c r="EB307">
        <v>0.121846</v>
      </c>
      <c r="EC307">
        <v>0.0650482</v>
      </c>
      <c r="ED307">
        <v>0.0418044</v>
      </c>
      <c r="EE307">
        <v>24646.2</v>
      </c>
      <c r="EF307">
        <v>21391.2</v>
      </c>
      <c r="EG307">
        <v>24988.7</v>
      </c>
      <c r="EH307">
        <v>23741.2</v>
      </c>
      <c r="EI307">
        <v>39918.1</v>
      </c>
      <c r="EJ307">
        <v>37681.6</v>
      </c>
      <c r="EK307">
        <v>45210.4</v>
      </c>
      <c r="EL307">
        <v>42382.5</v>
      </c>
      <c r="EM307">
        <v>1.7513</v>
      </c>
      <c r="EN307">
        <v>2.04805</v>
      </c>
      <c r="EO307">
        <v>-0.0984147</v>
      </c>
      <c r="EP307">
        <v>0</v>
      </c>
      <c r="EQ307">
        <v>23.0599</v>
      </c>
      <c r="ER307">
        <v>999.9</v>
      </c>
      <c r="ES307">
        <v>28.464</v>
      </c>
      <c r="ET307">
        <v>30.847</v>
      </c>
      <c r="EU307">
        <v>18.7209</v>
      </c>
      <c r="EV307">
        <v>51.8541</v>
      </c>
      <c r="EW307">
        <v>29.7556</v>
      </c>
      <c r="EX307">
        <v>2</v>
      </c>
      <c r="EY307">
        <v>0.276133</v>
      </c>
      <c r="EZ307">
        <v>9.28105</v>
      </c>
      <c r="FA307">
        <v>20.0105</v>
      </c>
      <c r="FB307">
        <v>5.23541</v>
      </c>
      <c r="FC307">
        <v>11.998</v>
      </c>
      <c r="FD307">
        <v>4.95715</v>
      </c>
      <c r="FE307">
        <v>3.304</v>
      </c>
      <c r="FF307">
        <v>9999</v>
      </c>
      <c r="FG307">
        <v>9999</v>
      </c>
      <c r="FH307">
        <v>6583.4</v>
      </c>
      <c r="FI307">
        <v>353.3</v>
      </c>
      <c r="FJ307">
        <v>1.86808</v>
      </c>
      <c r="FK307">
        <v>1.86374</v>
      </c>
      <c r="FL307">
        <v>1.87134</v>
      </c>
      <c r="FM307">
        <v>1.86218</v>
      </c>
      <c r="FN307">
        <v>1.8616</v>
      </c>
      <c r="FO307">
        <v>1.86813</v>
      </c>
      <c r="FP307">
        <v>1.85822</v>
      </c>
      <c r="FQ307">
        <v>1.86462</v>
      </c>
      <c r="FR307">
        <v>5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5.446</v>
      </c>
      <c r="GF307">
        <v>0.1222</v>
      </c>
      <c r="GG307">
        <v>2.14445261950712</v>
      </c>
      <c r="GH307">
        <v>0.00524579190152856</v>
      </c>
      <c r="GI307">
        <v>-2.61795653493914e-06</v>
      </c>
      <c r="GJ307">
        <v>1.03317073579164e-09</v>
      </c>
      <c r="GK307">
        <v>0.00834576242792743</v>
      </c>
      <c r="GL307">
        <v>-0.0463878632499735</v>
      </c>
      <c r="GM307">
        <v>0.00360881594666716</v>
      </c>
      <c r="GN307">
        <v>-4.25062852161115e-05</v>
      </c>
      <c r="GO307">
        <v>14</v>
      </c>
      <c r="GP307">
        <v>2225</v>
      </c>
      <c r="GQ307">
        <v>2</v>
      </c>
      <c r="GR307">
        <v>27</v>
      </c>
      <c r="GS307">
        <v>4313.1</v>
      </c>
      <c r="GT307">
        <v>4313.1</v>
      </c>
      <c r="GU307">
        <v>2.53662</v>
      </c>
      <c r="GV307">
        <v>2.34741</v>
      </c>
      <c r="GW307">
        <v>1.99829</v>
      </c>
      <c r="GX307">
        <v>2.75757</v>
      </c>
      <c r="GY307">
        <v>2.09351</v>
      </c>
      <c r="GZ307">
        <v>2.3999</v>
      </c>
      <c r="HA307">
        <v>35.1055</v>
      </c>
      <c r="HB307">
        <v>14.7099</v>
      </c>
      <c r="HC307">
        <v>18</v>
      </c>
      <c r="HD307">
        <v>426.787</v>
      </c>
      <c r="HE307">
        <v>618.548</v>
      </c>
      <c r="HF307">
        <v>14.9047</v>
      </c>
      <c r="HG307">
        <v>30.7785</v>
      </c>
      <c r="HH307">
        <v>30.0009</v>
      </c>
      <c r="HI307">
        <v>30.445</v>
      </c>
      <c r="HJ307">
        <v>30.4388</v>
      </c>
      <c r="HK307">
        <v>50.8329</v>
      </c>
      <c r="HL307">
        <v>48.8991</v>
      </c>
      <c r="HM307">
        <v>0</v>
      </c>
      <c r="HN307">
        <v>11.0056</v>
      </c>
      <c r="HO307">
        <v>972.511</v>
      </c>
      <c r="HP307">
        <v>10.3986</v>
      </c>
      <c r="HQ307">
        <v>95.6592</v>
      </c>
      <c r="HR307">
        <v>99.6172</v>
      </c>
    </row>
    <row r="308" spans="1:226">
      <c r="A308">
        <v>292</v>
      </c>
      <c r="B308">
        <v>1657556910.5</v>
      </c>
      <c r="C308">
        <v>4118.5</v>
      </c>
      <c r="D308" t="s">
        <v>944</v>
      </c>
      <c r="E308" t="s">
        <v>945</v>
      </c>
      <c r="F308">
        <v>5</v>
      </c>
      <c r="G308" t="s">
        <v>597</v>
      </c>
      <c r="H308" t="s">
        <v>354</v>
      </c>
      <c r="I308">
        <v>1657556903.01852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969.013588744589</v>
      </c>
      <c r="AK308">
        <v>920.112636363637</v>
      </c>
      <c r="AL308">
        <v>3.33360502164505</v>
      </c>
      <c r="AM308">
        <v>66.15</v>
      </c>
      <c r="AN308">
        <f>(AP308 - AO308 + BO308*1E3/(8.314*(BQ308+273.15)) * AR308/BN308 * AQ308) * BN308/(100*BB308) * 1000/(1000 - AP308)</f>
        <v>0</v>
      </c>
      <c r="AO308">
        <v>10.3668519259345</v>
      </c>
      <c r="AP308">
        <v>18.7623515151515</v>
      </c>
      <c r="AQ308">
        <v>-0.000162265805778359</v>
      </c>
      <c r="AR308">
        <v>78.403240097146</v>
      </c>
      <c r="AS308">
        <v>18</v>
      </c>
      <c r="AT308">
        <v>4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6</v>
      </c>
      <c r="BC308">
        <v>0.5</v>
      </c>
      <c r="BD308" t="s">
        <v>355</v>
      </c>
      <c r="BE308">
        <v>2</v>
      </c>
      <c r="BF308" t="b">
        <v>1</v>
      </c>
      <c r="BG308">
        <v>1657556903.01852</v>
      </c>
      <c r="BH308">
        <v>880.201777777778</v>
      </c>
      <c r="BI308">
        <v>942.364814814815</v>
      </c>
      <c r="BJ308">
        <v>18.7524259259259</v>
      </c>
      <c r="BK308">
        <v>10.3660592592593</v>
      </c>
      <c r="BL308">
        <v>874.780259259259</v>
      </c>
      <c r="BM308">
        <v>18.6305666666667</v>
      </c>
      <c r="BN308">
        <v>499.992740740741</v>
      </c>
      <c r="BO308">
        <v>67.9938518518519</v>
      </c>
      <c r="BP308">
        <v>0.020289437037037</v>
      </c>
      <c r="BQ308">
        <v>21.4478703703704</v>
      </c>
      <c r="BR308">
        <v>21.4245592592593</v>
      </c>
      <c r="BS308">
        <v>999.9</v>
      </c>
      <c r="BT308">
        <v>0</v>
      </c>
      <c r="BU308">
        <v>0</v>
      </c>
      <c r="BV308">
        <v>9990.21185185185</v>
      </c>
      <c r="BW308">
        <v>0</v>
      </c>
      <c r="BX308">
        <v>1499.4137037037</v>
      </c>
      <c r="BY308">
        <v>-62.1629777777778</v>
      </c>
      <c r="BZ308">
        <v>897.023333333334</v>
      </c>
      <c r="CA308">
        <v>952.235814814815</v>
      </c>
      <c r="CB308">
        <v>8.38637185185185</v>
      </c>
      <c r="CC308">
        <v>942.364814814815</v>
      </c>
      <c r="CD308">
        <v>10.3660592592593</v>
      </c>
      <c r="CE308">
        <v>1.27505</v>
      </c>
      <c r="CF308">
        <v>0.704828185185185</v>
      </c>
      <c r="CG308">
        <v>10.5079222222222</v>
      </c>
      <c r="CH308">
        <v>1.92250740740741</v>
      </c>
      <c r="CI308">
        <v>1999.98333333333</v>
      </c>
      <c r="CJ308">
        <v>0.979994</v>
      </c>
      <c r="CK308">
        <v>0.0200062037037037</v>
      </c>
      <c r="CL308">
        <v>0</v>
      </c>
      <c r="CM308">
        <v>2.50768518518518</v>
      </c>
      <c r="CN308">
        <v>0</v>
      </c>
      <c r="CO308">
        <v>17799.4962962963</v>
      </c>
      <c r="CP308">
        <v>16705.237037037</v>
      </c>
      <c r="CQ308">
        <v>45</v>
      </c>
      <c r="CR308">
        <v>50.9626666666667</v>
      </c>
      <c r="CS308">
        <v>48.9305555555556</v>
      </c>
      <c r="CT308">
        <v>45.187</v>
      </c>
      <c r="CU308">
        <v>43.75</v>
      </c>
      <c r="CV308">
        <v>1959.97259259259</v>
      </c>
      <c r="CW308">
        <v>40.0107407407407</v>
      </c>
      <c r="CX308">
        <v>0</v>
      </c>
      <c r="CY308">
        <v>1651535805.8</v>
      </c>
      <c r="CZ308">
        <v>0</v>
      </c>
      <c r="DA308">
        <v>0</v>
      </c>
      <c r="DB308" t="s">
        <v>356</v>
      </c>
      <c r="DC308">
        <v>1657298120.5</v>
      </c>
      <c r="DD308">
        <v>1657298120.5</v>
      </c>
      <c r="DE308">
        <v>0</v>
      </c>
      <c r="DF308">
        <v>1.391</v>
      </c>
      <c r="DG308">
        <v>0.035</v>
      </c>
      <c r="DH308">
        <v>2.39</v>
      </c>
      <c r="DI308">
        <v>0.104</v>
      </c>
      <c r="DJ308">
        <v>419</v>
      </c>
      <c r="DK308">
        <v>18</v>
      </c>
      <c r="DL308">
        <v>0.11</v>
      </c>
      <c r="DM308">
        <v>0.02</v>
      </c>
      <c r="DN308">
        <v>-62.0804425</v>
      </c>
      <c r="DO308">
        <v>-2.4080836772983</v>
      </c>
      <c r="DP308">
        <v>0.450954405060812</v>
      </c>
      <c r="DQ308">
        <v>0</v>
      </c>
      <c r="DR308">
        <v>8.3797025</v>
      </c>
      <c r="DS308">
        <v>0.110454709193245</v>
      </c>
      <c r="DT308">
        <v>0.0110429864054068</v>
      </c>
      <c r="DU308">
        <v>0</v>
      </c>
      <c r="DV308">
        <v>0</v>
      </c>
      <c r="DW308">
        <v>2</v>
      </c>
      <c r="DX308" t="s">
        <v>357</v>
      </c>
      <c r="DY308">
        <v>2.83256</v>
      </c>
      <c r="DZ308">
        <v>2.63669</v>
      </c>
      <c r="EA308">
        <v>0.117794</v>
      </c>
      <c r="EB308">
        <v>0.12321</v>
      </c>
      <c r="EC308">
        <v>0.0650507</v>
      </c>
      <c r="ED308">
        <v>0.041803</v>
      </c>
      <c r="EE308">
        <v>24606.1</v>
      </c>
      <c r="EF308">
        <v>21357.7</v>
      </c>
      <c r="EG308">
        <v>24987.9</v>
      </c>
      <c r="EH308">
        <v>23740.9</v>
      </c>
      <c r="EI308">
        <v>39916.6</v>
      </c>
      <c r="EJ308">
        <v>37681.1</v>
      </c>
      <c r="EK308">
        <v>45208.9</v>
      </c>
      <c r="EL308">
        <v>42381.9</v>
      </c>
      <c r="EM308">
        <v>1.75145</v>
      </c>
      <c r="EN308">
        <v>2.04792</v>
      </c>
      <c r="EO308">
        <v>-0.0993907</v>
      </c>
      <c r="EP308">
        <v>0</v>
      </c>
      <c r="EQ308">
        <v>23.0817</v>
      </c>
      <c r="ER308">
        <v>999.9</v>
      </c>
      <c r="ES308">
        <v>28.464</v>
      </c>
      <c r="ET308">
        <v>30.847</v>
      </c>
      <c r="EU308">
        <v>18.7204</v>
      </c>
      <c r="EV308">
        <v>51.7141</v>
      </c>
      <c r="EW308">
        <v>29.7236</v>
      </c>
      <c r="EX308">
        <v>2</v>
      </c>
      <c r="EY308">
        <v>0.27685</v>
      </c>
      <c r="EZ308">
        <v>9.28105</v>
      </c>
      <c r="FA308">
        <v>20.0104</v>
      </c>
      <c r="FB308">
        <v>5.23526</v>
      </c>
      <c r="FC308">
        <v>11.998</v>
      </c>
      <c r="FD308">
        <v>4.95695</v>
      </c>
      <c r="FE308">
        <v>3.30395</v>
      </c>
      <c r="FF308">
        <v>9999</v>
      </c>
      <c r="FG308">
        <v>9999</v>
      </c>
      <c r="FH308">
        <v>6583.6</v>
      </c>
      <c r="FI308">
        <v>353.3</v>
      </c>
      <c r="FJ308">
        <v>1.86809</v>
      </c>
      <c r="FK308">
        <v>1.86374</v>
      </c>
      <c r="FL308">
        <v>1.87134</v>
      </c>
      <c r="FM308">
        <v>1.86218</v>
      </c>
      <c r="FN308">
        <v>1.86163</v>
      </c>
      <c r="FO308">
        <v>1.86813</v>
      </c>
      <c r="FP308">
        <v>1.85822</v>
      </c>
      <c r="FQ308">
        <v>1.86462</v>
      </c>
      <c r="FR308">
        <v>5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5.495</v>
      </c>
      <c r="GF308">
        <v>0.1223</v>
      </c>
      <c r="GG308">
        <v>2.14445261950712</v>
      </c>
      <c r="GH308">
        <v>0.00524579190152856</v>
      </c>
      <c r="GI308">
        <v>-2.61795653493914e-06</v>
      </c>
      <c r="GJ308">
        <v>1.03317073579164e-09</v>
      </c>
      <c r="GK308">
        <v>0.00834576242792743</v>
      </c>
      <c r="GL308">
        <v>-0.0463878632499735</v>
      </c>
      <c r="GM308">
        <v>0.00360881594666716</v>
      </c>
      <c r="GN308">
        <v>-4.25062852161115e-05</v>
      </c>
      <c r="GO308">
        <v>14</v>
      </c>
      <c r="GP308">
        <v>2225</v>
      </c>
      <c r="GQ308">
        <v>2</v>
      </c>
      <c r="GR308">
        <v>27</v>
      </c>
      <c r="GS308">
        <v>4313.2</v>
      </c>
      <c r="GT308">
        <v>4313.2</v>
      </c>
      <c r="GU308">
        <v>2.56836</v>
      </c>
      <c r="GV308">
        <v>2.34985</v>
      </c>
      <c r="GW308">
        <v>1.99829</v>
      </c>
      <c r="GX308">
        <v>2.75757</v>
      </c>
      <c r="GY308">
        <v>2.09351</v>
      </c>
      <c r="GZ308">
        <v>2.37915</v>
      </c>
      <c r="HA308">
        <v>35.1055</v>
      </c>
      <c r="HB308">
        <v>14.7099</v>
      </c>
      <c r="HC308">
        <v>18</v>
      </c>
      <c r="HD308">
        <v>426.944</v>
      </c>
      <c r="HE308">
        <v>618.553</v>
      </c>
      <c r="HF308">
        <v>14.9192</v>
      </c>
      <c r="HG308">
        <v>30.7885</v>
      </c>
      <c r="HH308">
        <v>30.0008</v>
      </c>
      <c r="HI308">
        <v>30.4555</v>
      </c>
      <c r="HJ308">
        <v>30.4487</v>
      </c>
      <c r="HK308">
        <v>51.5285</v>
      </c>
      <c r="HL308">
        <v>48.8991</v>
      </c>
      <c r="HM308">
        <v>0</v>
      </c>
      <c r="HN308">
        <v>11.0151</v>
      </c>
      <c r="HO308">
        <v>992.707</v>
      </c>
      <c r="HP308">
        <v>10.3991</v>
      </c>
      <c r="HQ308">
        <v>95.6561</v>
      </c>
      <c r="HR308">
        <v>99.6158</v>
      </c>
    </row>
    <row r="309" spans="1:226">
      <c r="A309">
        <v>293</v>
      </c>
      <c r="B309">
        <v>1657556915.5</v>
      </c>
      <c r="C309">
        <v>4123.5</v>
      </c>
      <c r="D309" t="s">
        <v>946</v>
      </c>
      <c r="E309" t="s">
        <v>947</v>
      </c>
      <c r="F309">
        <v>5</v>
      </c>
      <c r="G309" t="s">
        <v>597</v>
      </c>
      <c r="H309" t="s">
        <v>354</v>
      </c>
      <c r="I309">
        <v>1657556907.73214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985.966766233766</v>
      </c>
      <c r="AK309">
        <v>936.821242424243</v>
      </c>
      <c r="AL309">
        <v>3.36504554112546</v>
      </c>
      <c r="AM309">
        <v>66.15</v>
      </c>
      <c r="AN309">
        <f>(AP309 - AO309 + BO309*1E3/(8.314*(BQ309+273.15)) * AR309/BN309 * AQ309) * BN309/(100*BB309) * 1000/(1000 - AP309)</f>
        <v>0</v>
      </c>
      <c r="AO309">
        <v>10.3666100549879</v>
      </c>
      <c r="AP309">
        <v>18.7698387878788</v>
      </c>
      <c r="AQ309">
        <v>6.38809128021158e-06</v>
      </c>
      <c r="AR309">
        <v>78.403240097146</v>
      </c>
      <c r="AS309">
        <v>18</v>
      </c>
      <c r="AT309">
        <v>4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6</v>
      </c>
      <c r="BC309">
        <v>0.5</v>
      </c>
      <c r="BD309" t="s">
        <v>355</v>
      </c>
      <c r="BE309">
        <v>2</v>
      </c>
      <c r="BF309" t="b">
        <v>1</v>
      </c>
      <c r="BG309">
        <v>1657556907.73214</v>
      </c>
      <c r="BH309">
        <v>895.483821428571</v>
      </c>
      <c r="BI309">
        <v>958.020785714286</v>
      </c>
      <c r="BJ309">
        <v>18.7601464285714</v>
      </c>
      <c r="BK309">
        <v>10.3667678571429</v>
      </c>
      <c r="BL309">
        <v>890.015964285714</v>
      </c>
      <c r="BM309">
        <v>18.6379642857143</v>
      </c>
      <c r="BN309">
        <v>499.988892857143</v>
      </c>
      <c r="BO309">
        <v>67.9930178571429</v>
      </c>
      <c r="BP309">
        <v>0.0202624178571429</v>
      </c>
      <c r="BQ309">
        <v>21.4572357142857</v>
      </c>
      <c r="BR309">
        <v>21.4352892857143</v>
      </c>
      <c r="BS309">
        <v>999.9</v>
      </c>
      <c r="BT309">
        <v>0</v>
      </c>
      <c r="BU309">
        <v>0</v>
      </c>
      <c r="BV309">
        <v>10001.7228571429</v>
      </c>
      <c r="BW309">
        <v>0</v>
      </c>
      <c r="BX309">
        <v>1499.425</v>
      </c>
      <c r="BY309">
        <v>-62.5368428571429</v>
      </c>
      <c r="BZ309">
        <v>912.604607142857</v>
      </c>
      <c r="CA309">
        <v>968.056392857143</v>
      </c>
      <c r="CB309">
        <v>8.39337928571429</v>
      </c>
      <c r="CC309">
        <v>958.020785714286</v>
      </c>
      <c r="CD309">
        <v>10.3667678571429</v>
      </c>
      <c r="CE309">
        <v>1.27556</v>
      </c>
      <c r="CF309">
        <v>0.704868357142857</v>
      </c>
      <c r="CG309">
        <v>10.5139214285714</v>
      </c>
      <c r="CH309">
        <v>1.92330428571429</v>
      </c>
      <c r="CI309">
        <v>1999.98071428571</v>
      </c>
      <c r="CJ309">
        <v>0.979994214285715</v>
      </c>
      <c r="CK309">
        <v>0.0200059785714286</v>
      </c>
      <c r="CL309">
        <v>0</v>
      </c>
      <c r="CM309">
        <v>2.47892142857143</v>
      </c>
      <c r="CN309">
        <v>0</v>
      </c>
      <c r="CO309">
        <v>17785.6607142857</v>
      </c>
      <c r="CP309">
        <v>16705.2071428571</v>
      </c>
      <c r="CQ309">
        <v>45</v>
      </c>
      <c r="CR309">
        <v>50.946</v>
      </c>
      <c r="CS309">
        <v>48.7053571428571</v>
      </c>
      <c r="CT309">
        <v>45.187</v>
      </c>
      <c r="CU309">
        <v>43.75</v>
      </c>
      <c r="CV309">
        <v>1959.97035714286</v>
      </c>
      <c r="CW309">
        <v>40.0103571428571</v>
      </c>
      <c r="CX309">
        <v>0</v>
      </c>
      <c r="CY309">
        <v>1651535810.6</v>
      </c>
      <c r="CZ309">
        <v>0</v>
      </c>
      <c r="DA309">
        <v>0</v>
      </c>
      <c r="DB309" t="s">
        <v>356</v>
      </c>
      <c r="DC309">
        <v>1657298120.5</v>
      </c>
      <c r="DD309">
        <v>1657298120.5</v>
      </c>
      <c r="DE309">
        <v>0</v>
      </c>
      <c r="DF309">
        <v>1.391</v>
      </c>
      <c r="DG309">
        <v>0.035</v>
      </c>
      <c r="DH309">
        <v>2.39</v>
      </c>
      <c r="DI309">
        <v>0.104</v>
      </c>
      <c r="DJ309">
        <v>419</v>
      </c>
      <c r="DK309">
        <v>18</v>
      </c>
      <c r="DL309">
        <v>0.11</v>
      </c>
      <c r="DM309">
        <v>0.02</v>
      </c>
      <c r="DN309">
        <v>-62.335345</v>
      </c>
      <c r="DO309">
        <v>-3.72500712945571</v>
      </c>
      <c r="DP309">
        <v>0.501883745976098</v>
      </c>
      <c r="DQ309">
        <v>0</v>
      </c>
      <c r="DR309">
        <v>8.3873775</v>
      </c>
      <c r="DS309">
        <v>0.0920681425891025</v>
      </c>
      <c r="DT309">
        <v>0.00923510740327373</v>
      </c>
      <c r="DU309">
        <v>1</v>
      </c>
      <c r="DV309">
        <v>1</v>
      </c>
      <c r="DW309">
        <v>2</v>
      </c>
      <c r="DX309" t="s">
        <v>367</v>
      </c>
      <c r="DY309">
        <v>2.83237</v>
      </c>
      <c r="DZ309">
        <v>2.63669</v>
      </c>
      <c r="EA309">
        <v>0.119202</v>
      </c>
      <c r="EB309">
        <v>0.124622</v>
      </c>
      <c r="EC309">
        <v>0.0650704</v>
      </c>
      <c r="ED309">
        <v>0.0418011</v>
      </c>
      <c r="EE309">
        <v>24566.5</v>
      </c>
      <c r="EF309">
        <v>21322.7</v>
      </c>
      <c r="EG309">
        <v>24987.6</v>
      </c>
      <c r="EH309">
        <v>23740.3</v>
      </c>
      <c r="EI309">
        <v>39915.2</v>
      </c>
      <c r="EJ309">
        <v>37680.5</v>
      </c>
      <c r="EK309">
        <v>45208.3</v>
      </c>
      <c r="EL309">
        <v>42381.1</v>
      </c>
      <c r="EM309">
        <v>1.75117</v>
      </c>
      <c r="EN309">
        <v>2.0478</v>
      </c>
      <c r="EO309">
        <v>-0.100769</v>
      </c>
      <c r="EP309">
        <v>0</v>
      </c>
      <c r="EQ309">
        <v>23.1056</v>
      </c>
      <c r="ER309">
        <v>999.9</v>
      </c>
      <c r="ES309">
        <v>28.44</v>
      </c>
      <c r="ET309">
        <v>30.857</v>
      </c>
      <c r="EU309">
        <v>18.7176</v>
      </c>
      <c r="EV309">
        <v>51.5741</v>
      </c>
      <c r="EW309">
        <v>29.7356</v>
      </c>
      <c r="EX309">
        <v>2</v>
      </c>
      <c r="EY309">
        <v>0.277787</v>
      </c>
      <c r="EZ309">
        <v>9.28105</v>
      </c>
      <c r="FA309">
        <v>20.0107</v>
      </c>
      <c r="FB309">
        <v>5.23526</v>
      </c>
      <c r="FC309">
        <v>11.998</v>
      </c>
      <c r="FD309">
        <v>4.95715</v>
      </c>
      <c r="FE309">
        <v>3.304</v>
      </c>
      <c r="FF309">
        <v>9999</v>
      </c>
      <c r="FG309">
        <v>9999</v>
      </c>
      <c r="FH309">
        <v>6583.6</v>
      </c>
      <c r="FI309">
        <v>353.3</v>
      </c>
      <c r="FJ309">
        <v>1.86806</v>
      </c>
      <c r="FK309">
        <v>1.86374</v>
      </c>
      <c r="FL309">
        <v>1.87134</v>
      </c>
      <c r="FM309">
        <v>1.86218</v>
      </c>
      <c r="FN309">
        <v>1.86163</v>
      </c>
      <c r="FO309">
        <v>1.86813</v>
      </c>
      <c r="FP309">
        <v>1.85822</v>
      </c>
      <c r="FQ309">
        <v>1.86462</v>
      </c>
      <c r="FR309">
        <v>5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5.545</v>
      </c>
      <c r="GF309">
        <v>0.1227</v>
      </c>
      <c r="GG309">
        <v>2.14445261950712</v>
      </c>
      <c r="GH309">
        <v>0.00524579190152856</v>
      </c>
      <c r="GI309">
        <v>-2.61795653493914e-06</v>
      </c>
      <c r="GJ309">
        <v>1.03317073579164e-09</v>
      </c>
      <c r="GK309">
        <v>0.00834576242792743</v>
      </c>
      <c r="GL309">
        <v>-0.0463878632499735</v>
      </c>
      <c r="GM309">
        <v>0.00360881594666716</v>
      </c>
      <c r="GN309">
        <v>-4.25062852161115e-05</v>
      </c>
      <c r="GO309">
        <v>14</v>
      </c>
      <c r="GP309">
        <v>2225</v>
      </c>
      <c r="GQ309">
        <v>2</v>
      </c>
      <c r="GR309">
        <v>27</v>
      </c>
      <c r="GS309">
        <v>4313.2</v>
      </c>
      <c r="GT309">
        <v>4313.2</v>
      </c>
      <c r="GU309">
        <v>2.60498</v>
      </c>
      <c r="GV309">
        <v>2.34619</v>
      </c>
      <c r="GW309">
        <v>1.99829</v>
      </c>
      <c r="GX309">
        <v>2.75757</v>
      </c>
      <c r="GY309">
        <v>2.09351</v>
      </c>
      <c r="GZ309">
        <v>2.39624</v>
      </c>
      <c r="HA309">
        <v>35.1055</v>
      </c>
      <c r="HB309">
        <v>14.7099</v>
      </c>
      <c r="HC309">
        <v>18</v>
      </c>
      <c r="HD309">
        <v>426.852</v>
      </c>
      <c r="HE309">
        <v>618.564</v>
      </c>
      <c r="HF309">
        <v>14.932</v>
      </c>
      <c r="HG309">
        <v>30.7992</v>
      </c>
      <c r="HH309">
        <v>30.0009</v>
      </c>
      <c r="HI309">
        <v>30.4653</v>
      </c>
      <c r="HJ309">
        <v>30.4592</v>
      </c>
      <c r="HK309">
        <v>52.1937</v>
      </c>
      <c r="HL309">
        <v>48.8991</v>
      </c>
      <c r="HM309">
        <v>0</v>
      </c>
      <c r="HN309">
        <v>11.0159</v>
      </c>
      <c r="HO309">
        <v>1006.31</v>
      </c>
      <c r="HP309">
        <v>10.3992</v>
      </c>
      <c r="HQ309">
        <v>95.6548</v>
      </c>
      <c r="HR309">
        <v>99.6137</v>
      </c>
    </row>
    <row r="310" spans="1:226">
      <c r="A310">
        <v>294</v>
      </c>
      <c r="B310">
        <v>1657556920.5</v>
      </c>
      <c r="C310">
        <v>4128.5</v>
      </c>
      <c r="D310" t="s">
        <v>948</v>
      </c>
      <c r="E310" t="s">
        <v>949</v>
      </c>
      <c r="F310">
        <v>5</v>
      </c>
      <c r="G310" t="s">
        <v>597</v>
      </c>
      <c r="H310" t="s">
        <v>354</v>
      </c>
      <c r="I310">
        <v>1657556913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1002.97926406926</v>
      </c>
      <c r="AK310">
        <v>953.620266666666</v>
      </c>
      <c r="AL310">
        <v>3.34629142857148</v>
      </c>
      <c r="AM310">
        <v>66.15</v>
      </c>
      <c r="AN310">
        <f>(AP310 - AO310 + BO310*1E3/(8.314*(BQ310+273.15)) * AR310/BN310 * AQ310) * BN310/(100*BB310) * 1000/(1000 - AP310)</f>
        <v>0</v>
      </c>
      <c r="AO310">
        <v>10.3667534806149</v>
      </c>
      <c r="AP310">
        <v>18.7731806060606</v>
      </c>
      <c r="AQ310">
        <v>-6.76335565198051e-05</v>
      </c>
      <c r="AR310">
        <v>78.403240097146</v>
      </c>
      <c r="AS310">
        <v>18</v>
      </c>
      <c r="AT310">
        <v>4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6</v>
      </c>
      <c r="BC310">
        <v>0.5</v>
      </c>
      <c r="BD310" t="s">
        <v>355</v>
      </c>
      <c r="BE310">
        <v>2</v>
      </c>
      <c r="BF310" t="b">
        <v>1</v>
      </c>
      <c r="BG310">
        <v>1657556913</v>
      </c>
      <c r="BH310">
        <v>912.698259259259</v>
      </c>
      <c r="BI310">
        <v>975.703592592593</v>
      </c>
      <c r="BJ310">
        <v>18.7662</v>
      </c>
      <c r="BK310">
        <v>10.3667185185185</v>
      </c>
      <c r="BL310">
        <v>907.178074074074</v>
      </c>
      <c r="BM310">
        <v>18.6437666666667</v>
      </c>
      <c r="BN310">
        <v>500.009777777778</v>
      </c>
      <c r="BO310">
        <v>67.9933111111111</v>
      </c>
      <c r="BP310">
        <v>0.0202419666666667</v>
      </c>
      <c r="BQ310">
        <v>21.4672222222222</v>
      </c>
      <c r="BR310">
        <v>21.4498851851852</v>
      </c>
      <c r="BS310">
        <v>999.9</v>
      </c>
      <c r="BT310">
        <v>0</v>
      </c>
      <c r="BU310">
        <v>0</v>
      </c>
      <c r="BV310">
        <v>10009.6344444444</v>
      </c>
      <c r="BW310">
        <v>0</v>
      </c>
      <c r="BX310">
        <v>1499.35925925926</v>
      </c>
      <c r="BY310">
        <v>-63.0053148148148</v>
      </c>
      <c r="BZ310">
        <v>930.153925925926</v>
      </c>
      <c r="CA310">
        <v>985.924740740741</v>
      </c>
      <c r="CB310">
        <v>8.39947407407407</v>
      </c>
      <c r="CC310">
        <v>975.703592592593</v>
      </c>
      <c r="CD310">
        <v>10.3667185185185</v>
      </c>
      <c r="CE310">
        <v>1.27597592592593</v>
      </c>
      <c r="CF310">
        <v>0.704868333333334</v>
      </c>
      <c r="CG310">
        <v>10.5188222222222</v>
      </c>
      <c r="CH310">
        <v>1.92330407407407</v>
      </c>
      <c r="CI310">
        <v>2000.00111111111</v>
      </c>
      <c r="CJ310">
        <v>0.979994333333334</v>
      </c>
      <c r="CK310">
        <v>0.0200058555555555</v>
      </c>
      <c r="CL310">
        <v>0</v>
      </c>
      <c r="CM310">
        <v>2.49151481481482</v>
      </c>
      <c r="CN310">
        <v>0</v>
      </c>
      <c r="CO310">
        <v>17756.4777777778</v>
      </c>
      <c r="CP310">
        <v>16705.3814814815</v>
      </c>
      <c r="CQ310">
        <v>45</v>
      </c>
      <c r="CR310">
        <v>50.937</v>
      </c>
      <c r="CS310">
        <v>48.625</v>
      </c>
      <c r="CT310">
        <v>45.187</v>
      </c>
      <c r="CU310">
        <v>43.75</v>
      </c>
      <c r="CV310">
        <v>1959.99074074074</v>
      </c>
      <c r="CW310">
        <v>40.0103703703704</v>
      </c>
      <c r="CX310">
        <v>0</v>
      </c>
      <c r="CY310">
        <v>1651535815.4</v>
      </c>
      <c r="CZ310">
        <v>0</v>
      </c>
      <c r="DA310">
        <v>0</v>
      </c>
      <c r="DB310" t="s">
        <v>356</v>
      </c>
      <c r="DC310">
        <v>1657298120.5</v>
      </c>
      <c r="DD310">
        <v>1657298120.5</v>
      </c>
      <c r="DE310">
        <v>0</v>
      </c>
      <c r="DF310">
        <v>1.391</v>
      </c>
      <c r="DG310">
        <v>0.035</v>
      </c>
      <c r="DH310">
        <v>2.39</v>
      </c>
      <c r="DI310">
        <v>0.104</v>
      </c>
      <c r="DJ310">
        <v>419</v>
      </c>
      <c r="DK310">
        <v>18</v>
      </c>
      <c r="DL310">
        <v>0.11</v>
      </c>
      <c r="DM310">
        <v>0.02</v>
      </c>
      <c r="DN310">
        <v>-62.6534875</v>
      </c>
      <c r="DO310">
        <v>-6.11896547842393</v>
      </c>
      <c r="DP310">
        <v>0.615821080017362</v>
      </c>
      <c r="DQ310">
        <v>0</v>
      </c>
      <c r="DR310">
        <v>8.39517925</v>
      </c>
      <c r="DS310">
        <v>0.0724918198874085</v>
      </c>
      <c r="DT310">
        <v>0.00720852356155543</v>
      </c>
      <c r="DU310">
        <v>1</v>
      </c>
      <c r="DV310">
        <v>1</v>
      </c>
      <c r="DW310">
        <v>2</v>
      </c>
      <c r="DX310" t="s">
        <v>367</v>
      </c>
      <c r="DY310">
        <v>2.83228</v>
      </c>
      <c r="DZ310">
        <v>2.63694</v>
      </c>
      <c r="EA310">
        <v>0.120596</v>
      </c>
      <c r="EB310">
        <v>0.125939</v>
      </c>
      <c r="EC310">
        <v>0.0650807</v>
      </c>
      <c r="ED310">
        <v>0.0418077</v>
      </c>
      <c r="EE310">
        <v>24526.6</v>
      </c>
      <c r="EF310">
        <v>21290</v>
      </c>
      <c r="EG310">
        <v>24986.7</v>
      </c>
      <c r="EH310">
        <v>23739.7</v>
      </c>
      <c r="EI310">
        <v>39913.9</v>
      </c>
      <c r="EJ310">
        <v>37679.5</v>
      </c>
      <c r="EK310">
        <v>45207.2</v>
      </c>
      <c r="EL310">
        <v>42380.2</v>
      </c>
      <c r="EM310">
        <v>1.7509</v>
      </c>
      <c r="EN310">
        <v>2.04792</v>
      </c>
      <c r="EO310">
        <v>-0.0999458</v>
      </c>
      <c r="EP310">
        <v>0</v>
      </c>
      <c r="EQ310">
        <v>23.1284</v>
      </c>
      <c r="ER310">
        <v>999.9</v>
      </c>
      <c r="ES310">
        <v>28.44</v>
      </c>
      <c r="ET310">
        <v>30.857</v>
      </c>
      <c r="EU310">
        <v>18.716</v>
      </c>
      <c r="EV310">
        <v>51.4041</v>
      </c>
      <c r="EW310">
        <v>29.7316</v>
      </c>
      <c r="EX310">
        <v>2</v>
      </c>
      <c r="EY310">
        <v>0.278415</v>
      </c>
      <c r="EZ310">
        <v>9.28105</v>
      </c>
      <c r="FA310">
        <v>20.0107</v>
      </c>
      <c r="FB310">
        <v>5.23511</v>
      </c>
      <c r="FC310">
        <v>11.998</v>
      </c>
      <c r="FD310">
        <v>4.9568</v>
      </c>
      <c r="FE310">
        <v>3.30395</v>
      </c>
      <c r="FF310">
        <v>9999</v>
      </c>
      <c r="FG310">
        <v>9999</v>
      </c>
      <c r="FH310">
        <v>6583.9</v>
      </c>
      <c r="FI310">
        <v>353.3</v>
      </c>
      <c r="FJ310">
        <v>1.86807</v>
      </c>
      <c r="FK310">
        <v>1.86374</v>
      </c>
      <c r="FL310">
        <v>1.87134</v>
      </c>
      <c r="FM310">
        <v>1.86218</v>
      </c>
      <c r="FN310">
        <v>1.8616</v>
      </c>
      <c r="FO310">
        <v>1.86813</v>
      </c>
      <c r="FP310">
        <v>1.85822</v>
      </c>
      <c r="FQ310">
        <v>1.86462</v>
      </c>
      <c r="FR310">
        <v>5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5.595</v>
      </c>
      <c r="GF310">
        <v>0.1227</v>
      </c>
      <c r="GG310">
        <v>2.14445261950712</v>
      </c>
      <c r="GH310">
        <v>0.00524579190152856</v>
      </c>
      <c r="GI310">
        <v>-2.61795653493914e-06</v>
      </c>
      <c r="GJ310">
        <v>1.03317073579164e-09</v>
      </c>
      <c r="GK310">
        <v>0.00834576242792743</v>
      </c>
      <c r="GL310">
        <v>-0.0463878632499735</v>
      </c>
      <c r="GM310">
        <v>0.00360881594666716</v>
      </c>
      <c r="GN310">
        <v>-4.25062852161115e-05</v>
      </c>
      <c r="GO310">
        <v>14</v>
      </c>
      <c r="GP310">
        <v>2225</v>
      </c>
      <c r="GQ310">
        <v>2</v>
      </c>
      <c r="GR310">
        <v>27</v>
      </c>
      <c r="GS310">
        <v>4313.3</v>
      </c>
      <c r="GT310">
        <v>4313.3</v>
      </c>
      <c r="GU310">
        <v>2.63672</v>
      </c>
      <c r="GV310">
        <v>2.34863</v>
      </c>
      <c r="GW310">
        <v>1.99829</v>
      </c>
      <c r="GX310">
        <v>2.75757</v>
      </c>
      <c r="GY310">
        <v>2.09351</v>
      </c>
      <c r="GZ310">
        <v>2.37305</v>
      </c>
      <c r="HA310">
        <v>35.1055</v>
      </c>
      <c r="HB310">
        <v>14.7012</v>
      </c>
      <c r="HC310">
        <v>18</v>
      </c>
      <c r="HD310">
        <v>426.761</v>
      </c>
      <c r="HE310">
        <v>618.764</v>
      </c>
      <c r="HF310">
        <v>14.9459</v>
      </c>
      <c r="HG310">
        <v>30.8087</v>
      </c>
      <c r="HH310">
        <v>30.0008</v>
      </c>
      <c r="HI310">
        <v>30.4753</v>
      </c>
      <c r="HJ310">
        <v>30.4686</v>
      </c>
      <c r="HK310">
        <v>52.8916</v>
      </c>
      <c r="HL310">
        <v>48.6076</v>
      </c>
      <c r="HM310">
        <v>0</v>
      </c>
      <c r="HN310">
        <v>11.024</v>
      </c>
      <c r="HO310">
        <v>1026.55</v>
      </c>
      <c r="HP310">
        <v>10.484</v>
      </c>
      <c r="HQ310">
        <v>95.652</v>
      </c>
      <c r="HR310">
        <v>99.6116</v>
      </c>
    </row>
    <row r="311" spans="1:226">
      <c r="A311">
        <v>295</v>
      </c>
      <c r="B311">
        <v>1657556925.5</v>
      </c>
      <c r="C311">
        <v>4133.5</v>
      </c>
      <c r="D311" t="s">
        <v>950</v>
      </c>
      <c r="E311" t="s">
        <v>951</v>
      </c>
      <c r="F311">
        <v>5</v>
      </c>
      <c r="G311" t="s">
        <v>597</v>
      </c>
      <c r="H311" t="s">
        <v>354</v>
      </c>
      <c r="I311">
        <v>1657556917.71429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1019.73060606061</v>
      </c>
      <c r="AK311">
        <v>970.399212121212</v>
      </c>
      <c r="AL311">
        <v>3.41063341991333</v>
      </c>
      <c r="AM311">
        <v>66.15</v>
      </c>
      <c r="AN311">
        <f>(AP311 - AO311 + BO311*1E3/(8.314*(BQ311+273.15)) * AR311/BN311 * AQ311) * BN311/(100*BB311) * 1000/(1000 - AP311)</f>
        <v>0</v>
      </c>
      <c r="AO311">
        <v>10.3800827579627</v>
      </c>
      <c r="AP311">
        <v>18.7880284848485</v>
      </c>
      <c r="AQ311">
        <v>0.000218592148762856</v>
      </c>
      <c r="AR311">
        <v>78.403240097146</v>
      </c>
      <c r="AS311">
        <v>18</v>
      </c>
      <c r="AT311">
        <v>4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6</v>
      </c>
      <c r="BC311">
        <v>0.5</v>
      </c>
      <c r="BD311" t="s">
        <v>355</v>
      </c>
      <c r="BE311">
        <v>2</v>
      </c>
      <c r="BF311" t="b">
        <v>1</v>
      </c>
      <c r="BG311">
        <v>1657556917.71429</v>
      </c>
      <c r="BH311">
        <v>928.151428571429</v>
      </c>
      <c r="BI311">
        <v>991.4815</v>
      </c>
      <c r="BJ311">
        <v>18.77275</v>
      </c>
      <c r="BK311">
        <v>10.3760535714286</v>
      </c>
      <c r="BL311">
        <v>922.58425</v>
      </c>
      <c r="BM311">
        <v>18.6500535714286</v>
      </c>
      <c r="BN311">
        <v>500.009785714286</v>
      </c>
      <c r="BO311">
        <v>67.9937071428571</v>
      </c>
      <c r="BP311">
        <v>0.0202873642857143</v>
      </c>
      <c r="BQ311">
        <v>21.4779964285714</v>
      </c>
      <c r="BR311">
        <v>21.460275</v>
      </c>
      <c r="BS311">
        <v>999.9</v>
      </c>
      <c r="BT311">
        <v>0</v>
      </c>
      <c r="BU311">
        <v>0</v>
      </c>
      <c r="BV311">
        <v>10004.3285714286</v>
      </c>
      <c r="BW311">
        <v>0</v>
      </c>
      <c r="BX311">
        <v>1497.985</v>
      </c>
      <c r="BY311">
        <v>-63.3298964285714</v>
      </c>
      <c r="BZ311">
        <v>945.909</v>
      </c>
      <c r="CA311">
        <v>1001.87717857143</v>
      </c>
      <c r="CB311">
        <v>8.39669892857143</v>
      </c>
      <c r="CC311">
        <v>991.4815</v>
      </c>
      <c r="CD311">
        <v>10.3760535714286</v>
      </c>
      <c r="CE311">
        <v>1.27642928571429</v>
      </c>
      <c r="CF311">
        <v>0.705506785714286</v>
      </c>
      <c r="CG311">
        <v>10.5241428571429</v>
      </c>
      <c r="CH311">
        <v>1.93595392857143</v>
      </c>
      <c r="CI311">
        <v>2000.00714285714</v>
      </c>
      <c r="CJ311">
        <v>0.979994321428572</v>
      </c>
      <c r="CK311">
        <v>0.0200058678571429</v>
      </c>
      <c r="CL311">
        <v>0</v>
      </c>
      <c r="CM311">
        <v>2.44391785714286</v>
      </c>
      <c r="CN311">
        <v>0</v>
      </c>
      <c r="CO311">
        <v>17719.325</v>
      </c>
      <c r="CP311">
        <v>16705.4392857143</v>
      </c>
      <c r="CQ311">
        <v>45</v>
      </c>
      <c r="CR311">
        <v>50.9325714285714</v>
      </c>
      <c r="CS311">
        <v>48.625</v>
      </c>
      <c r="CT311">
        <v>45.187</v>
      </c>
      <c r="CU311">
        <v>43.75</v>
      </c>
      <c r="CV311">
        <v>1959.99678571429</v>
      </c>
      <c r="CW311">
        <v>40.0103571428571</v>
      </c>
      <c r="CX311">
        <v>0</v>
      </c>
      <c r="CY311">
        <v>1651535820.8</v>
      </c>
      <c r="CZ311">
        <v>0</v>
      </c>
      <c r="DA311">
        <v>0</v>
      </c>
      <c r="DB311" t="s">
        <v>356</v>
      </c>
      <c r="DC311">
        <v>1657298120.5</v>
      </c>
      <c r="DD311">
        <v>1657298120.5</v>
      </c>
      <c r="DE311">
        <v>0</v>
      </c>
      <c r="DF311">
        <v>1.391</v>
      </c>
      <c r="DG311">
        <v>0.035</v>
      </c>
      <c r="DH311">
        <v>2.39</v>
      </c>
      <c r="DI311">
        <v>0.104</v>
      </c>
      <c r="DJ311">
        <v>419</v>
      </c>
      <c r="DK311">
        <v>18</v>
      </c>
      <c r="DL311">
        <v>0.11</v>
      </c>
      <c r="DM311">
        <v>0.02</v>
      </c>
      <c r="DN311">
        <v>-63.148745</v>
      </c>
      <c r="DO311">
        <v>-4.12241876172591</v>
      </c>
      <c r="DP311">
        <v>0.464271110424716</v>
      </c>
      <c r="DQ311">
        <v>0</v>
      </c>
      <c r="DR311">
        <v>8.396544</v>
      </c>
      <c r="DS311">
        <v>-0.0181837148217625</v>
      </c>
      <c r="DT311">
        <v>0.0089258886952504</v>
      </c>
      <c r="DU311">
        <v>1</v>
      </c>
      <c r="DV311">
        <v>1</v>
      </c>
      <c r="DW311">
        <v>2</v>
      </c>
      <c r="DX311" t="s">
        <v>367</v>
      </c>
      <c r="DY311">
        <v>2.83206</v>
      </c>
      <c r="DZ311">
        <v>2.63677</v>
      </c>
      <c r="EA311">
        <v>0.121981</v>
      </c>
      <c r="EB311">
        <v>0.127377</v>
      </c>
      <c r="EC311">
        <v>0.0651137</v>
      </c>
      <c r="ED311">
        <v>0.0419623</v>
      </c>
      <c r="EE311">
        <v>24487</v>
      </c>
      <c r="EF311">
        <v>21254.3</v>
      </c>
      <c r="EG311">
        <v>24985.8</v>
      </c>
      <c r="EH311">
        <v>23739</v>
      </c>
      <c r="EI311">
        <v>39911.4</v>
      </c>
      <c r="EJ311">
        <v>37672.4</v>
      </c>
      <c r="EK311">
        <v>45205.9</v>
      </c>
      <c r="EL311">
        <v>42379.1</v>
      </c>
      <c r="EM311">
        <v>1.75055</v>
      </c>
      <c r="EN311">
        <v>2.04767</v>
      </c>
      <c r="EO311">
        <v>-0.101358</v>
      </c>
      <c r="EP311">
        <v>0</v>
      </c>
      <c r="EQ311">
        <v>23.1552</v>
      </c>
      <c r="ER311">
        <v>999.9</v>
      </c>
      <c r="ES311">
        <v>28.44</v>
      </c>
      <c r="ET311">
        <v>30.867</v>
      </c>
      <c r="EU311">
        <v>18.7276</v>
      </c>
      <c r="EV311">
        <v>51.5341</v>
      </c>
      <c r="EW311">
        <v>29.7155</v>
      </c>
      <c r="EX311">
        <v>2</v>
      </c>
      <c r="EY311">
        <v>0.279235</v>
      </c>
      <c r="EZ311">
        <v>9.28105</v>
      </c>
      <c r="FA311">
        <v>20.0108</v>
      </c>
      <c r="FB311">
        <v>5.23556</v>
      </c>
      <c r="FC311">
        <v>11.998</v>
      </c>
      <c r="FD311">
        <v>4.95655</v>
      </c>
      <c r="FE311">
        <v>3.30395</v>
      </c>
      <c r="FF311">
        <v>9999</v>
      </c>
      <c r="FG311">
        <v>9999</v>
      </c>
      <c r="FH311">
        <v>6583.9</v>
      </c>
      <c r="FI311">
        <v>353.3</v>
      </c>
      <c r="FJ311">
        <v>1.86805</v>
      </c>
      <c r="FK311">
        <v>1.86373</v>
      </c>
      <c r="FL311">
        <v>1.87133</v>
      </c>
      <c r="FM311">
        <v>1.86218</v>
      </c>
      <c r="FN311">
        <v>1.8616</v>
      </c>
      <c r="FO311">
        <v>1.86813</v>
      </c>
      <c r="FP311">
        <v>1.85822</v>
      </c>
      <c r="FQ311">
        <v>1.86462</v>
      </c>
      <c r="FR311">
        <v>5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5.645</v>
      </c>
      <c r="GF311">
        <v>0.1235</v>
      </c>
      <c r="GG311">
        <v>2.14445261950712</v>
      </c>
      <c r="GH311">
        <v>0.00524579190152856</v>
      </c>
      <c r="GI311">
        <v>-2.61795653493914e-06</v>
      </c>
      <c r="GJ311">
        <v>1.03317073579164e-09</v>
      </c>
      <c r="GK311">
        <v>0.00834576242792743</v>
      </c>
      <c r="GL311">
        <v>-0.0463878632499735</v>
      </c>
      <c r="GM311">
        <v>0.00360881594666716</v>
      </c>
      <c r="GN311">
        <v>-4.25062852161115e-05</v>
      </c>
      <c r="GO311">
        <v>14</v>
      </c>
      <c r="GP311">
        <v>2225</v>
      </c>
      <c r="GQ311">
        <v>2</v>
      </c>
      <c r="GR311">
        <v>27</v>
      </c>
      <c r="GS311">
        <v>4313.4</v>
      </c>
      <c r="GT311">
        <v>4313.4</v>
      </c>
      <c r="GU311">
        <v>2.67334</v>
      </c>
      <c r="GV311">
        <v>2.34741</v>
      </c>
      <c r="GW311">
        <v>1.99829</v>
      </c>
      <c r="GX311">
        <v>2.75757</v>
      </c>
      <c r="GY311">
        <v>2.09351</v>
      </c>
      <c r="GZ311">
        <v>2.33765</v>
      </c>
      <c r="HA311">
        <v>35.1055</v>
      </c>
      <c r="HB311">
        <v>14.6924</v>
      </c>
      <c r="HC311">
        <v>18</v>
      </c>
      <c r="HD311">
        <v>426.629</v>
      </c>
      <c r="HE311">
        <v>618.674</v>
      </c>
      <c r="HF311">
        <v>14.9624</v>
      </c>
      <c r="HG311">
        <v>30.8187</v>
      </c>
      <c r="HH311">
        <v>30.0008</v>
      </c>
      <c r="HI311">
        <v>30.4857</v>
      </c>
      <c r="HJ311">
        <v>30.479</v>
      </c>
      <c r="HK311">
        <v>53.5481</v>
      </c>
      <c r="HL311">
        <v>48.6076</v>
      </c>
      <c r="HM311">
        <v>0</v>
      </c>
      <c r="HN311">
        <v>11.0269</v>
      </c>
      <c r="HO311">
        <v>1040.07</v>
      </c>
      <c r="HP311">
        <v>10.4965</v>
      </c>
      <c r="HQ311">
        <v>95.6491</v>
      </c>
      <c r="HR311">
        <v>99.6088</v>
      </c>
    </row>
    <row r="312" spans="1:226">
      <c r="A312">
        <v>296</v>
      </c>
      <c r="B312">
        <v>1657556930.5</v>
      </c>
      <c r="C312">
        <v>4138.5</v>
      </c>
      <c r="D312" t="s">
        <v>952</v>
      </c>
      <c r="E312" t="s">
        <v>953</v>
      </c>
      <c r="F312">
        <v>5</v>
      </c>
      <c r="G312" t="s">
        <v>597</v>
      </c>
      <c r="H312" t="s">
        <v>354</v>
      </c>
      <c r="I312">
        <v>1657556923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1037.52982683983</v>
      </c>
      <c r="AK312">
        <v>987.735648484848</v>
      </c>
      <c r="AL312">
        <v>3.47996129870121</v>
      </c>
      <c r="AM312">
        <v>66.15</v>
      </c>
      <c r="AN312">
        <f>(AP312 - AO312 + BO312*1E3/(8.314*(BQ312+273.15)) * AR312/BN312 * AQ312) * BN312/(100*BB312) * 1000/(1000 - AP312)</f>
        <v>0</v>
      </c>
      <c r="AO312">
        <v>10.4209423607261</v>
      </c>
      <c r="AP312">
        <v>18.8021781818182</v>
      </c>
      <c r="AQ312">
        <v>7.26277087931718e-05</v>
      </c>
      <c r="AR312">
        <v>78.403240097146</v>
      </c>
      <c r="AS312">
        <v>18</v>
      </c>
      <c r="AT312">
        <v>4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6</v>
      </c>
      <c r="BC312">
        <v>0.5</v>
      </c>
      <c r="BD312" t="s">
        <v>355</v>
      </c>
      <c r="BE312">
        <v>2</v>
      </c>
      <c r="BF312" t="b">
        <v>1</v>
      </c>
      <c r="BG312">
        <v>1657556923</v>
      </c>
      <c r="BH312">
        <v>945.656518518519</v>
      </c>
      <c r="BI312">
        <v>1009.43007407407</v>
      </c>
      <c r="BJ312">
        <v>18.7833592592593</v>
      </c>
      <c r="BK312">
        <v>10.3946518518519</v>
      </c>
      <c r="BL312">
        <v>940.035925925926</v>
      </c>
      <c r="BM312">
        <v>18.6602185185185</v>
      </c>
      <c r="BN312">
        <v>500.012185185185</v>
      </c>
      <c r="BO312">
        <v>67.9933925925926</v>
      </c>
      <c r="BP312">
        <v>0.0203567333333333</v>
      </c>
      <c r="BQ312">
        <v>21.4877555555556</v>
      </c>
      <c r="BR312">
        <v>21.4789259259259</v>
      </c>
      <c r="BS312">
        <v>999.9</v>
      </c>
      <c r="BT312">
        <v>0</v>
      </c>
      <c r="BU312">
        <v>0</v>
      </c>
      <c r="BV312">
        <v>10006.7581481481</v>
      </c>
      <c r="BW312">
        <v>0</v>
      </c>
      <c r="BX312">
        <v>1497.21518518519</v>
      </c>
      <c r="BY312">
        <v>-63.7729703703704</v>
      </c>
      <c r="BZ312">
        <v>963.759407407407</v>
      </c>
      <c r="CA312">
        <v>1020.03259259259</v>
      </c>
      <c r="CB312">
        <v>8.38871259259259</v>
      </c>
      <c r="CC312">
        <v>1009.43007407407</v>
      </c>
      <c r="CD312">
        <v>10.3946518518519</v>
      </c>
      <c r="CE312">
        <v>1.2771437037037</v>
      </c>
      <c r="CF312">
        <v>0.706767666666667</v>
      </c>
      <c r="CG312">
        <v>10.5325407407407</v>
      </c>
      <c r="CH312">
        <v>1.96091925925926</v>
      </c>
      <c r="CI312">
        <v>1999.99222222222</v>
      </c>
      <c r="CJ312">
        <v>0.979994222222223</v>
      </c>
      <c r="CK312">
        <v>0.0200059703703704</v>
      </c>
      <c r="CL312">
        <v>0</v>
      </c>
      <c r="CM312">
        <v>2.46261481481481</v>
      </c>
      <c r="CN312">
        <v>0</v>
      </c>
      <c r="CO312">
        <v>17678.7777777778</v>
      </c>
      <c r="CP312">
        <v>16705.3222222222</v>
      </c>
      <c r="CQ312">
        <v>45</v>
      </c>
      <c r="CR312">
        <v>50.9209259259259</v>
      </c>
      <c r="CS312">
        <v>48.625</v>
      </c>
      <c r="CT312">
        <v>45.187</v>
      </c>
      <c r="CU312">
        <v>43.75</v>
      </c>
      <c r="CV312">
        <v>1959.98222222222</v>
      </c>
      <c r="CW312">
        <v>40.01</v>
      </c>
      <c r="CX312">
        <v>0</v>
      </c>
      <c r="CY312">
        <v>1651535825.6</v>
      </c>
      <c r="CZ312">
        <v>0</v>
      </c>
      <c r="DA312">
        <v>0</v>
      </c>
      <c r="DB312" t="s">
        <v>356</v>
      </c>
      <c r="DC312">
        <v>1657298120.5</v>
      </c>
      <c r="DD312">
        <v>1657298120.5</v>
      </c>
      <c r="DE312">
        <v>0</v>
      </c>
      <c r="DF312">
        <v>1.391</v>
      </c>
      <c r="DG312">
        <v>0.035</v>
      </c>
      <c r="DH312">
        <v>2.39</v>
      </c>
      <c r="DI312">
        <v>0.104</v>
      </c>
      <c r="DJ312">
        <v>419</v>
      </c>
      <c r="DK312">
        <v>18</v>
      </c>
      <c r="DL312">
        <v>0.11</v>
      </c>
      <c r="DM312">
        <v>0.02</v>
      </c>
      <c r="DN312">
        <v>-63.57401</v>
      </c>
      <c r="DO312">
        <v>-5.0292990619137</v>
      </c>
      <c r="DP312">
        <v>0.555976015579809</v>
      </c>
      <c r="DQ312">
        <v>0</v>
      </c>
      <c r="DR312">
        <v>8.39141125</v>
      </c>
      <c r="DS312">
        <v>-0.105770994371489</v>
      </c>
      <c r="DT312">
        <v>0.0135563111109734</v>
      </c>
      <c r="DU312">
        <v>0</v>
      </c>
      <c r="DV312">
        <v>0</v>
      </c>
      <c r="DW312">
        <v>2</v>
      </c>
      <c r="DX312" t="s">
        <v>357</v>
      </c>
      <c r="DY312">
        <v>2.83217</v>
      </c>
      <c r="DZ312">
        <v>2.63702</v>
      </c>
      <c r="EA312">
        <v>0.1234</v>
      </c>
      <c r="EB312">
        <v>0.128711</v>
      </c>
      <c r="EC312">
        <v>0.0651472</v>
      </c>
      <c r="ED312">
        <v>0.0419705</v>
      </c>
      <c r="EE312">
        <v>24447.5</v>
      </c>
      <c r="EF312">
        <v>21221.7</v>
      </c>
      <c r="EG312">
        <v>24985.9</v>
      </c>
      <c r="EH312">
        <v>23739</v>
      </c>
      <c r="EI312">
        <v>39909.6</v>
      </c>
      <c r="EJ312">
        <v>37671.9</v>
      </c>
      <c r="EK312">
        <v>45205.6</v>
      </c>
      <c r="EL312">
        <v>42378.9</v>
      </c>
      <c r="EM312">
        <v>1.75077</v>
      </c>
      <c r="EN312">
        <v>2.04757</v>
      </c>
      <c r="EO312">
        <v>-0.102222</v>
      </c>
      <c r="EP312">
        <v>0</v>
      </c>
      <c r="EQ312">
        <v>23.1796</v>
      </c>
      <c r="ER312">
        <v>999.9</v>
      </c>
      <c r="ES312">
        <v>28.44</v>
      </c>
      <c r="ET312">
        <v>30.857</v>
      </c>
      <c r="EU312">
        <v>18.7164</v>
      </c>
      <c r="EV312">
        <v>51.4541</v>
      </c>
      <c r="EW312">
        <v>29.6955</v>
      </c>
      <c r="EX312">
        <v>2</v>
      </c>
      <c r="EY312">
        <v>0.27997</v>
      </c>
      <c r="EZ312">
        <v>9.28105</v>
      </c>
      <c r="FA312">
        <v>20.0107</v>
      </c>
      <c r="FB312">
        <v>5.23601</v>
      </c>
      <c r="FC312">
        <v>11.998</v>
      </c>
      <c r="FD312">
        <v>4.9564</v>
      </c>
      <c r="FE312">
        <v>3.30395</v>
      </c>
      <c r="FF312">
        <v>9999</v>
      </c>
      <c r="FG312">
        <v>9999</v>
      </c>
      <c r="FH312">
        <v>6584.1</v>
      </c>
      <c r="FI312">
        <v>353.3</v>
      </c>
      <c r="FJ312">
        <v>1.86808</v>
      </c>
      <c r="FK312">
        <v>1.86373</v>
      </c>
      <c r="FL312">
        <v>1.87134</v>
      </c>
      <c r="FM312">
        <v>1.86218</v>
      </c>
      <c r="FN312">
        <v>1.8616</v>
      </c>
      <c r="FO312">
        <v>1.86813</v>
      </c>
      <c r="FP312">
        <v>1.85822</v>
      </c>
      <c r="FQ312">
        <v>1.86462</v>
      </c>
      <c r="FR312">
        <v>5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5.698</v>
      </c>
      <c r="GF312">
        <v>0.124</v>
      </c>
      <c r="GG312">
        <v>2.14445261950712</v>
      </c>
      <c r="GH312">
        <v>0.00524579190152856</v>
      </c>
      <c r="GI312">
        <v>-2.61795653493914e-06</v>
      </c>
      <c r="GJ312">
        <v>1.03317073579164e-09</v>
      </c>
      <c r="GK312">
        <v>0.00834576242792743</v>
      </c>
      <c r="GL312">
        <v>-0.0463878632499735</v>
      </c>
      <c r="GM312">
        <v>0.00360881594666716</v>
      </c>
      <c r="GN312">
        <v>-4.25062852161115e-05</v>
      </c>
      <c r="GO312">
        <v>14</v>
      </c>
      <c r="GP312">
        <v>2225</v>
      </c>
      <c r="GQ312">
        <v>2</v>
      </c>
      <c r="GR312">
        <v>27</v>
      </c>
      <c r="GS312">
        <v>4313.5</v>
      </c>
      <c r="GT312">
        <v>4313.5</v>
      </c>
      <c r="GU312">
        <v>2.70508</v>
      </c>
      <c r="GV312">
        <v>2.34497</v>
      </c>
      <c r="GW312">
        <v>1.99829</v>
      </c>
      <c r="GX312">
        <v>2.75757</v>
      </c>
      <c r="GY312">
        <v>2.09351</v>
      </c>
      <c r="GZ312">
        <v>2.33276</v>
      </c>
      <c r="HA312">
        <v>35.1055</v>
      </c>
      <c r="HB312">
        <v>14.6924</v>
      </c>
      <c r="HC312">
        <v>18</v>
      </c>
      <c r="HD312">
        <v>426.823</v>
      </c>
      <c r="HE312">
        <v>618.695</v>
      </c>
      <c r="HF312">
        <v>14.9759</v>
      </c>
      <c r="HG312">
        <v>30.829</v>
      </c>
      <c r="HH312">
        <v>30.0008</v>
      </c>
      <c r="HI312">
        <v>30.4952</v>
      </c>
      <c r="HJ312">
        <v>30.4885</v>
      </c>
      <c r="HK312">
        <v>54.2428</v>
      </c>
      <c r="HL312">
        <v>48.3244</v>
      </c>
      <c r="HM312">
        <v>0</v>
      </c>
      <c r="HN312">
        <v>11.0392</v>
      </c>
      <c r="HO312">
        <v>1060.28</v>
      </c>
      <c r="HP312">
        <v>10.5051</v>
      </c>
      <c r="HQ312">
        <v>95.6487</v>
      </c>
      <c r="HR312">
        <v>99.6085</v>
      </c>
    </row>
    <row r="313" spans="1:226">
      <c r="A313">
        <v>297</v>
      </c>
      <c r="B313">
        <v>1657556935.5</v>
      </c>
      <c r="C313">
        <v>4143.5</v>
      </c>
      <c r="D313" t="s">
        <v>954</v>
      </c>
      <c r="E313" t="s">
        <v>955</v>
      </c>
      <c r="F313">
        <v>5</v>
      </c>
      <c r="G313" t="s">
        <v>597</v>
      </c>
      <c r="H313" t="s">
        <v>354</v>
      </c>
      <c r="I313">
        <v>1657556927.71429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1054.23493506494</v>
      </c>
      <c r="AK313">
        <v>1004.59226060606</v>
      </c>
      <c r="AL313">
        <v>3.37138805194794</v>
      </c>
      <c r="AM313">
        <v>66.15</v>
      </c>
      <c r="AN313">
        <f>(AP313 - AO313 + BO313*1E3/(8.314*(BQ313+273.15)) * AR313/BN313 * AQ313) * BN313/(100*BB313) * 1000/(1000 - AP313)</f>
        <v>0</v>
      </c>
      <c r="AO313">
        <v>10.4285827194494</v>
      </c>
      <c r="AP313">
        <v>18.8131272727273</v>
      </c>
      <c r="AQ313">
        <v>0.000957363889105855</v>
      </c>
      <c r="AR313">
        <v>78.403240097146</v>
      </c>
      <c r="AS313">
        <v>18</v>
      </c>
      <c r="AT313">
        <v>4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6</v>
      </c>
      <c r="BC313">
        <v>0.5</v>
      </c>
      <c r="BD313" t="s">
        <v>355</v>
      </c>
      <c r="BE313">
        <v>2</v>
      </c>
      <c r="BF313" t="b">
        <v>1</v>
      </c>
      <c r="BG313">
        <v>1657556927.71429</v>
      </c>
      <c r="BH313">
        <v>961.34975</v>
      </c>
      <c r="BI313">
        <v>1025.388</v>
      </c>
      <c r="BJ313">
        <v>18.7951392857143</v>
      </c>
      <c r="BK313">
        <v>10.4163535714286</v>
      </c>
      <c r="BL313">
        <v>955.681107142857</v>
      </c>
      <c r="BM313">
        <v>18.6714964285714</v>
      </c>
      <c r="BN313">
        <v>500.000321428571</v>
      </c>
      <c r="BO313">
        <v>67.9932928571428</v>
      </c>
      <c r="BP313">
        <v>0.0204488178571429</v>
      </c>
      <c r="BQ313">
        <v>21.495425</v>
      </c>
      <c r="BR313">
        <v>21.4915285714286</v>
      </c>
      <c r="BS313">
        <v>999.9</v>
      </c>
      <c r="BT313">
        <v>0</v>
      </c>
      <c r="BU313">
        <v>0</v>
      </c>
      <c r="BV313">
        <v>10003.3025</v>
      </c>
      <c r="BW313">
        <v>0</v>
      </c>
      <c r="BX313">
        <v>1496.70892857143</v>
      </c>
      <c r="BY313">
        <v>-64.0382321428571</v>
      </c>
      <c r="BZ313">
        <v>979.764678571429</v>
      </c>
      <c r="CA313">
        <v>1036.18142857143</v>
      </c>
      <c r="CB313">
        <v>8.37879285714286</v>
      </c>
      <c r="CC313">
        <v>1025.388</v>
      </c>
      <c r="CD313">
        <v>10.4163535714286</v>
      </c>
      <c r="CE313">
        <v>1.27794321428571</v>
      </c>
      <c r="CF313">
        <v>0.708242071428572</v>
      </c>
      <c r="CG313">
        <v>10.541925</v>
      </c>
      <c r="CH313">
        <v>1.99009035714286</v>
      </c>
      <c r="CI313">
        <v>1999.99464285714</v>
      </c>
      <c r="CJ313">
        <v>0.979994107142858</v>
      </c>
      <c r="CK313">
        <v>0.0200060892857143</v>
      </c>
      <c r="CL313">
        <v>0</v>
      </c>
      <c r="CM313">
        <v>2.43649642857143</v>
      </c>
      <c r="CN313">
        <v>0</v>
      </c>
      <c r="CO313">
        <v>17654.6321428571</v>
      </c>
      <c r="CP313">
        <v>16705.3428571429</v>
      </c>
      <c r="CQ313">
        <v>45</v>
      </c>
      <c r="CR313">
        <v>50.9015714285714</v>
      </c>
      <c r="CS313">
        <v>48.625</v>
      </c>
      <c r="CT313">
        <v>45.187</v>
      </c>
      <c r="CU313">
        <v>43.75</v>
      </c>
      <c r="CV313">
        <v>1959.98464285714</v>
      </c>
      <c r="CW313">
        <v>40.01</v>
      </c>
      <c r="CX313">
        <v>0</v>
      </c>
      <c r="CY313">
        <v>1651535830.4</v>
      </c>
      <c r="CZ313">
        <v>0</v>
      </c>
      <c r="DA313">
        <v>0</v>
      </c>
      <c r="DB313" t="s">
        <v>356</v>
      </c>
      <c r="DC313">
        <v>1657298120.5</v>
      </c>
      <c r="DD313">
        <v>1657298120.5</v>
      </c>
      <c r="DE313">
        <v>0</v>
      </c>
      <c r="DF313">
        <v>1.391</v>
      </c>
      <c r="DG313">
        <v>0.035</v>
      </c>
      <c r="DH313">
        <v>2.39</v>
      </c>
      <c r="DI313">
        <v>0.104</v>
      </c>
      <c r="DJ313">
        <v>419</v>
      </c>
      <c r="DK313">
        <v>18</v>
      </c>
      <c r="DL313">
        <v>0.11</v>
      </c>
      <c r="DM313">
        <v>0.02</v>
      </c>
      <c r="DN313">
        <v>-63.80508</v>
      </c>
      <c r="DO313">
        <v>-3.84351669793609</v>
      </c>
      <c r="DP313">
        <v>0.478605637346657</v>
      </c>
      <c r="DQ313">
        <v>0</v>
      </c>
      <c r="DR313">
        <v>8.3872695</v>
      </c>
      <c r="DS313">
        <v>-0.12800555347093</v>
      </c>
      <c r="DT313">
        <v>0.0145729562803846</v>
      </c>
      <c r="DU313">
        <v>0</v>
      </c>
      <c r="DV313">
        <v>0</v>
      </c>
      <c r="DW313">
        <v>2</v>
      </c>
      <c r="DX313" t="s">
        <v>357</v>
      </c>
      <c r="DY313">
        <v>2.83203</v>
      </c>
      <c r="DZ313">
        <v>2.637</v>
      </c>
      <c r="EA313">
        <v>0.124768</v>
      </c>
      <c r="EB313">
        <v>0.130085</v>
      </c>
      <c r="EC313">
        <v>0.0651741</v>
      </c>
      <c r="ED313">
        <v>0.0420607</v>
      </c>
      <c r="EE313">
        <v>24408.3</v>
      </c>
      <c r="EF313">
        <v>21187.9</v>
      </c>
      <c r="EG313">
        <v>24984.8</v>
      </c>
      <c r="EH313">
        <v>23738.6</v>
      </c>
      <c r="EI313">
        <v>39907.4</v>
      </c>
      <c r="EJ313">
        <v>37668.2</v>
      </c>
      <c r="EK313">
        <v>45204.3</v>
      </c>
      <c r="EL313">
        <v>42378.7</v>
      </c>
      <c r="EM313">
        <v>1.75055</v>
      </c>
      <c r="EN313">
        <v>2.04743</v>
      </c>
      <c r="EO313">
        <v>-0.102393</v>
      </c>
      <c r="EP313">
        <v>0</v>
      </c>
      <c r="EQ313">
        <v>23.205</v>
      </c>
      <c r="ER313">
        <v>999.9</v>
      </c>
      <c r="ES313">
        <v>28.415</v>
      </c>
      <c r="ET313">
        <v>30.867</v>
      </c>
      <c r="EU313">
        <v>18.7119</v>
      </c>
      <c r="EV313">
        <v>50.9541</v>
      </c>
      <c r="EW313">
        <v>29.6915</v>
      </c>
      <c r="EX313">
        <v>2</v>
      </c>
      <c r="EY313">
        <v>0.280894</v>
      </c>
      <c r="EZ313">
        <v>9.28105</v>
      </c>
      <c r="FA313">
        <v>20.0105</v>
      </c>
      <c r="FB313">
        <v>5.23601</v>
      </c>
      <c r="FC313">
        <v>11.998</v>
      </c>
      <c r="FD313">
        <v>4.95605</v>
      </c>
      <c r="FE313">
        <v>3.30395</v>
      </c>
      <c r="FF313">
        <v>9999</v>
      </c>
      <c r="FG313">
        <v>9999</v>
      </c>
      <c r="FH313">
        <v>6584.1</v>
      </c>
      <c r="FI313">
        <v>353.3</v>
      </c>
      <c r="FJ313">
        <v>1.86807</v>
      </c>
      <c r="FK313">
        <v>1.86373</v>
      </c>
      <c r="FL313">
        <v>1.87134</v>
      </c>
      <c r="FM313">
        <v>1.86218</v>
      </c>
      <c r="FN313">
        <v>1.86163</v>
      </c>
      <c r="FO313">
        <v>1.86813</v>
      </c>
      <c r="FP313">
        <v>1.85822</v>
      </c>
      <c r="FQ313">
        <v>1.86462</v>
      </c>
      <c r="FR313">
        <v>5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5.748</v>
      </c>
      <c r="GF313">
        <v>0.1244</v>
      </c>
      <c r="GG313">
        <v>2.14445261950712</v>
      </c>
      <c r="GH313">
        <v>0.00524579190152856</v>
      </c>
      <c r="GI313">
        <v>-2.61795653493914e-06</v>
      </c>
      <c r="GJ313">
        <v>1.03317073579164e-09</v>
      </c>
      <c r="GK313">
        <v>0.00834576242792743</v>
      </c>
      <c r="GL313">
        <v>-0.0463878632499735</v>
      </c>
      <c r="GM313">
        <v>0.00360881594666716</v>
      </c>
      <c r="GN313">
        <v>-4.25062852161115e-05</v>
      </c>
      <c r="GO313">
        <v>14</v>
      </c>
      <c r="GP313">
        <v>2225</v>
      </c>
      <c r="GQ313">
        <v>2</v>
      </c>
      <c r="GR313">
        <v>27</v>
      </c>
      <c r="GS313">
        <v>4313.6</v>
      </c>
      <c r="GT313">
        <v>4313.6</v>
      </c>
      <c r="GU313">
        <v>2.74048</v>
      </c>
      <c r="GV313">
        <v>2.34497</v>
      </c>
      <c r="GW313">
        <v>1.99829</v>
      </c>
      <c r="GX313">
        <v>2.75757</v>
      </c>
      <c r="GY313">
        <v>2.09351</v>
      </c>
      <c r="GZ313">
        <v>2.35596</v>
      </c>
      <c r="HA313">
        <v>35.1055</v>
      </c>
      <c r="HB313">
        <v>14.7012</v>
      </c>
      <c r="HC313">
        <v>18</v>
      </c>
      <c r="HD313">
        <v>426.766</v>
      </c>
      <c r="HE313">
        <v>618.691</v>
      </c>
      <c r="HF313">
        <v>14.988</v>
      </c>
      <c r="HG313">
        <v>30.8388</v>
      </c>
      <c r="HH313">
        <v>30.0009</v>
      </c>
      <c r="HI313">
        <v>30.5061</v>
      </c>
      <c r="HJ313">
        <v>30.4995</v>
      </c>
      <c r="HK313">
        <v>54.8893</v>
      </c>
      <c r="HL313">
        <v>48.3244</v>
      </c>
      <c r="HM313">
        <v>0</v>
      </c>
      <c r="HN313">
        <v>11.0503</v>
      </c>
      <c r="HO313">
        <v>1073.73</v>
      </c>
      <c r="HP313">
        <v>10.514</v>
      </c>
      <c r="HQ313">
        <v>95.6456</v>
      </c>
      <c r="HR313">
        <v>99.6077</v>
      </c>
    </row>
    <row r="314" spans="1:226">
      <c r="A314">
        <v>298</v>
      </c>
      <c r="B314">
        <v>1657556940.5</v>
      </c>
      <c r="C314">
        <v>4148.5</v>
      </c>
      <c r="D314" t="s">
        <v>956</v>
      </c>
      <c r="E314" t="s">
        <v>957</v>
      </c>
      <c r="F314">
        <v>5</v>
      </c>
      <c r="G314" t="s">
        <v>597</v>
      </c>
      <c r="H314" t="s">
        <v>354</v>
      </c>
      <c r="I314">
        <v>1657556933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1072.00805194805</v>
      </c>
      <c r="AK314">
        <v>1021.86272727273</v>
      </c>
      <c r="AL314">
        <v>3.46819567099549</v>
      </c>
      <c r="AM314">
        <v>66.15</v>
      </c>
      <c r="AN314">
        <f>(AP314 - AO314 + BO314*1E3/(8.314*(BQ314+273.15)) * AR314/BN314 * AQ314) * BN314/(100*BB314) * 1000/(1000 - AP314)</f>
        <v>0</v>
      </c>
      <c r="AO314">
        <v>10.4526122753527</v>
      </c>
      <c r="AP314">
        <v>18.8313848484848</v>
      </c>
      <c r="AQ314">
        <v>0.000895582027512341</v>
      </c>
      <c r="AR314">
        <v>78.403240097146</v>
      </c>
      <c r="AS314">
        <v>18</v>
      </c>
      <c r="AT314">
        <v>4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6</v>
      </c>
      <c r="BC314">
        <v>0.5</v>
      </c>
      <c r="BD314" t="s">
        <v>355</v>
      </c>
      <c r="BE314">
        <v>2</v>
      </c>
      <c r="BF314" t="b">
        <v>1</v>
      </c>
      <c r="BG314">
        <v>1657556933</v>
      </c>
      <c r="BH314">
        <v>979.081148148148</v>
      </c>
      <c r="BI314">
        <v>1043.54333333333</v>
      </c>
      <c r="BJ314">
        <v>18.8098407407407</v>
      </c>
      <c r="BK314">
        <v>10.4373037037037</v>
      </c>
      <c r="BL314">
        <v>973.357888888889</v>
      </c>
      <c r="BM314">
        <v>18.6855851851852</v>
      </c>
      <c r="BN314">
        <v>500.02037037037</v>
      </c>
      <c r="BO314">
        <v>67.9939444444445</v>
      </c>
      <c r="BP314">
        <v>0.0204108851851852</v>
      </c>
      <c r="BQ314">
        <v>21.5042740740741</v>
      </c>
      <c r="BR314">
        <v>21.508637037037</v>
      </c>
      <c r="BS314">
        <v>999.9</v>
      </c>
      <c r="BT314">
        <v>0</v>
      </c>
      <c r="BU314">
        <v>0</v>
      </c>
      <c r="BV314">
        <v>9999.81481481482</v>
      </c>
      <c r="BW314">
        <v>0</v>
      </c>
      <c r="BX314">
        <v>1497.44925925926</v>
      </c>
      <c r="BY314">
        <v>-64.4628111111111</v>
      </c>
      <c r="BZ314">
        <v>997.849888888889</v>
      </c>
      <c r="CA314">
        <v>1054.55111111111</v>
      </c>
      <c r="CB314">
        <v>8.37254925925926</v>
      </c>
      <c r="CC314">
        <v>1043.54333333333</v>
      </c>
      <c r="CD314">
        <v>10.4373037037037</v>
      </c>
      <c r="CE314">
        <v>1.27895518518519</v>
      </c>
      <c r="CF314">
        <v>0.709673074074074</v>
      </c>
      <c r="CG314">
        <v>10.5538037037037</v>
      </c>
      <c r="CH314">
        <v>2.01836259259259</v>
      </c>
      <c r="CI314">
        <v>2000.00592592593</v>
      </c>
      <c r="CJ314">
        <v>0.979994</v>
      </c>
      <c r="CK314">
        <v>0.0200062</v>
      </c>
      <c r="CL314">
        <v>0</v>
      </c>
      <c r="CM314">
        <v>2.44734074074074</v>
      </c>
      <c r="CN314">
        <v>0</v>
      </c>
      <c r="CO314">
        <v>17641.2</v>
      </c>
      <c r="CP314">
        <v>16705.4259259259</v>
      </c>
      <c r="CQ314">
        <v>45</v>
      </c>
      <c r="CR314">
        <v>50.8841851851852</v>
      </c>
      <c r="CS314">
        <v>48.625</v>
      </c>
      <c r="CT314">
        <v>45.187</v>
      </c>
      <c r="CU314">
        <v>43.75</v>
      </c>
      <c r="CV314">
        <v>1959.99592592593</v>
      </c>
      <c r="CW314">
        <v>40.01</v>
      </c>
      <c r="CX314">
        <v>0</v>
      </c>
      <c r="CY314">
        <v>1651535835.8</v>
      </c>
      <c r="CZ314">
        <v>0</v>
      </c>
      <c r="DA314">
        <v>0</v>
      </c>
      <c r="DB314" t="s">
        <v>356</v>
      </c>
      <c r="DC314">
        <v>1657298120.5</v>
      </c>
      <c r="DD314">
        <v>1657298120.5</v>
      </c>
      <c r="DE314">
        <v>0</v>
      </c>
      <c r="DF314">
        <v>1.391</v>
      </c>
      <c r="DG314">
        <v>0.035</v>
      </c>
      <c r="DH314">
        <v>2.39</v>
      </c>
      <c r="DI314">
        <v>0.104</v>
      </c>
      <c r="DJ314">
        <v>419</v>
      </c>
      <c r="DK314">
        <v>18</v>
      </c>
      <c r="DL314">
        <v>0.11</v>
      </c>
      <c r="DM314">
        <v>0.02</v>
      </c>
      <c r="DN314">
        <v>-64.244115</v>
      </c>
      <c r="DO314">
        <v>-4.27011782363967</v>
      </c>
      <c r="DP314">
        <v>0.509128173719546</v>
      </c>
      <c r="DQ314">
        <v>0</v>
      </c>
      <c r="DR314">
        <v>8.376427</v>
      </c>
      <c r="DS314">
        <v>-0.0695957223264612</v>
      </c>
      <c r="DT314">
        <v>0.010472136649223</v>
      </c>
      <c r="DU314">
        <v>1</v>
      </c>
      <c r="DV314">
        <v>1</v>
      </c>
      <c r="DW314">
        <v>2</v>
      </c>
      <c r="DX314" t="s">
        <v>367</v>
      </c>
      <c r="DY314">
        <v>2.83198</v>
      </c>
      <c r="DZ314">
        <v>2.63651</v>
      </c>
      <c r="EA314">
        <v>0.126151</v>
      </c>
      <c r="EB314">
        <v>0.131403</v>
      </c>
      <c r="EC314">
        <v>0.0652161</v>
      </c>
      <c r="ED314">
        <v>0.0420667</v>
      </c>
      <c r="EE314">
        <v>24368.7</v>
      </c>
      <c r="EF314">
        <v>21155.1</v>
      </c>
      <c r="EG314">
        <v>24983.8</v>
      </c>
      <c r="EH314">
        <v>23737.9</v>
      </c>
      <c r="EI314">
        <v>39904.2</v>
      </c>
      <c r="EJ314">
        <v>37667</v>
      </c>
      <c r="EK314">
        <v>45202.7</v>
      </c>
      <c r="EL314">
        <v>42377.6</v>
      </c>
      <c r="EM314">
        <v>1.75055</v>
      </c>
      <c r="EN314">
        <v>2.0475</v>
      </c>
      <c r="EO314">
        <v>-0.103042</v>
      </c>
      <c r="EP314">
        <v>0</v>
      </c>
      <c r="EQ314">
        <v>23.2271</v>
      </c>
      <c r="ER314">
        <v>999.9</v>
      </c>
      <c r="ES314">
        <v>28.415</v>
      </c>
      <c r="ET314">
        <v>30.867</v>
      </c>
      <c r="EU314">
        <v>18.7096</v>
      </c>
      <c r="EV314">
        <v>51.5341</v>
      </c>
      <c r="EW314">
        <v>29.6875</v>
      </c>
      <c r="EX314">
        <v>2</v>
      </c>
      <c r="EY314">
        <v>0.2817</v>
      </c>
      <c r="EZ314">
        <v>9.28105</v>
      </c>
      <c r="FA314">
        <v>20.0104</v>
      </c>
      <c r="FB314">
        <v>5.23661</v>
      </c>
      <c r="FC314">
        <v>11.998</v>
      </c>
      <c r="FD314">
        <v>4.95545</v>
      </c>
      <c r="FE314">
        <v>3.30393</v>
      </c>
      <c r="FF314">
        <v>9999</v>
      </c>
      <c r="FG314">
        <v>9999</v>
      </c>
      <c r="FH314">
        <v>6584.4</v>
      </c>
      <c r="FI314">
        <v>353.3</v>
      </c>
      <c r="FJ314">
        <v>1.86807</v>
      </c>
      <c r="FK314">
        <v>1.86373</v>
      </c>
      <c r="FL314">
        <v>1.87134</v>
      </c>
      <c r="FM314">
        <v>1.86218</v>
      </c>
      <c r="FN314">
        <v>1.86161</v>
      </c>
      <c r="FO314">
        <v>1.86813</v>
      </c>
      <c r="FP314">
        <v>1.85822</v>
      </c>
      <c r="FQ314">
        <v>1.86462</v>
      </c>
      <c r="FR314">
        <v>5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5.798</v>
      </c>
      <c r="GF314">
        <v>0.1252</v>
      </c>
      <c r="GG314">
        <v>2.14445261950712</v>
      </c>
      <c r="GH314">
        <v>0.00524579190152856</v>
      </c>
      <c r="GI314">
        <v>-2.61795653493914e-06</v>
      </c>
      <c r="GJ314">
        <v>1.03317073579164e-09</v>
      </c>
      <c r="GK314">
        <v>0.00834576242792743</v>
      </c>
      <c r="GL314">
        <v>-0.0463878632499735</v>
      </c>
      <c r="GM314">
        <v>0.00360881594666716</v>
      </c>
      <c r="GN314">
        <v>-4.25062852161115e-05</v>
      </c>
      <c r="GO314">
        <v>14</v>
      </c>
      <c r="GP314">
        <v>2225</v>
      </c>
      <c r="GQ314">
        <v>2</v>
      </c>
      <c r="GR314">
        <v>27</v>
      </c>
      <c r="GS314">
        <v>4313.7</v>
      </c>
      <c r="GT314">
        <v>4313.7</v>
      </c>
      <c r="GU314">
        <v>2.771</v>
      </c>
      <c r="GV314">
        <v>2.34131</v>
      </c>
      <c r="GW314">
        <v>1.99829</v>
      </c>
      <c r="GX314">
        <v>2.75757</v>
      </c>
      <c r="GY314">
        <v>2.09351</v>
      </c>
      <c r="GZ314">
        <v>2.38647</v>
      </c>
      <c r="HA314">
        <v>35.1055</v>
      </c>
      <c r="HB314">
        <v>14.7012</v>
      </c>
      <c r="HC314">
        <v>18</v>
      </c>
      <c r="HD314">
        <v>426.83</v>
      </c>
      <c r="HE314">
        <v>618.853</v>
      </c>
      <c r="HF314">
        <v>14.9981</v>
      </c>
      <c r="HG314">
        <v>30.8485</v>
      </c>
      <c r="HH314">
        <v>30.0009</v>
      </c>
      <c r="HI314">
        <v>30.5156</v>
      </c>
      <c r="HJ314">
        <v>30.509</v>
      </c>
      <c r="HK314">
        <v>55.5702</v>
      </c>
      <c r="HL314">
        <v>48.3244</v>
      </c>
      <c r="HM314">
        <v>0</v>
      </c>
      <c r="HN314">
        <v>11.0589</v>
      </c>
      <c r="HO314">
        <v>1093.83</v>
      </c>
      <c r="HP314">
        <v>10.5198</v>
      </c>
      <c r="HQ314">
        <v>95.642</v>
      </c>
      <c r="HR314">
        <v>99.6049</v>
      </c>
    </row>
    <row r="315" spans="1:226">
      <c r="A315">
        <v>299</v>
      </c>
      <c r="B315">
        <v>1657556945.5</v>
      </c>
      <c r="C315">
        <v>4153.5</v>
      </c>
      <c r="D315" t="s">
        <v>958</v>
      </c>
      <c r="E315" t="s">
        <v>959</v>
      </c>
      <c r="F315">
        <v>5</v>
      </c>
      <c r="G315" t="s">
        <v>597</v>
      </c>
      <c r="H315" t="s">
        <v>354</v>
      </c>
      <c r="I315">
        <v>1657556937.71429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1088.52541125541</v>
      </c>
      <c r="AK315">
        <v>1038.87448484848</v>
      </c>
      <c r="AL315">
        <v>3.43517489177477</v>
      </c>
      <c r="AM315">
        <v>66.15</v>
      </c>
      <c r="AN315">
        <f>(AP315 - AO315 + BO315*1E3/(8.314*(BQ315+273.15)) * AR315/BN315 * AQ315) * BN315/(100*BB315) * 1000/(1000 - AP315)</f>
        <v>0</v>
      </c>
      <c r="AO315">
        <v>10.4535761900826</v>
      </c>
      <c r="AP315">
        <v>18.8322709090909</v>
      </c>
      <c r="AQ315">
        <v>7.42491276665705e-05</v>
      </c>
      <c r="AR315">
        <v>78.403240097146</v>
      </c>
      <c r="AS315">
        <v>18</v>
      </c>
      <c r="AT315">
        <v>4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6</v>
      </c>
      <c r="BC315">
        <v>0.5</v>
      </c>
      <c r="BD315" t="s">
        <v>355</v>
      </c>
      <c r="BE315">
        <v>2</v>
      </c>
      <c r="BF315" t="b">
        <v>1</v>
      </c>
      <c r="BG315">
        <v>1657556937.71429</v>
      </c>
      <c r="BH315">
        <v>994.870071428572</v>
      </c>
      <c r="BI315">
        <v>1059.42142857143</v>
      </c>
      <c r="BJ315">
        <v>18.8219607142857</v>
      </c>
      <c r="BK315">
        <v>10.4472642857143</v>
      </c>
      <c r="BL315">
        <v>989.098392857143</v>
      </c>
      <c r="BM315">
        <v>18.6971964285714</v>
      </c>
      <c r="BN315">
        <v>500.0005</v>
      </c>
      <c r="BO315">
        <v>67.9947964285714</v>
      </c>
      <c r="BP315">
        <v>0.0204160607142857</v>
      </c>
      <c r="BQ315">
        <v>21.5114785714286</v>
      </c>
      <c r="BR315">
        <v>21.5201214285714</v>
      </c>
      <c r="BS315">
        <v>999.9</v>
      </c>
      <c r="BT315">
        <v>0</v>
      </c>
      <c r="BU315">
        <v>0</v>
      </c>
      <c r="BV315">
        <v>9994.61928571429</v>
      </c>
      <c r="BW315">
        <v>0</v>
      </c>
      <c r="BX315">
        <v>1497.80357142857</v>
      </c>
      <c r="BY315">
        <v>-64.5520071428571</v>
      </c>
      <c r="BZ315">
        <v>1013.95417857143</v>
      </c>
      <c r="CA315">
        <v>1070.60785714286</v>
      </c>
      <c r="CB315">
        <v>8.37471071428571</v>
      </c>
      <c r="CC315">
        <v>1059.42142857143</v>
      </c>
      <c r="CD315">
        <v>10.4472642857143</v>
      </c>
      <c r="CE315">
        <v>1.27979571428571</v>
      </c>
      <c r="CF315">
        <v>0.71035925</v>
      </c>
      <c r="CG315">
        <v>10.56365</v>
      </c>
      <c r="CH315">
        <v>2.0319</v>
      </c>
      <c r="CI315">
        <v>2000.02857142857</v>
      </c>
      <c r="CJ315">
        <v>0.979994</v>
      </c>
      <c r="CK315">
        <v>0.0200062</v>
      </c>
      <c r="CL315">
        <v>0</v>
      </c>
      <c r="CM315">
        <v>2.40206785714286</v>
      </c>
      <c r="CN315">
        <v>0</v>
      </c>
      <c r="CO315">
        <v>17630.6214285714</v>
      </c>
      <c r="CP315">
        <v>16705.6071428571</v>
      </c>
      <c r="CQ315">
        <v>45</v>
      </c>
      <c r="CR315">
        <v>50.866</v>
      </c>
      <c r="CS315">
        <v>48.625</v>
      </c>
      <c r="CT315">
        <v>45.187</v>
      </c>
      <c r="CU315">
        <v>43.75</v>
      </c>
      <c r="CV315">
        <v>1960.01857142857</v>
      </c>
      <c r="CW315">
        <v>40.01</v>
      </c>
      <c r="CX315">
        <v>0</v>
      </c>
      <c r="CY315">
        <v>1651535840.6</v>
      </c>
      <c r="CZ315">
        <v>0</v>
      </c>
      <c r="DA315">
        <v>0</v>
      </c>
      <c r="DB315" t="s">
        <v>356</v>
      </c>
      <c r="DC315">
        <v>1657298120.5</v>
      </c>
      <c r="DD315">
        <v>1657298120.5</v>
      </c>
      <c r="DE315">
        <v>0</v>
      </c>
      <c r="DF315">
        <v>1.391</v>
      </c>
      <c r="DG315">
        <v>0.035</v>
      </c>
      <c r="DH315">
        <v>2.39</v>
      </c>
      <c r="DI315">
        <v>0.104</v>
      </c>
      <c r="DJ315">
        <v>419</v>
      </c>
      <c r="DK315">
        <v>18</v>
      </c>
      <c r="DL315">
        <v>0.11</v>
      </c>
      <c r="DM315">
        <v>0.02</v>
      </c>
      <c r="DN315">
        <v>-64.4621125</v>
      </c>
      <c r="DO315">
        <v>-1.73165741088178</v>
      </c>
      <c r="DP315">
        <v>0.293419098038539</v>
      </c>
      <c r="DQ315">
        <v>0</v>
      </c>
      <c r="DR315">
        <v>8.3740245</v>
      </c>
      <c r="DS315">
        <v>0.0162231894934135</v>
      </c>
      <c r="DT315">
        <v>0.00595318694062256</v>
      </c>
      <c r="DU315">
        <v>1</v>
      </c>
      <c r="DV315">
        <v>1</v>
      </c>
      <c r="DW315">
        <v>2</v>
      </c>
      <c r="DX315" t="s">
        <v>367</v>
      </c>
      <c r="DY315">
        <v>2.83186</v>
      </c>
      <c r="DZ315">
        <v>2.637</v>
      </c>
      <c r="EA315">
        <v>0.12751</v>
      </c>
      <c r="EB315">
        <v>0.132747</v>
      </c>
      <c r="EC315">
        <v>0.0652155</v>
      </c>
      <c r="ED315">
        <v>0.042073</v>
      </c>
      <c r="EE315">
        <v>24330.5</v>
      </c>
      <c r="EF315">
        <v>21122.3</v>
      </c>
      <c r="EG315">
        <v>24983.6</v>
      </c>
      <c r="EH315">
        <v>23737.9</v>
      </c>
      <c r="EI315">
        <v>39903.6</v>
      </c>
      <c r="EJ315">
        <v>37666.8</v>
      </c>
      <c r="EK315">
        <v>45202</v>
      </c>
      <c r="EL315">
        <v>42377.7</v>
      </c>
      <c r="EM315">
        <v>1.7502</v>
      </c>
      <c r="EN315">
        <v>2.04757</v>
      </c>
      <c r="EO315">
        <v>-0.104591</v>
      </c>
      <c r="EP315">
        <v>0</v>
      </c>
      <c r="EQ315">
        <v>23.249</v>
      </c>
      <c r="ER315">
        <v>999.9</v>
      </c>
      <c r="ES315">
        <v>28.415</v>
      </c>
      <c r="ET315">
        <v>30.867</v>
      </c>
      <c r="EU315">
        <v>18.7116</v>
      </c>
      <c r="EV315">
        <v>51.5741</v>
      </c>
      <c r="EW315">
        <v>29.7196</v>
      </c>
      <c r="EX315">
        <v>2</v>
      </c>
      <c r="EY315">
        <v>0.28251</v>
      </c>
      <c r="EZ315">
        <v>9.28105</v>
      </c>
      <c r="FA315">
        <v>20.0105</v>
      </c>
      <c r="FB315">
        <v>5.23721</v>
      </c>
      <c r="FC315">
        <v>11.998</v>
      </c>
      <c r="FD315">
        <v>4.9558</v>
      </c>
      <c r="FE315">
        <v>3.30395</v>
      </c>
      <c r="FF315">
        <v>9999</v>
      </c>
      <c r="FG315">
        <v>9999</v>
      </c>
      <c r="FH315">
        <v>6584.4</v>
      </c>
      <c r="FI315">
        <v>353.3</v>
      </c>
      <c r="FJ315">
        <v>1.86808</v>
      </c>
      <c r="FK315">
        <v>1.86375</v>
      </c>
      <c r="FL315">
        <v>1.87134</v>
      </c>
      <c r="FM315">
        <v>1.86218</v>
      </c>
      <c r="FN315">
        <v>1.86162</v>
      </c>
      <c r="FO315">
        <v>1.86813</v>
      </c>
      <c r="FP315">
        <v>1.85822</v>
      </c>
      <c r="FQ315">
        <v>1.86462</v>
      </c>
      <c r="FR315">
        <v>5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5.85</v>
      </c>
      <c r="GF315">
        <v>0.1252</v>
      </c>
      <c r="GG315">
        <v>2.14445261950712</v>
      </c>
      <c r="GH315">
        <v>0.00524579190152856</v>
      </c>
      <c r="GI315">
        <v>-2.61795653493914e-06</v>
      </c>
      <c r="GJ315">
        <v>1.03317073579164e-09</v>
      </c>
      <c r="GK315">
        <v>0.00834576242792743</v>
      </c>
      <c r="GL315">
        <v>-0.0463878632499735</v>
      </c>
      <c r="GM315">
        <v>0.00360881594666716</v>
      </c>
      <c r="GN315">
        <v>-4.25062852161115e-05</v>
      </c>
      <c r="GO315">
        <v>14</v>
      </c>
      <c r="GP315">
        <v>2225</v>
      </c>
      <c r="GQ315">
        <v>2</v>
      </c>
      <c r="GR315">
        <v>27</v>
      </c>
      <c r="GS315">
        <v>4313.8</v>
      </c>
      <c r="GT315">
        <v>4313.8</v>
      </c>
      <c r="GU315">
        <v>2.80518</v>
      </c>
      <c r="GV315">
        <v>2.34131</v>
      </c>
      <c r="GW315">
        <v>1.99829</v>
      </c>
      <c r="GX315">
        <v>2.75757</v>
      </c>
      <c r="GY315">
        <v>2.09351</v>
      </c>
      <c r="GZ315">
        <v>2.38037</v>
      </c>
      <c r="HA315">
        <v>35.1055</v>
      </c>
      <c r="HB315">
        <v>14.7012</v>
      </c>
      <c r="HC315">
        <v>18</v>
      </c>
      <c r="HD315">
        <v>426.697</v>
      </c>
      <c r="HE315">
        <v>619.022</v>
      </c>
      <c r="HF315">
        <v>15.0077</v>
      </c>
      <c r="HG315">
        <v>30.8588</v>
      </c>
      <c r="HH315">
        <v>30.0008</v>
      </c>
      <c r="HI315">
        <v>30.5258</v>
      </c>
      <c r="HJ315">
        <v>30.5193</v>
      </c>
      <c r="HK315">
        <v>56.1798</v>
      </c>
      <c r="HL315">
        <v>48.0475</v>
      </c>
      <c r="HM315">
        <v>0</v>
      </c>
      <c r="HN315">
        <v>11.0732</v>
      </c>
      <c r="HO315">
        <v>1107.35</v>
      </c>
      <c r="HP315">
        <v>10.5293</v>
      </c>
      <c r="HQ315">
        <v>95.6408</v>
      </c>
      <c r="HR315">
        <v>99.6049</v>
      </c>
    </row>
    <row r="316" spans="1:226">
      <c r="A316">
        <v>300</v>
      </c>
      <c r="B316">
        <v>1657556950.5</v>
      </c>
      <c r="C316">
        <v>4158.5</v>
      </c>
      <c r="D316" t="s">
        <v>960</v>
      </c>
      <c r="E316" t="s">
        <v>961</v>
      </c>
      <c r="F316">
        <v>5</v>
      </c>
      <c r="G316" t="s">
        <v>597</v>
      </c>
      <c r="H316" t="s">
        <v>354</v>
      </c>
      <c r="I316">
        <v>1657556943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1105.72043290043</v>
      </c>
      <c r="AK316">
        <v>1055.85878787879</v>
      </c>
      <c r="AL316">
        <v>3.36129610389603</v>
      </c>
      <c r="AM316">
        <v>66.15</v>
      </c>
      <c r="AN316">
        <f>(AP316 - AO316 + BO316*1E3/(8.314*(BQ316+273.15)) * AR316/BN316 * AQ316) * BN316/(100*BB316) * 1000/(1000 - AP316)</f>
        <v>0</v>
      </c>
      <c r="AO316">
        <v>10.4595175284885</v>
      </c>
      <c r="AP316">
        <v>18.8425854545455</v>
      </c>
      <c r="AQ316">
        <v>0.000115850509639957</v>
      </c>
      <c r="AR316">
        <v>78.403240097146</v>
      </c>
      <c r="AS316">
        <v>18</v>
      </c>
      <c r="AT316">
        <v>4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6</v>
      </c>
      <c r="BC316">
        <v>0.5</v>
      </c>
      <c r="BD316" t="s">
        <v>355</v>
      </c>
      <c r="BE316">
        <v>2</v>
      </c>
      <c r="BF316" t="b">
        <v>1</v>
      </c>
      <c r="BG316">
        <v>1657556943</v>
      </c>
      <c r="BH316">
        <v>1012.58881481481</v>
      </c>
      <c r="BI316">
        <v>1077.33074074074</v>
      </c>
      <c r="BJ316">
        <v>18.8314740740741</v>
      </c>
      <c r="BK316">
        <v>10.4599148148148</v>
      </c>
      <c r="BL316">
        <v>1006.76266666667</v>
      </c>
      <c r="BM316">
        <v>18.7063111111111</v>
      </c>
      <c r="BN316">
        <v>500.025666666667</v>
      </c>
      <c r="BO316">
        <v>67.9947888888889</v>
      </c>
      <c r="BP316">
        <v>0.0203557703703704</v>
      </c>
      <c r="BQ316">
        <v>21.5214888888889</v>
      </c>
      <c r="BR316">
        <v>21.5304074074074</v>
      </c>
      <c r="BS316">
        <v>999.9</v>
      </c>
      <c r="BT316">
        <v>0</v>
      </c>
      <c r="BU316">
        <v>0</v>
      </c>
      <c r="BV316">
        <v>9999.43481481481</v>
      </c>
      <c r="BW316">
        <v>0</v>
      </c>
      <c r="BX316">
        <v>1497.92185185185</v>
      </c>
      <c r="BY316">
        <v>-64.741762962963</v>
      </c>
      <c r="BZ316">
        <v>1032.02222222222</v>
      </c>
      <c r="CA316">
        <v>1088.71851851852</v>
      </c>
      <c r="CB316">
        <v>8.37157148148148</v>
      </c>
      <c r="CC316">
        <v>1077.33074074074</v>
      </c>
      <c r="CD316">
        <v>10.4599148148148</v>
      </c>
      <c r="CE316">
        <v>1.28044296296296</v>
      </c>
      <c r="CF316">
        <v>0.711219333333333</v>
      </c>
      <c r="CG316">
        <v>10.5712259259259</v>
      </c>
      <c r="CH316">
        <v>2.04884222222222</v>
      </c>
      <c r="CI316">
        <v>2000.01074074074</v>
      </c>
      <c r="CJ316">
        <v>0.979993666666667</v>
      </c>
      <c r="CK316">
        <v>0.0200065555555556</v>
      </c>
      <c r="CL316">
        <v>0</v>
      </c>
      <c r="CM316">
        <v>2.46806296296296</v>
      </c>
      <c r="CN316">
        <v>0</v>
      </c>
      <c r="CO316">
        <v>17619.2222222222</v>
      </c>
      <c r="CP316">
        <v>16705.4592592593</v>
      </c>
      <c r="CQ316">
        <v>45</v>
      </c>
      <c r="CR316">
        <v>50.8563333333333</v>
      </c>
      <c r="CS316">
        <v>48.625</v>
      </c>
      <c r="CT316">
        <v>45.187</v>
      </c>
      <c r="CU316">
        <v>43.75</v>
      </c>
      <c r="CV316">
        <v>1960.00074074074</v>
      </c>
      <c r="CW316">
        <v>40.01</v>
      </c>
      <c r="CX316">
        <v>0</v>
      </c>
      <c r="CY316">
        <v>1651535846</v>
      </c>
      <c r="CZ316">
        <v>0</v>
      </c>
      <c r="DA316">
        <v>0</v>
      </c>
      <c r="DB316" t="s">
        <v>356</v>
      </c>
      <c r="DC316">
        <v>1657298120.5</v>
      </c>
      <c r="DD316">
        <v>1657298120.5</v>
      </c>
      <c r="DE316">
        <v>0</v>
      </c>
      <c r="DF316">
        <v>1.391</v>
      </c>
      <c r="DG316">
        <v>0.035</v>
      </c>
      <c r="DH316">
        <v>2.39</v>
      </c>
      <c r="DI316">
        <v>0.104</v>
      </c>
      <c r="DJ316">
        <v>419</v>
      </c>
      <c r="DK316">
        <v>18</v>
      </c>
      <c r="DL316">
        <v>0.11</v>
      </c>
      <c r="DM316">
        <v>0.02</v>
      </c>
      <c r="DN316">
        <v>-64.6033775</v>
      </c>
      <c r="DO316">
        <v>-1.76922664165101</v>
      </c>
      <c r="DP316">
        <v>0.303316646829267</v>
      </c>
      <c r="DQ316">
        <v>0</v>
      </c>
      <c r="DR316">
        <v>8.37222125</v>
      </c>
      <c r="DS316">
        <v>-0.025857523452192</v>
      </c>
      <c r="DT316">
        <v>0.00868226128019081</v>
      </c>
      <c r="DU316">
        <v>1</v>
      </c>
      <c r="DV316">
        <v>1</v>
      </c>
      <c r="DW316">
        <v>2</v>
      </c>
      <c r="DX316" t="s">
        <v>367</v>
      </c>
      <c r="DY316">
        <v>2.83185</v>
      </c>
      <c r="DZ316">
        <v>2.63683</v>
      </c>
      <c r="EA316">
        <v>0.128838</v>
      </c>
      <c r="EB316">
        <v>0.134004</v>
      </c>
      <c r="EC316">
        <v>0.0652416</v>
      </c>
      <c r="ED316">
        <v>0.0422069</v>
      </c>
      <c r="EE316">
        <v>24292.5</v>
      </c>
      <c r="EF316">
        <v>21091.1</v>
      </c>
      <c r="EG316">
        <v>24982.7</v>
      </c>
      <c r="EH316">
        <v>23737.3</v>
      </c>
      <c r="EI316">
        <v>39901.5</v>
      </c>
      <c r="EJ316">
        <v>37660.4</v>
      </c>
      <c r="EK316">
        <v>45200.9</v>
      </c>
      <c r="EL316">
        <v>42376.4</v>
      </c>
      <c r="EM316">
        <v>1.75003</v>
      </c>
      <c r="EN316">
        <v>2.04735</v>
      </c>
      <c r="EO316">
        <v>-0.104487</v>
      </c>
      <c r="EP316">
        <v>0</v>
      </c>
      <c r="EQ316">
        <v>23.2682</v>
      </c>
      <c r="ER316">
        <v>999.9</v>
      </c>
      <c r="ES316">
        <v>28.391</v>
      </c>
      <c r="ET316">
        <v>30.887</v>
      </c>
      <c r="EU316">
        <v>18.7165</v>
      </c>
      <c r="EV316">
        <v>51.5241</v>
      </c>
      <c r="EW316">
        <v>29.6354</v>
      </c>
      <c r="EX316">
        <v>2</v>
      </c>
      <c r="EY316">
        <v>0.283285</v>
      </c>
      <c r="EZ316">
        <v>9.28105</v>
      </c>
      <c r="FA316">
        <v>20.0103</v>
      </c>
      <c r="FB316">
        <v>5.23766</v>
      </c>
      <c r="FC316">
        <v>11.998</v>
      </c>
      <c r="FD316">
        <v>4.95575</v>
      </c>
      <c r="FE316">
        <v>3.304</v>
      </c>
      <c r="FF316">
        <v>9999</v>
      </c>
      <c r="FG316">
        <v>9999</v>
      </c>
      <c r="FH316">
        <v>6584.6</v>
      </c>
      <c r="FI316">
        <v>353.3</v>
      </c>
      <c r="FJ316">
        <v>1.86805</v>
      </c>
      <c r="FK316">
        <v>1.86374</v>
      </c>
      <c r="FL316">
        <v>1.87134</v>
      </c>
      <c r="FM316">
        <v>1.86218</v>
      </c>
      <c r="FN316">
        <v>1.86162</v>
      </c>
      <c r="FO316">
        <v>1.86812</v>
      </c>
      <c r="FP316">
        <v>1.85822</v>
      </c>
      <c r="FQ316">
        <v>1.86462</v>
      </c>
      <c r="FR316">
        <v>5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5.9</v>
      </c>
      <c r="GF316">
        <v>0.1258</v>
      </c>
      <c r="GG316">
        <v>2.14445261950712</v>
      </c>
      <c r="GH316">
        <v>0.00524579190152856</v>
      </c>
      <c r="GI316">
        <v>-2.61795653493914e-06</v>
      </c>
      <c r="GJ316">
        <v>1.03317073579164e-09</v>
      </c>
      <c r="GK316">
        <v>0.00834576242792743</v>
      </c>
      <c r="GL316">
        <v>-0.0463878632499735</v>
      </c>
      <c r="GM316">
        <v>0.00360881594666716</v>
      </c>
      <c r="GN316">
        <v>-4.25062852161115e-05</v>
      </c>
      <c r="GO316">
        <v>14</v>
      </c>
      <c r="GP316">
        <v>2225</v>
      </c>
      <c r="GQ316">
        <v>2</v>
      </c>
      <c r="GR316">
        <v>27</v>
      </c>
      <c r="GS316">
        <v>4313.8</v>
      </c>
      <c r="GT316">
        <v>4313.8</v>
      </c>
      <c r="GU316">
        <v>2.83691</v>
      </c>
      <c r="GV316">
        <v>2.34619</v>
      </c>
      <c r="GW316">
        <v>1.99829</v>
      </c>
      <c r="GX316">
        <v>2.75757</v>
      </c>
      <c r="GY316">
        <v>2.09351</v>
      </c>
      <c r="GZ316">
        <v>2.33154</v>
      </c>
      <c r="HA316">
        <v>35.1055</v>
      </c>
      <c r="HB316">
        <v>14.6924</v>
      </c>
      <c r="HC316">
        <v>18</v>
      </c>
      <c r="HD316">
        <v>426.661</v>
      </c>
      <c r="HE316">
        <v>618.945</v>
      </c>
      <c r="HF316">
        <v>15.0147</v>
      </c>
      <c r="HG316">
        <v>30.8681</v>
      </c>
      <c r="HH316">
        <v>30.0009</v>
      </c>
      <c r="HI316">
        <v>30.5355</v>
      </c>
      <c r="HJ316">
        <v>30.5291</v>
      </c>
      <c r="HK316">
        <v>56.7703</v>
      </c>
      <c r="HL316">
        <v>48.0475</v>
      </c>
      <c r="HM316">
        <v>0</v>
      </c>
      <c r="HN316">
        <v>11.075</v>
      </c>
      <c r="HO316">
        <v>1127.51</v>
      </c>
      <c r="HP316">
        <v>10.5244</v>
      </c>
      <c r="HQ316">
        <v>95.638</v>
      </c>
      <c r="HR316">
        <v>99.6021</v>
      </c>
    </row>
    <row r="317" spans="1:226">
      <c r="A317">
        <v>301</v>
      </c>
      <c r="B317">
        <v>1657556955.5</v>
      </c>
      <c r="C317">
        <v>4163.5</v>
      </c>
      <c r="D317" t="s">
        <v>962</v>
      </c>
      <c r="E317" t="s">
        <v>963</v>
      </c>
      <c r="F317">
        <v>5</v>
      </c>
      <c r="G317" t="s">
        <v>597</v>
      </c>
      <c r="H317" t="s">
        <v>354</v>
      </c>
      <c r="I317">
        <v>1657556947.71429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1122.04147186147</v>
      </c>
      <c r="AK317">
        <v>1072.11915151515</v>
      </c>
      <c r="AL317">
        <v>3.25271774891765</v>
      </c>
      <c r="AM317">
        <v>66.15</v>
      </c>
      <c r="AN317">
        <f>(AP317 - AO317 + BO317*1E3/(8.314*(BQ317+273.15)) * AR317/BN317 * AQ317) * BN317/(100*BB317) * 1000/(1000 - AP317)</f>
        <v>0</v>
      </c>
      <c r="AO317">
        <v>10.5055062827713</v>
      </c>
      <c r="AP317">
        <v>18.8614678787879</v>
      </c>
      <c r="AQ317">
        <v>0.00233722328352652</v>
      </c>
      <c r="AR317">
        <v>78.403240097146</v>
      </c>
      <c r="AS317">
        <v>18</v>
      </c>
      <c r="AT317">
        <v>4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6</v>
      </c>
      <c r="BC317">
        <v>0.5</v>
      </c>
      <c r="BD317" t="s">
        <v>355</v>
      </c>
      <c r="BE317">
        <v>2</v>
      </c>
      <c r="BF317" t="b">
        <v>1</v>
      </c>
      <c r="BG317">
        <v>1657556947.71429</v>
      </c>
      <c r="BH317">
        <v>1028.20642857143</v>
      </c>
      <c r="BI317">
        <v>1092.90714285714</v>
      </c>
      <c r="BJ317">
        <v>18.841575</v>
      </c>
      <c r="BK317">
        <v>10.4769</v>
      </c>
      <c r="BL317">
        <v>1022.33117857143</v>
      </c>
      <c r="BM317">
        <v>18.715975</v>
      </c>
      <c r="BN317">
        <v>500.012428571429</v>
      </c>
      <c r="BO317">
        <v>67.9940285714286</v>
      </c>
      <c r="BP317">
        <v>0.0204765642857143</v>
      </c>
      <c r="BQ317">
        <v>21.5287392857143</v>
      </c>
      <c r="BR317">
        <v>21.5367642857143</v>
      </c>
      <c r="BS317">
        <v>999.9</v>
      </c>
      <c r="BT317">
        <v>0</v>
      </c>
      <c r="BU317">
        <v>0</v>
      </c>
      <c r="BV317">
        <v>9990.97285714286</v>
      </c>
      <c r="BW317">
        <v>0</v>
      </c>
      <c r="BX317">
        <v>1497.7725</v>
      </c>
      <c r="BY317">
        <v>-64.6999964285714</v>
      </c>
      <c r="BZ317">
        <v>1047.95107142857</v>
      </c>
      <c r="CA317">
        <v>1104.47785714286</v>
      </c>
      <c r="CB317">
        <v>8.36467642857143</v>
      </c>
      <c r="CC317">
        <v>1092.90714285714</v>
      </c>
      <c r="CD317">
        <v>10.4769</v>
      </c>
      <c r="CE317">
        <v>1.28111535714286</v>
      </c>
      <c r="CF317">
        <v>0.712366964285714</v>
      </c>
      <c r="CG317">
        <v>10.5791</v>
      </c>
      <c r="CH317">
        <v>2.07139892857143</v>
      </c>
      <c r="CI317">
        <v>1999.99285714286</v>
      </c>
      <c r="CJ317">
        <v>0.979993464285714</v>
      </c>
      <c r="CK317">
        <v>0.0200067714285714</v>
      </c>
      <c r="CL317">
        <v>0</v>
      </c>
      <c r="CM317">
        <v>2.47038214285714</v>
      </c>
      <c r="CN317">
        <v>0</v>
      </c>
      <c r="CO317">
        <v>17610.1607142857</v>
      </c>
      <c r="CP317">
        <v>16705.3107142857</v>
      </c>
      <c r="CQ317">
        <v>45</v>
      </c>
      <c r="CR317">
        <v>50.83675</v>
      </c>
      <c r="CS317">
        <v>48.625</v>
      </c>
      <c r="CT317">
        <v>45.187</v>
      </c>
      <c r="CU317">
        <v>43.75</v>
      </c>
      <c r="CV317">
        <v>1959.98285714286</v>
      </c>
      <c r="CW317">
        <v>40.01</v>
      </c>
      <c r="CX317">
        <v>0</v>
      </c>
      <c r="CY317">
        <v>1651535850.8</v>
      </c>
      <c r="CZ317">
        <v>0</v>
      </c>
      <c r="DA317">
        <v>0</v>
      </c>
      <c r="DB317" t="s">
        <v>356</v>
      </c>
      <c r="DC317">
        <v>1657298120.5</v>
      </c>
      <c r="DD317">
        <v>1657298120.5</v>
      </c>
      <c r="DE317">
        <v>0</v>
      </c>
      <c r="DF317">
        <v>1.391</v>
      </c>
      <c r="DG317">
        <v>0.035</v>
      </c>
      <c r="DH317">
        <v>2.39</v>
      </c>
      <c r="DI317">
        <v>0.104</v>
      </c>
      <c r="DJ317">
        <v>419</v>
      </c>
      <c r="DK317">
        <v>18</v>
      </c>
      <c r="DL317">
        <v>0.11</v>
      </c>
      <c r="DM317">
        <v>0.02</v>
      </c>
      <c r="DN317">
        <v>-64.722465</v>
      </c>
      <c r="DO317">
        <v>0.110339212007703</v>
      </c>
      <c r="DP317">
        <v>0.166520322408408</v>
      </c>
      <c r="DQ317">
        <v>0</v>
      </c>
      <c r="DR317">
        <v>8.3663295</v>
      </c>
      <c r="DS317">
        <v>-0.0783291557223449</v>
      </c>
      <c r="DT317">
        <v>0.0126978773718288</v>
      </c>
      <c r="DU317">
        <v>1</v>
      </c>
      <c r="DV317">
        <v>1</v>
      </c>
      <c r="DW317">
        <v>2</v>
      </c>
      <c r="DX317" t="s">
        <v>367</v>
      </c>
      <c r="DY317">
        <v>2.8316</v>
      </c>
      <c r="DZ317">
        <v>2.637</v>
      </c>
      <c r="EA317">
        <v>0.130115</v>
      </c>
      <c r="EB317">
        <v>0.135255</v>
      </c>
      <c r="EC317">
        <v>0.0652851</v>
      </c>
      <c r="ED317">
        <v>0.0422284</v>
      </c>
      <c r="EE317">
        <v>24256.1</v>
      </c>
      <c r="EF317">
        <v>21060.2</v>
      </c>
      <c r="EG317">
        <v>24982</v>
      </c>
      <c r="EH317">
        <v>23736.9</v>
      </c>
      <c r="EI317">
        <v>39898.7</v>
      </c>
      <c r="EJ317">
        <v>37659.3</v>
      </c>
      <c r="EK317">
        <v>45199.8</v>
      </c>
      <c r="EL317">
        <v>42376.1</v>
      </c>
      <c r="EM317">
        <v>1.74988</v>
      </c>
      <c r="EN317">
        <v>2.04752</v>
      </c>
      <c r="EO317">
        <v>-0.105113</v>
      </c>
      <c r="EP317">
        <v>0</v>
      </c>
      <c r="EQ317">
        <v>23.2872</v>
      </c>
      <c r="ER317">
        <v>999.9</v>
      </c>
      <c r="ES317">
        <v>28.391</v>
      </c>
      <c r="ET317">
        <v>30.887</v>
      </c>
      <c r="EU317">
        <v>18.7161</v>
      </c>
      <c r="EV317">
        <v>52.0441</v>
      </c>
      <c r="EW317">
        <v>29.6835</v>
      </c>
      <c r="EX317">
        <v>2</v>
      </c>
      <c r="EY317">
        <v>0.284032</v>
      </c>
      <c r="EZ317">
        <v>9.28105</v>
      </c>
      <c r="FA317">
        <v>20.0103</v>
      </c>
      <c r="FB317">
        <v>5.23796</v>
      </c>
      <c r="FC317">
        <v>11.998</v>
      </c>
      <c r="FD317">
        <v>4.9559</v>
      </c>
      <c r="FE317">
        <v>3.304</v>
      </c>
      <c r="FF317">
        <v>9999</v>
      </c>
      <c r="FG317">
        <v>9999</v>
      </c>
      <c r="FH317">
        <v>6584.6</v>
      </c>
      <c r="FI317">
        <v>353.3</v>
      </c>
      <c r="FJ317">
        <v>1.86804</v>
      </c>
      <c r="FK317">
        <v>1.86373</v>
      </c>
      <c r="FL317">
        <v>1.87134</v>
      </c>
      <c r="FM317">
        <v>1.86218</v>
      </c>
      <c r="FN317">
        <v>1.86163</v>
      </c>
      <c r="FO317">
        <v>1.86813</v>
      </c>
      <c r="FP317">
        <v>1.85822</v>
      </c>
      <c r="FQ317">
        <v>1.86462</v>
      </c>
      <c r="FR317">
        <v>5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5.96</v>
      </c>
      <c r="GF317">
        <v>0.1265</v>
      </c>
      <c r="GG317">
        <v>2.14445261950712</v>
      </c>
      <c r="GH317">
        <v>0.00524579190152856</v>
      </c>
      <c r="GI317">
        <v>-2.61795653493914e-06</v>
      </c>
      <c r="GJ317">
        <v>1.03317073579164e-09</v>
      </c>
      <c r="GK317">
        <v>0.00834576242792743</v>
      </c>
      <c r="GL317">
        <v>-0.0463878632499735</v>
      </c>
      <c r="GM317">
        <v>0.00360881594666716</v>
      </c>
      <c r="GN317">
        <v>-4.25062852161115e-05</v>
      </c>
      <c r="GO317">
        <v>14</v>
      </c>
      <c r="GP317">
        <v>2225</v>
      </c>
      <c r="GQ317">
        <v>2</v>
      </c>
      <c r="GR317">
        <v>27</v>
      </c>
      <c r="GS317">
        <v>4313.9</v>
      </c>
      <c r="GT317">
        <v>4313.9</v>
      </c>
      <c r="GU317">
        <v>2.86865</v>
      </c>
      <c r="GV317">
        <v>2.34375</v>
      </c>
      <c r="GW317">
        <v>1.99829</v>
      </c>
      <c r="GX317">
        <v>2.75757</v>
      </c>
      <c r="GY317">
        <v>2.09351</v>
      </c>
      <c r="GZ317">
        <v>2.33032</v>
      </c>
      <c r="HA317">
        <v>35.1055</v>
      </c>
      <c r="HB317">
        <v>14.6837</v>
      </c>
      <c r="HC317">
        <v>18</v>
      </c>
      <c r="HD317">
        <v>426.638</v>
      </c>
      <c r="HE317">
        <v>619.186</v>
      </c>
      <c r="HF317">
        <v>15.0196</v>
      </c>
      <c r="HG317">
        <v>30.8776</v>
      </c>
      <c r="HH317">
        <v>30.0008</v>
      </c>
      <c r="HI317">
        <v>30.545</v>
      </c>
      <c r="HJ317">
        <v>30.5385</v>
      </c>
      <c r="HK317">
        <v>57.4544</v>
      </c>
      <c r="HL317">
        <v>48.0475</v>
      </c>
      <c r="HM317">
        <v>0</v>
      </c>
      <c r="HN317">
        <v>11.0836</v>
      </c>
      <c r="HO317">
        <v>1140.93</v>
      </c>
      <c r="HP317">
        <v>10.516</v>
      </c>
      <c r="HQ317">
        <v>95.6356</v>
      </c>
      <c r="HR317">
        <v>99.6011</v>
      </c>
    </row>
    <row r="318" spans="1:226">
      <c r="A318">
        <v>302</v>
      </c>
      <c r="B318">
        <v>1657556960.5</v>
      </c>
      <c r="C318">
        <v>4168.5</v>
      </c>
      <c r="D318" t="s">
        <v>964</v>
      </c>
      <c r="E318" t="s">
        <v>965</v>
      </c>
      <c r="F318">
        <v>5</v>
      </c>
      <c r="G318" t="s">
        <v>597</v>
      </c>
      <c r="H318" t="s">
        <v>354</v>
      </c>
      <c r="I318">
        <v>1657556953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1138.7725974026</v>
      </c>
      <c r="AK318">
        <v>1088.92878787879</v>
      </c>
      <c r="AL318">
        <v>3.37199134199128</v>
      </c>
      <c r="AM318">
        <v>66.15</v>
      </c>
      <c r="AN318">
        <f>(AP318 - AO318 + BO318*1E3/(8.314*(BQ318+273.15)) * AR318/BN318 * AQ318) * BN318/(100*BB318) * 1000/(1000 - AP318)</f>
        <v>0</v>
      </c>
      <c r="AO318">
        <v>10.506834952911</v>
      </c>
      <c r="AP318">
        <v>18.8653187878788</v>
      </c>
      <c r="AQ318">
        <v>5.51650652515278e-05</v>
      </c>
      <c r="AR318">
        <v>78.403240097146</v>
      </c>
      <c r="AS318">
        <v>18</v>
      </c>
      <c r="AT318">
        <v>4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6</v>
      </c>
      <c r="BC318">
        <v>0.5</v>
      </c>
      <c r="BD318" t="s">
        <v>355</v>
      </c>
      <c r="BE318">
        <v>2</v>
      </c>
      <c r="BF318" t="b">
        <v>1</v>
      </c>
      <c r="BG318">
        <v>1657556953</v>
      </c>
      <c r="BH318">
        <v>1045.55703703704</v>
      </c>
      <c r="BI318">
        <v>1110.39703703704</v>
      </c>
      <c r="BJ318">
        <v>18.8524148148148</v>
      </c>
      <c r="BK318">
        <v>10.495337037037</v>
      </c>
      <c r="BL318">
        <v>1039.62740740741</v>
      </c>
      <c r="BM318">
        <v>18.7263518518519</v>
      </c>
      <c r="BN318">
        <v>500.011740740741</v>
      </c>
      <c r="BO318">
        <v>67.9933814814815</v>
      </c>
      <c r="BP318">
        <v>0.020501662962963</v>
      </c>
      <c r="BQ318">
        <v>21.5376</v>
      </c>
      <c r="BR318">
        <v>21.5461407407407</v>
      </c>
      <c r="BS318">
        <v>999.9</v>
      </c>
      <c r="BT318">
        <v>0</v>
      </c>
      <c r="BU318">
        <v>0</v>
      </c>
      <c r="BV318">
        <v>9996.00777777778</v>
      </c>
      <c r="BW318">
        <v>0</v>
      </c>
      <c r="BX318">
        <v>1497.39185185185</v>
      </c>
      <c r="BY318">
        <v>-64.8395925925926</v>
      </c>
      <c r="BZ318">
        <v>1065.6462962963</v>
      </c>
      <c r="CA318">
        <v>1122.17333333333</v>
      </c>
      <c r="CB318">
        <v>8.35707666666667</v>
      </c>
      <c r="CC318">
        <v>1110.39703703704</v>
      </c>
      <c r="CD318">
        <v>10.495337037037</v>
      </c>
      <c r="CE318">
        <v>1.28184</v>
      </c>
      <c r="CF318">
        <v>0.713613518518519</v>
      </c>
      <c r="CG318">
        <v>10.5875814814815</v>
      </c>
      <c r="CH318">
        <v>2.09589814814815</v>
      </c>
      <c r="CI318">
        <v>1999.98185185185</v>
      </c>
      <c r="CJ318">
        <v>0.979993333333333</v>
      </c>
      <c r="CK318">
        <v>0.0200069111111111</v>
      </c>
      <c r="CL318">
        <v>0</v>
      </c>
      <c r="CM318">
        <v>2.47508888888889</v>
      </c>
      <c r="CN318">
        <v>0</v>
      </c>
      <c r="CO318">
        <v>17600.837037037</v>
      </c>
      <c r="CP318">
        <v>16705.2222222222</v>
      </c>
      <c r="CQ318">
        <v>45</v>
      </c>
      <c r="CR318">
        <v>50.8236666666667</v>
      </c>
      <c r="CS318">
        <v>48.625</v>
      </c>
      <c r="CT318">
        <v>45.187</v>
      </c>
      <c r="CU318">
        <v>43.75</v>
      </c>
      <c r="CV318">
        <v>1959.97185185185</v>
      </c>
      <c r="CW318">
        <v>40.01</v>
      </c>
      <c r="CX318">
        <v>0</v>
      </c>
      <c r="CY318">
        <v>1651535855.6</v>
      </c>
      <c r="CZ318">
        <v>0</v>
      </c>
      <c r="DA318">
        <v>0</v>
      </c>
      <c r="DB318" t="s">
        <v>356</v>
      </c>
      <c r="DC318">
        <v>1657298120.5</v>
      </c>
      <c r="DD318">
        <v>1657298120.5</v>
      </c>
      <c r="DE318">
        <v>0</v>
      </c>
      <c r="DF318">
        <v>1.391</v>
      </c>
      <c r="DG318">
        <v>0.035</v>
      </c>
      <c r="DH318">
        <v>2.39</v>
      </c>
      <c r="DI318">
        <v>0.104</v>
      </c>
      <c r="DJ318">
        <v>419</v>
      </c>
      <c r="DK318">
        <v>18</v>
      </c>
      <c r="DL318">
        <v>0.11</v>
      </c>
      <c r="DM318">
        <v>0.02</v>
      </c>
      <c r="DN318">
        <v>-64.755885</v>
      </c>
      <c r="DO318">
        <v>-1.24921350844265</v>
      </c>
      <c r="DP318">
        <v>0.181328358992741</v>
      </c>
      <c r="DQ318">
        <v>0</v>
      </c>
      <c r="DR318">
        <v>8.363879</v>
      </c>
      <c r="DS318">
        <v>-0.104157748592892</v>
      </c>
      <c r="DT318">
        <v>0.0131186328937128</v>
      </c>
      <c r="DU318">
        <v>0</v>
      </c>
      <c r="DV318">
        <v>0</v>
      </c>
      <c r="DW318">
        <v>2</v>
      </c>
      <c r="DX318" t="s">
        <v>357</v>
      </c>
      <c r="DY318">
        <v>2.83165</v>
      </c>
      <c r="DZ318">
        <v>2.63704</v>
      </c>
      <c r="EA318">
        <v>0.131419</v>
      </c>
      <c r="EB318">
        <v>0.136534</v>
      </c>
      <c r="EC318">
        <v>0.0652913</v>
      </c>
      <c r="ED318">
        <v>0.0422264</v>
      </c>
      <c r="EE318">
        <v>24219.6</v>
      </c>
      <c r="EF318">
        <v>21028.8</v>
      </c>
      <c r="EG318">
        <v>24981.8</v>
      </c>
      <c r="EH318">
        <v>23736.6</v>
      </c>
      <c r="EI318">
        <v>39897.8</v>
      </c>
      <c r="EJ318">
        <v>37658.8</v>
      </c>
      <c r="EK318">
        <v>45199</v>
      </c>
      <c r="EL318">
        <v>42375.4</v>
      </c>
      <c r="EM318">
        <v>1.75007</v>
      </c>
      <c r="EN318">
        <v>2.04743</v>
      </c>
      <c r="EO318">
        <v>-0.10626</v>
      </c>
      <c r="EP318">
        <v>0</v>
      </c>
      <c r="EQ318">
        <v>23.3044</v>
      </c>
      <c r="ER318">
        <v>999.9</v>
      </c>
      <c r="ES318">
        <v>28.391</v>
      </c>
      <c r="ET318">
        <v>30.897</v>
      </c>
      <c r="EU318">
        <v>18.7272</v>
      </c>
      <c r="EV318">
        <v>52.0241</v>
      </c>
      <c r="EW318">
        <v>29.6554</v>
      </c>
      <c r="EX318">
        <v>2</v>
      </c>
      <c r="EY318">
        <v>0.284614</v>
      </c>
      <c r="EZ318">
        <v>9.28105</v>
      </c>
      <c r="FA318">
        <v>20.0102</v>
      </c>
      <c r="FB318">
        <v>5.23751</v>
      </c>
      <c r="FC318">
        <v>11.998</v>
      </c>
      <c r="FD318">
        <v>4.95595</v>
      </c>
      <c r="FE318">
        <v>3.30395</v>
      </c>
      <c r="FF318">
        <v>9999</v>
      </c>
      <c r="FG318">
        <v>9999</v>
      </c>
      <c r="FH318">
        <v>6584.9</v>
      </c>
      <c r="FI318">
        <v>353.3</v>
      </c>
      <c r="FJ318">
        <v>1.86811</v>
      </c>
      <c r="FK318">
        <v>1.86373</v>
      </c>
      <c r="FL318">
        <v>1.87134</v>
      </c>
      <c r="FM318">
        <v>1.86218</v>
      </c>
      <c r="FN318">
        <v>1.86164</v>
      </c>
      <c r="FO318">
        <v>1.86813</v>
      </c>
      <c r="FP318">
        <v>1.85822</v>
      </c>
      <c r="FQ318">
        <v>1.86462</v>
      </c>
      <c r="FR318">
        <v>5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6</v>
      </c>
      <c r="GF318">
        <v>0.1267</v>
      </c>
      <c r="GG318">
        <v>2.14445261950712</v>
      </c>
      <c r="GH318">
        <v>0.00524579190152856</v>
      </c>
      <c r="GI318">
        <v>-2.61795653493914e-06</v>
      </c>
      <c r="GJ318">
        <v>1.03317073579164e-09</v>
      </c>
      <c r="GK318">
        <v>0.00834576242792743</v>
      </c>
      <c r="GL318">
        <v>-0.0463878632499735</v>
      </c>
      <c r="GM318">
        <v>0.00360881594666716</v>
      </c>
      <c r="GN318">
        <v>-4.25062852161115e-05</v>
      </c>
      <c r="GO318">
        <v>14</v>
      </c>
      <c r="GP318">
        <v>2225</v>
      </c>
      <c r="GQ318">
        <v>2</v>
      </c>
      <c r="GR318">
        <v>27</v>
      </c>
      <c r="GS318">
        <v>4314</v>
      </c>
      <c r="GT318">
        <v>4314</v>
      </c>
      <c r="GU318">
        <v>2.90039</v>
      </c>
      <c r="GV318">
        <v>2.34009</v>
      </c>
      <c r="GW318">
        <v>1.99829</v>
      </c>
      <c r="GX318">
        <v>2.75757</v>
      </c>
      <c r="GY318">
        <v>2.09351</v>
      </c>
      <c r="GZ318">
        <v>2.34741</v>
      </c>
      <c r="HA318">
        <v>35.1055</v>
      </c>
      <c r="HB318">
        <v>14.6837</v>
      </c>
      <c r="HC318">
        <v>18</v>
      </c>
      <c r="HD318">
        <v>426.82</v>
      </c>
      <c r="HE318">
        <v>619.211</v>
      </c>
      <c r="HF318">
        <v>15.0266</v>
      </c>
      <c r="HG318">
        <v>30.8865</v>
      </c>
      <c r="HH318">
        <v>30.0007</v>
      </c>
      <c r="HI318">
        <v>30.5548</v>
      </c>
      <c r="HJ318">
        <v>30.5485</v>
      </c>
      <c r="HK318">
        <v>58.0703</v>
      </c>
      <c r="HL318">
        <v>48.0475</v>
      </c>
      <c r="HM318">
        <v>0</v>
      </c>
      <c r="HN318">
        <v>11.0973</v>
      </c>
      <c r="HO318">
        <v>1154.5</v>
      </c>
      <c r="HP318">
        <v>10.5164</v>
      </c>
      <c r="HQ318">
        <v>95.6343</v>
      </c>
      <c r="HR318">
        <v>99.5996</v>
      </c>
    </row>
    <row r="319" spans="1:226">
      <c r="A319">
        <v>303</v>
      </c>
      <c r="B319">
        <v>1657556965.5</v>
      </c>
      <c r="C319">
        <v>4173.5</v>
      </c>
      <c r="D319" t="s">
        <v>966</v>
      </c>
      <c r="E319" t="s">
        <v>967</v>
      </c>
      <c r="F319">
        <v>5</v>
      </c>
      <c r="G319" t="s">
        <v>597</v>
      </c>
      <c r="H319" t="s">
        <v>354</v>
      </c>
      <c r="I319">
        <v>1657556957.71429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1155.50402597403</v>
      </c>
      <c r="AK319">
        <v>1105.32393939394</v>
      </c>
      <c r="AL319">
        <v>3.26653766233738</v>
      </c>
      <c r="AM319">
        <v>66.15</v>
      </c>
      <c r="AN319">
        <f>(AP319 - AO319 + BO319*1E3/(8.314*(BQ319+273.15)) * AR319/BN319 * AQ319) * BN319/(100*BB319) * 1000/(1000 - AP319)</f>
        <v>0</v>
      </c>
      <c r="AO319">
        <v>10.5071024491971</v>
      </c>
      <c r="AP319">
        <v>18.8779018181818</v>
      </c>
      <c r="AQ319">
        <v>0.00661168840726418</v>
      </c>
      <c r="AR319">
        <v>78.403240097146</v>
      </c>
      <c r="AS319">
        <v>18</v>
      </c>
      <c r="AT319">
        <v>4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6</v>
      </c>
      <c r="BC319">
        <v>0.5</v>
      </c>
      <c r="BD319" t="s">
        <v>355</v>
      </c>
      <c r="BE319">
        <v>2</v>
      </c>
      <c r="BF319" t="b">
        <v>1</v>
      </c>
      <c r="BG319">
        <v>1657556957.71429</v>
      </c>
      <c r="BH319">
        <v>1060.85892857143</v>
      </c>
      <c r="BI319">
        <v>1125.84</v>
      </c>
      <c r="BJ319">
        <v>18.8647535714286</v>
      </c>
      <c r="BK319">
        <v>10.5063964285714</v>
      </c>
      <c r="BL319">
        <v>1054.88107142857</v>
      </c>
      <c r="BM319">
        <v>18.7381642857143</v>
      </c>
      <c r="BN319">
        <v>499.999285714286</v>
      </c>
      <c r="BO319">
        <v>67.99345</v>
      </c>
      <c r="BP319">
        <v>0.0204874</v>
      </c>
      <c r="BQ319">
        <v>21.54485</v>
      </c>
      <c r="BR319">
        <v>21.5555321428571</v>
      </c>
      <c r="BS319">
        <v>999.9</v>
      </c>
      <c r="BT319">
        <v>0</v>
      </c>
      <c r="BU319">
        <v>0</v>
      </c>
      <c r="BV319">
        <v>9995.0225</v>
      </c>
      <c r="BW319">
        <v>0</v>
      </c>
      <c r="BX319">
        <v>1497.28535714286</v>
      </c>
      <c r="BY319">
        <v>-64.9808428571429</v>
      </c>
      <c r="BZ319">
        <v>1081.25607142857</v>
      </c>
      <c r="CA319">
        <v>1137.79321428571</v>
      </c>
      <c r="CB319">
        <v>8.35835214285714</v>
      </c>
      <c r="CC319">
        <v>1125.84</v>
      </c>
      <c r="CD319">
        <v>10.5063964285714</v>
      </c>
      <c r="CE319">
        <v>1.28267928571429</v>
      </c>
      <c r="CF319">
        <v>0.714366535714286</v>
      </c>
      <c r="CG319">
        <v>10.5974214285714</v>
      </c>
      <c r="CH319">
        <v>2.11068928571429</v>
      </c>
      <c r="CI319">
        <v>2000.00642857143</v>
      </c>
      <c r="CJ319">
        <v>0.979993464285714</v>
      </c>
      <c r="CK319">
        <v>0.0200067714285714</v>
      </c>
      <c r="CL319">
        <v>0</v>
      </c>
      <c r="CM319">
        <v>2.39883214285714</v>
      </c>
      <c r="CN319">
        <v>0</v>
      </c>
      <c r="CO319">
        <v>17593.8392857143</v>
      </c>
      <c r="CP319">
        <v>16705.4142857143</v>
      </c>
      <c r="CQ319">
        <v>45</v>
      </c>
      <c r="CR319">
        <v>50.812</v>
      </c>
      <c r="CS319">
        <v>48.625</v>
      </c>
      <c r="CT319">
        <v>45.187</v>
      </c>
      <c r="CU319">
        <v>43.75</v>
      </c>
      <c r="CV319">
        <v>1959.99642857143</v>
      </c>
      <c r="CW319">
        <v>40.01</v>
      </c>
      <c r="CX319">
        <v>0</v>
      </c>
      <c r="CY319">
        <v>1651535860.4</v>
      </c>
      <c r="CZ319">
        <v>0</v>
      </c>
      <c r="DA319">
        <v>0</v>
      </c>
      <c r="DB319" t="s">
        <v>356</v>
      </c>
      <c r="DC319">
        <v>1657298120.5</v>
      </c>
      <c r="DD319">
        <v>1657298120.5</v>
      </c>
      <c r="DE319">
        <v>0</v>
      </c>
      <c r="DF319">
        <v>1.391</v>
      </c>
      <c r="DG319">
        <v>0.035</v>
      </c>
      <c r="DH319">
        <v>2.39</v>
      </c>
      <c r="DI319">
        <v>0.104</v>
      </c>
      <c r="DJ319">
        <v>419</v>
      </c>
      <c r="DK319">
        <v>18</v>
      </c>
      <c r="DL319">
        <v>0.11</v>
      </c>
      <c r="DM319">
        <v>0.02</v>
      </c>
      <c r="DN319">
        <v>-64.924165</v>
      </c>
      <c r="DO319">
        <v>-1.78585440900565</v>
      </c>
      <c r="DP319">
        <v>0.233554655862391</v>
      </c>
      <c r="DQ319">
        <v>0</v>
      </c>
      <c r="DR319">
        <v>8.360266</v>
      </c>
      <c r="DS319">
        <v>-0.00675422138838301</v>
      </c>
      <c r="DT319">
        <v>0.0101171759399549</v>
      </c>
      <c r="DU319">
        <v>1</v>
      </c>
      <c r="DV319">
        <v>1</v>
      </c>
      <c r="DW319">
        <v>2</v>
      </c>
      <c r="DX319" t="s">
        <v>367</v>
      </c>
      <c r="DY319">
        <v>2.8316</v>
      </c>
      <c r="DZ319">
        <v>2.63668</v>
      </c>
      <c r="EA319">
        <v>0.132677</v>
      </c>
      <c r="EB319">
        <v>0.137738</v>
      </c>
      <c r="EC319">
        <v>0.0653137</v>
      </c>
      <c r="ED319">
        <v>0.0422267</v>
      </c>
      <c r="EE319">
        <v>24183.9</v>
      </c>
      <c r="EF319">
        <v>20999.1</v>
      </c>
      <c r="EG319">
        <v>24981.3</v>
      </c>
      <c r="EH319">
        <v>23736.3</v>
      </c>
      <c r="EI319">
        <v>39896.3</v>
      </c>
      <c r="EJ319">
        <v>37658.3</v>
      </c>
      <c r="EK319">
        <v>45198.4</v>
      </c>
      <c r="EL319">
        <v>42374.9</v>
      </c>
      <c r="EM319">
        <v>1.74962</v>
      </c>
      <c r="EN319">
        <v>2.04707</v>
      </c>
      <c r="EO319">
        <v>-0.105701</v>
      </c>
      <c r="EP319">
        <v>0</v>
      </c>
      <c r="EQ319">
        <v>23.3205</v>
      </c>
      <c r="ER319">
        <v>999.9</v>
      </c>
      <c r="ES319">
        <v>28.366</v>
      </c>
      <c r="ET319">
        <v>30.897</v>
      </c>
      <c r="EU319">
        <v>18.7118</v>
      </c>
      <c r="EV319">
        <v>51.8841</v>
      </c>
      <c r="EW319">
        <v>29.6434</v>
      </c>
      <c r="EX319">
        <v>2</v>
      </c>
      <c r="EY319">
        <v>0.285465</v>
      </c>
      <c r="EZ319">
        <v>9.28105</v>
      </c>
      <c r="FA319">
        <v>20.01</v>
      </c>
      <c r="FB319">
        <v>5.23691</v>
      </c>
      <c r="FC319">
        <v>11.998</v>
      </c>
      <c r="FD319">
        <v>4.9557</v>
      </c>
      <c r="FE319">
        <v>3.30393</v>
      </c>
      <c r="FF319">
        <v>9999</v>
      </c>
      <c r="FG319">
        <v>9999</v>
      </c>
      <c r="FH319">
        <v>6584.9</v>
      </c>
      <c r="FI319">
        <v>353.3</v>
      </c>
      <c r="FJ319">
        <v>1.86808</v>
      </c>
      <c r="FK319">
        <v>1.86373</v>
      </c>
      <c r="FL319">
        <v>1.87135</v>
      </c>
      <c r="FM319">
        <v>1.86218</v>
      </c>
      <c r="FN319">
        <v>1.86161</v>
      </c>
      <c r="FO319">
        <v>1.86813</v>
      </c>
      <c r="FP319">
        <v>1.85822</v>
      </c>
      <c r="FQ319">
        <v>1.86462</v>
      </c>
      <c r="FR319">
        <v>5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6.06</v>
      </c>
      <c r="GF319">
        <v>0.127</v>
      </c>
      <c r="GG319">
        <v>2.14445261950712</v>
      </c>
      <c r="GH319">
        <v>0.00524579190152856</v>
      </c>
      <c r="GI319">
        <v>-2.61795653493914e-06</v>
      </c>
      <c r="GJ319">
        <v>1.03317073579164e-09</v>
      </c>
      <c r="GK319">
        <v>0.00834576242792743</v>
      </c>
      <c r="GL319">
        <v>-0.0463878632499735</v>
      </c>
      <c r="GM319">
        <v>0.00360881594666716</v>
      </c>
      <c r="GN319">
        <v>-4.25062852161115e-05</v>
      </c>
      <c r="GO319">
        <v>14</v>
      </c>
      <c r="GP319">
        <v>2225</v>
      </c>
      <c r="GQ319">
        <v>2</v>
      </c>
      <c r="GR319">
        <v>27</v>
      </c>
      <c r="GS319">
        <v>4314.1</v>
      </c>
      <c r="GT319">
        <v>4314.1</v>
      </c>
      <c r="GU319">
        <v>2.93213</v>
      </c>
      <c r="GV319">
        <v>2.34009</v>
      </c>
      <c r="GW319">
        <v>1.99829</v>
      </c>
      <c r="GX319">
        <v>2.75757</v>
      </c>
      <c r="GY319">
        <v>2.09473</v>
      </c>
      <c r="GZ319">
        <v>2.37183</v>
      </c>
      <c r="HA319">
        <v>35.1055</v>
      </c>
      <c r="HB319">
        <v>14.6924</v>
      </c>
      <c r="HC319">
        <v>18</v>
      </c>
      <c r="HD319">
        <v>426.622</v>
      </c>
      <c r="HE319">
        <v>619.028</v>
      </c>
      <c r="HF319">
        <v>15.0333</v>
      </c>
      <c r="HG319">
        <v>30.8965</v>
      </c>
      <c r="HH319">
        <v>30.0008</v>
      </c>
      <c r="HI319">
        <v>30.5641</v>
      </c>
      <c r="HJ319">
        <v>30.5577</v>
      </c>
      <c r="HK319">
        <v>58.7386</v>
      </c>
      <c r="HL319">
        <v>48.0475</v>
      </c>
      <c r="HM319">
        <v>0</v>
      </c>
      <c r="HN319">
        <v>11.1003</v>
      </c>
      <c r="HO319">
        <v>1174.84</v>
      </c>
      <c r="HP319">
        <v>10.5164</v>
      </c>
      <c r="HQ319">
        <v>95.6327</v>
      </c>
      <c r="HR319">
        <v>99.5983</v>
      </c>
    </row>
    <row r="320" spans="1:226">
      <c r="A320">
        <v>304</v>
      </c>
      <c r="B320">
        <v>1657556970.5</v>
      </c>
      <c r="C320">
        <v>4178.5</v>
      </c>
      <c r="D320" t="s">
        <v>968</v>
      </c>
      <c r="E320" t="s">
        <v>969</v>
      </c>
      <c r="F320">
        <v>5</v>
      </c>
      <c r="G320" t="s">
        <v>597</v>
      </c>
      <c r="H320" t="s">
        <v>354</v>
      </c>
      <c r="I320">
        <v>1657556963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1172.35337662338</v>
      </c>
      <c r="AK320">
        <v>1121.90527272727</v>
      </c>
      <c r="AL320">
        <v>3.35151861471848</v>
      </c>
      <c r="AM320">
        <v>66.15</v>
      </c>
      <c r="AN320">
        <f>(AP320 - AO320 + BO320*1E3/(8.314*(BQ320+273.15)) * AR320/BN320 * AQ320) * BN320/(100*BB320) * 1000/(1000 - AP320)</f>
        <v>0</v>
      </c>
      <c r="AO320">
        <v>10.5078911950525</v>
      </c>
      <c r="AP320">
        <v>18.8817921212121</v>
      </c>
      <c r="AQ320">
        <v>0.000294542850414848</v>
      </c>
      <c r="AR320">
        <v>78.403240097146</v>
      </c>
      <c r="AS320">
        <v>18</v>
      </c>
      <c r="AT320">
        <v>4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6</v>
      </c>
      <c r="BC320">
        <v>0.5</v>
      </c>
      <c r="BD320" t="s">
        <v>355</v>
      </c>
      <c r="BE320">
        <v>2</v>
      </c>
      <c r="BF320" t="b">
        <v>1</v>
      </c>
      <c r="BG320">
        <v>1657556963</v>
      </c>
      <c r="BH320">
        <v>1077.98962962963</v>
      </c>
      <c r="BI320">
        <v>1143.3437037037</v>
      </c>
      <c r="BJ320">
        <v>18.8729592592593</v>
      </c>
      <c r="BK320">
        <v>10.5071259259259</v>
      </c>
      <c r="BL320">
        <v>1071.95888888889</v>
      </c>
      <c r="BM320">
        <v>18.7460259259259</v>
      </c>
      <c r="BN320">
        <v>499.985296296296</v>
      </c>
      <c r="BO320">
        <v>67.993162962963</v>
      </c>
      <c r="BP320">
        <v>0.0204415703703704</v>
      </c>
      <c r="BQ320">
        <v>21.5524740740741</v>
      </c>
      <c r="BR320">
        <v>21.567562962963</v>
      </c>
      <c r="BS320">
        <v>999.9</v>
      </c>
      <c r="BT320">
        <v>0</v>
      </c>
      <c r="BU320">
        <v>0</v>
      </c>
      <c r="BV320">
        <v>10005.7214814815</v>
      </c>
      <c r="BW320">
        <v>0</v>
      </c>
      <c r="BX320">
        <v>1497.6162962963</v>
      </c>
      <c r="BY320">
        <v>-65.3536444444444</v>
      </c>
      <c r="BZ320">
        <v>1098.72555555556</v>
      </c>
      <c r="CA320">
        <v>1155.48407407407</v>
      </c>
      <c r="CB320">
        <v>8.36584</v>
      </c>
      <c r="CC320">
        <v>1143.3437037037</v>
      </c>
      <c r="CD320">
        <v>10.5071259259259</v>
      </c>
      <c r="CE320">
        <v>1.28323148148148</v>
      </c>
      <c r="CF320">
        <v>0.714412481481482</v>
      </c>
      <c r="CG320">
        <v>10.6038851851852</v>
      </c>
      <c r="CH320">
        <v>2.11159185185185</v>
      </c>
      <c r="CI320">
        <v>2000.02888888889</v>
      </c>
      <c r="CJ320">
        <v>0.979993444444444</v>
      </c>
      <c r="CK320">
        <v>0.0200067925925926</v>
      </c>
      <c r="CL320">
        <v>0</v>
      </c>
      <c r="CM320">
        <v>2.42267777777778</v>
      </c>
      <c r="CN320">
        <v>0</v>
      </c>
      <c r="CO320">
        <v>17586.3333333333</v>
      </c>
      <c r="CP320">
        <v>16705.6074074074</v>
      </c>
      <c r="CQ320">
        <v>45</v>
      </c>
      <c r="CR320">
        <v>50.7959259259259</v>
      </c>
      <c r="CS320">
        <v>48.625</v>
      </c>
      <c r="CT320">
        <v>45.187</v>
      </c>
      <c r="CU320">
        <v>43.75</v>
      </c>
      <c r="CV320">
        <v>1960.01888888889</v>
      </c>
      <c r="CW320">
        <v>40.01</v>
      </c>
      <c r="CX320">
        <v>0</v>
      </c>
      <c r="CY320">
        <v>1651535865.8</v>
      </c>
      <c r="CZ320">
        <v>0</v>
      </c>
      <c r="DA320">
        <v>0</v>
      </c>
      <c r="DB320" t="s">
        <v>356</v>
      </c>
      <c r="DC320">
        <v>1657298120.5</v>
      </c>
      <c r="DD320">
        <v>1657298120.5</v>
      </c>
      <c r="DE320">
        <v>0</v>
      </c>
      <c r="DF320">
        <v>1.391</v>
      </c>
      <c r="DG320">
        <v>0.035</v>
      </c>
      <c r="DH320">
        <v>2.39</v>
      </c>
      <c r="DI320">
        <v>0.104</v>
      </c>
      <c r="DJ320">
        <v>419</v>
      </c>
      <c r="DK320">
        <v>18</v>
      </c>
      <c r="DL320">
        <v>0.11</v>
      </c>
      <c r="DM320">
        <v>0.02</v>
      </c>
      <c r="DN320">
        <v>-65.084775</v>
      </c>
      <c r="DO320">
        <v>-3.39952795497183</v>
      </c>
      <c r="DP320">
        <v>0.393858996818658</v>
      </c>
      <c r="DQ320">
        <v>0</v>
      </c>
      <c r="DR320">
        <v>8.35984425</v>
      </c>
      <c r="DS320">
        <v>0.087178424014989</v>
      </c>
      <c r="DT320">
        <v>0.00898921211439036</v>
      </c>
      <c r="DU320">
        <v>1</v>
      </c>
      <c r="DV320">
        <v>1</v>
      </c>
      <c r="DW320">
        <v>2</v>
      </c>
      <c r="DX320" t="s">
        <v>367</v>
      </c>
      <c r="DY320">
        <v>2.83149</v>
      </c>
      <c r="DZ320">
        <v>2.63714</v>
      </c>
      <c r="EA320">
        <v>0.133953</v>
      </c>
      <c r="EB320">
        <v>0.139078</v>
      </c>
      <c r="EC320">
        <v>0.0653251</v>
      </c>
      <c r="ED320">
        <v>0.0422223</v>
      </c>
      <c r="EE320">
        <v>24147.6</v>
      </c>
      <c r="EF320">
        <v>20966</v>
      </c>
      <c r="EG320">
        <v>24980.6</v>
      </c>
      <c r="EH320">
        <v>23735.8</v>
      </c>
      <c r="EI320">
        <v>39894.8</v>
      </c>
      <c r="EJ320">
        <v>37657.6</v>
      </c>
      <c r="EK320">
        <v>45197.2</v>
      </c>
      <c r="EL320">
        <v>42374</v>
      </c>
      <c r="EM320">
        <v>1.74945</v>
      </c>
      <c r="EN320">
        <v>2.04713</v>
      </c>
      <c r="EO320">
        <v>-0.106566</v>
      </c>
      <c r="EP320">
        <v>0</v>
      </c>
      <c r="EQ320">
        <v>23.3335</v>
      </c>
      <c r="ER320">
        <v>999.9</v>
      </c>
      <c r="ES320">
        <v>28.366</v>
      </c>
      <c r="ET320">
        <v>30.897</v>
      </c>
      <c r="EU320">
        <v>18.711</v>
      </c>
      <c r="EV320">
        <v>51.6541</v>
      </c>
      <c r="EW320">
        <v>29.6795</v>
      </c>
      <c r="EX320">
        <v>2</v>
      </c>
      <c r="EY320">
        <v>0.286009</v>
      </c>
      <c r="EZ320">
        <v>9.28105</v>
      </c>
      <c r="FA320">
        <v>20.0101</v>
      </c>
      <c r="FB320">
        <v>5.23811</v>
      </c>
      <c r="FC320">
        <v>11.998</v>
      </c>
      <c r="FD320">
        <v>4.9558</v>
      </c>
      <c r="FE320">
        <v>3.30398</v>
      </c>
      <c r="FF320">
        <v>9999</v>
      </c>
      <c r="FG320">
        <v>9999</v>
      </c>
      <c r="FH320">
        <v>6585.2</v>
      </c>
      <c r="FI320">
        <v>353.3</v>
      </c>
      <c r="FJ320">
        <v>1.86807</v>
      </c>
      <c r="FK320">
        <v>1.86374</v>
      </c>
      <c r="FL320">
        <v>1.87136</v>
      </c>
      <c r="FM320">
        <v>1.86218</v>
      </c>
      <c r="FN320">
        <v>1.86163</v>
      </c>
      <c r="FO320">
        <v>1.86813</v>
      </c>
      <c r="FP320">
        <v>1.85822</v>
      </c>
      <c r="FQ320">
        <v>1.86462</v>
      </c>
      <c r="FR320">
        <v>5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6.11</v>
      </c>
      <c r="GF320">
        <v>0.1273</v>
      </c>
      <c r="GG320">
        <v>2.14445261950712</v>
      </c>
      <c r="GH320">
        <v>0.00524579190152856</v>
      </c>
      <c r="GI320">
        <v>-2.61795653493914e-06</v>
      </c>
      <c r="GJ320">
        <v>1.03317073579164e-09</v>
      </c>
      <c r="GK320">
        <v>0.00834576242792743</v>
      </c>
      <c r="GL320">
        <v>-0.0463878632499735</v>
      </c>
      <c r="GM320">
        <v>0.00360881594666716</v>
      </c>
      <c r="GN320">
        <v>-4.25062852161115e-05</v>
      </c>
      <c r="GO320">
        <v>14</v>
      </c>
      <c r="GP320">
        <v>2225</v>
      </c>
      <c r="GQ320">
        <v>2</v>
      </c>
      <c r="GR320">
        <v>27</v>
      </c>
      <c r="GS320">
        <v>4314.2</v>
      </c>
      <c r="GT320">
        <v>4314.2</v>
      </c>
      <c r="GU320">
        <v>2.96387</v>
      </c>
      <c r="GV320">
        <v>2.34009</v>
      </c>
      <c r="GW320">
        <v>1.99829</v>
      </c>
      <c r="GX320">
        <v>2.75757</v>
      </c>
      <c r="GY320">
        <v>2.09351</v>
      </c>
      <c r="GZ320">
        <v>2.39014</v>
      </c>
      <c r="HA320">
        <v>35.1286</v>
      </c>
      <c r="HB320">
        <v>14.6924</v>
      </c>
      <c r="HC320">
        <v>18</v>
      </c>
      <c r="HD320">
        <v>426.582</v>
      </c>
      <c r="HE320">
        <v>619.166</v>
      </c>
      <c r="HF320">
        <v>15.0396</v>
      </c>
      <c r="HG320">
        <v>30.9051</v>
      </c>
      <c r="HH320">
        <v>30.0007</v>
      </c>
      <c r="HI320">
        <v>30.5731</v>
      </c>
      <c r="HJ320">
        <v>30.5669</v>
      </c>
      <c r="HK320">
        <v>59.3528</v>
      </c>
      <c r="HL320">
        <v>48.0475</v>
      </c>
      <c r="HM320">
        <v>0</v>
      </c>
      <c r="HN320">
        <v>11.1091</v>
      </c>
      <c r="HO320">
        <v>1188.27</v>
      </c>
      <c r="HP320">
        <v>10.5793</v>
      </c>
      <c r="HQ320">
        <v>95.6301</v>
      </c>
      <c r="HR320">
        <v>99.5962</v>
      </c>
    </row>
    <row r="321" spans="1:226">
      <c r="A321">
        <v>305</v>
      </c>
      <c r="B321">
        <v>1657556975</v>
      </c>
      <c r="C321">
        <v>4183</v>
      </c>
      <c r="D321" t="s">
        <v>970</v>
      </c>
      <c r="E321" t="s">
        <v>971</v>
      </c>
      <c r="F321">
        <v>5</v>
      </c>
      <c r="G321" t="s">
        <v>597</v>
      </c>
      <c r="H321" t="s">
        <v>354</v>
      </c>
      <c r="I321">
        <v>1657556967.44444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1188.06298701299</v>
      </c>
      <c r="AK321">
        <v>1137.24987878788</v>
      </c>
      <c r="AL321">
        <v>3.40076103896081</v>
      </c>
      <c r="AM321">
        <v>66.15</v>
      </c>
      <c r="AN321">
        <f>(AP321 - AO321 + BO321*1E3/(8.314*(BQ321+273.15)) * AR321/BN321 * AQ321) * BN321/(100*BB321) * 1000/(1000 - AP321)</f>
        <v>0</v>
      </c>
      <c r="AO321">
        <v>10.5067887427958</v>
      </c>
      <c r="AP321">
        <v>18.8765236363636</v>
      </c>
      <c r="AQ321">
        <v>-9.7089861624551e-05</v>
      </c>
      <c r="AR321">
        <v>78.403240097146</v>
      </c>
      <c r="AS321">
        <v>19</v>
      </c>
      <c r="AT321">
        <v>4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6</v>
      </c>
      <c r="BC321">
        <v>0.5</v>
      </c>
      <c r="BD321" t="s">
        <v>355</v>
      </c>
      <c r="BE321">
        <v>2</v>
      </c>
      <c r="BF321" t="b">
        <v>1</v>
      </c>
      <c r="BG321">
        <v>1657556967.44444</v>
      </c>
      <c r="BH321">
        <v>1092.50851851852</v>
      </c>
      <c r="BI321">
        <v>1158.2362962963</v>
      </c>
      <c r="BJ321">
        <v>18.8771444444444</v>
      </c>
      <c r="BK321">
        <v>10.5071703703704</v>
      </c>
      <c r="BL321">
        <v>1086.43148148148</v>
      </c>
      <c r="BM321">
        <v>18.7500333333333</v>
      </c>
      <c r="BN321">
        <v>500.009185185185</v>
      </c>
      <c r="BO321">
        <v>67.9929777777778</v>
      </c>
      <c r="BP321">
        <v>0.0204462555555556</v>
      </c>
      <c r="BQ321">
        <v>21.5595851851852</v>
      </c>
      <c r="BR321">
        <v>21.5718962962963</v>
      </c>
      <c r="BS321">
        <v>999.9</v>
      </c>
      <c r="BT321">
        <v>0</v>
      </c>
      <c r="BU321">
        <v>0</v>
      </c>
      <c r="BV321">
        <v>10004.3981481481</v>
      </c>
      <c r="BW321">
        <v>0</v>
      </c>
      <c r="BX321">
        <v>1497.97481481481</v>
      </c>
      <c r="BY321">
        <v>-65.7272740740741</v>
      </c>
      <c r="BZ321">
        <v>1113.52888888889</v>
      </c>
      <c r="CA321">
        <v>1170.53592592593</v>
      </c>
      <c r="CB321">
        <v>8.36997703703704</v>
      </c>
      <c r="CC321">
        <v>1158.2362962963</v>
      </c>
      <c r="CD321">
        <v>10.5071703703704</v>
      </c>
      <c r="CE321">
        <v>1.28351222222222</v>
      </c>
      <c r="CF321">
        <v>0.714413666666667</v>
      </c>
      <c r="CG321">
        <v>10.6071777777778</v>
      </c>
      <c r="CH321">
        <v>2.11161518518519</v>
      </c>
      <c r="CI321">
        <v>2000.01851851852</v>
      </c>
      <c r="CJ321">
        <v>0.979993222222222</v>
      </c>
      <c r="CK321">
        <v>0.0200070296296296</v>
      </c>
      <c r="CL321">
        <v>0</v>
      </c>
      <c r="CM321">
        <v>2.44589259259259</v>
      </c>
      <c r="CN321">
        <v>0</v>
      </c>
      <c r="CO321">
        <v>17580.2037037037</v>
      </c>
      <c r="CP321">
        <v>16705.5222222222</v>
      </c>
      <c r="CQ321">
        <v>45</v>
      </c>
      <c r="CR321">
        <v>50.7821481481481</v>
      </c>
      <c r="CS321">
        <v>48.625</v>
      </c>
      <c r="CT321">
        <v>45.187</v>
      </c>
      <c r="CU321">
        <v>43.75</v>
      </c>
      <c r="CV321">
        <v>1960.00851851852</v>
      </c>
      <c r="CW321">
        <v>40.01</v>
      </c>
      <c r="CX321">
        <v>0</v>
      </c>
      <c r="CY321">
        <v>1651535870</v>
      </c>
      <c r="CZ321">
        <v>0</v>
      </c>
      <c r="DA321">
        <v>0</v>
      </c>
      <c r="DB321" t="s">
        <v>356</v>
      </c>
      <c r="DC321">
        <v>1657298120.5</v>
      </c>
      <c r="DD321">
        <v>1657298120.5</v>
      </c>
      <c r="DE321">
        <v>0</v>
      </c>
      <c r="DF321">
        <v>1.391</v>
      </c>
      <c r="DG321">
        <v>0.035</v>
      </c>
      <c r="DH321">
        <v>2.39</v>
      </c>
      <c r="DI321">
        <v>0.104</v>
      </c>
      <c r="DJ321">
        <v>419</v>
      </c>
      <c r="DK321">
        <v>18</v>
      </c>
      <c r="DL321">
        <v>0.11</v>
      </c>
      <c r="DM321">
        <v>0.02</v>
      </c>
      <c r="DN321">
        <v>-65.50714</v>
      </c>
      <c r="DO321">
        <v>-5.3021786116321</v>
      </c>
      <c r="DP321">
        <v>0.592580693576832</v>
      </c>
      <c r="DQ321">
        <v>0</v>
      </c>
      <c r="DR321">
        <v>8.36637125</v>
      </c>
      <c r="DS321">
        <v>0.0623460787992086</v>
      </c>
      <c r="DT321">
        <v>0.00675158210625484</v>
      </c>
      <c r="DU321">
        <v>1</v>
      </c>
      <c r="DV321">
        <v>1</v>
      </c>
      <c r="DW321">
        <v>2</v>
      </c>
      <c r="DX321" t="s">
        <v>367</v>
      </c>
      <c r="DY321">
        <v>2.83149</v>
      </c>
      <c r="DZ321">
        <v>2.63685</v>
      </c>
      <c r="EA321">
        <v>0.135111</v>
      </c>
      <c r="EB321">
        <v>0.140142</v>
      </c>
      <c r="EC321">
        <v>0.0653075</v>
      </c>
      <c r="ED321">
        <v>0.0422199</v>
      </c>
      <c r="EE321">
        <v>24114.6</v>
      </c>
      <c r="EF321">
        <v>20939.7</v>
      </c>
      <c r="EG321">
        <v>24979.9</v>
      </c>
      <c r="EH321">
        <v>23735.5</v>
      </c>
      <c r="EI321">
        <v>39894.8</v>
      </c>
      <c r="EJ321">
        <v>37657.2</v>
      </c>
      <c r="EK321">
        <v>45196.3</v>
      </c>
      <c r="EL321">
        <v>42373.4</v>
      </c>
      <c r="EM321">
        <v>1.74918</v>
      </c>
      <c r="EN321">
        <v>2.0471</v>
      </c>
      <c r="EO321">
        <v>-0.107102</v>
      </c>
      <c r="EP321">
        <v>0</v>
      </c>
      <c r="EQ321">
        <v>23.3425</v>
      </c>
      <c r="ER321">
        <v>999.9</v>
      </c>
      <c r="ES321">
        <v>28.366</v>
      </c>
      <c r="ET321">
        <v>30.897</v>
      </c>
      <c r="EU321">
        <v>18.7107</v>
      </c>
      <c r="EV321">
        <v>51.6041</v>
      </c>
      <c r="EW321">
        <v>29.6675</v>
      </c>
      <c r="EX321">
        <v>2</v>
      </c>
      <c r="EY321">
        <v>0.286578</v>
      </c>
      <c r="EZ321">
        <v>9.28105</v>
      </c>
      <c r="FA321">
        <v>20.0102</v>
      </c>
      <c r="FB321">
        <v>5.23781</v>
      </c>
      <c r="FC321">
        <v>11.998</v>
      </c>
      <c r="FD321">
        <v>4.9559</v>
      </c>
      <c r="FE321">
        <v>3.30395</v>
      </c>
      <c r="FF321">
        <v>9999</v>
      </c>
      <c r="FG321">
        <v>9999</v>
      </c>
      <c r="FH321">
        <v>6585.2</v>
      </c>
      <c r="FI321">
        <v>353.3</v>
      </c>
      <c r="FJ321">
        <v>1.86807</v>
      </c>
      <c r="FK321">
        <v>1.86375</v>
      </c>
      <c r="FL321">
        <v>1.87134</v>
      </c>
      <c r="FM321">
        <v>1.86218</v>
      </c>
      <c r="FN321">
        <v>1.8616</v>
      </c>
      <c r="FO321">
        <v>1.86813</v>
      </c>
      <c r="FP321">
        <v>1.85822</v>
      </c>
      <c r="FQ321">
        <v>1.86462</v>
      </c>
      <c r="FR321">
        <v>5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6.16</v>
      </c>
      <c r="GF321">
        <v>0.127</v>
      </c>
      <c r="GG321">
        <v>2.14445261950712</v>
      </c>
      <c r="GH321">
        <v>0.00524579190152856</v>
      </c>
      <c r="GI321">
        <v>-2.61795653493914e-06</v>
      </c>
      <c r="GJ321">
        <v>1.03317073579164e-09</v>
      </c>
      <c r="GK321">
        <v>0.00834576242792743</v>
      </c>
      <c r="GL321">
        <v>-0.0463878632499735</v>
      </c>
      <c r="GM321">
        <v>0.00360881594666716</v>
      </c>
      <c r="GN321">
        <v>-4.25062852161115e-05</v>
      </c>
      <c r="GO321">
        <v>14</v>
      </c>
      <c r="GP321">
        <v>2225</v>
      </c>
      <c r="GQ321">
        <v>2</v>
      </c>
      <c r="GR321">
        <v>27</v>
      </c>
      <c r="GS321">
        <v>4314.2</v>
      </c>
      <c r="GT321">
        <v>4314.2</v>
      </c>
      <c r="GU321">
        <v>2.99194</v>
      </c>
      <c r="GV321">
        <v>2.34131</v>
      </c>
      <c r="GW321">
        <v>1.99829</v>
      </c>
      <c r="GX321">
        <v>2.75757</v>
      </c>
      <c r="GY321">
        <v>2.09351</v>
      </c>
      <c r="GZ321">
        <v>2.40234</v>
      </c>
      <c r="HA321">
        <v>35.1286</v>
      </c>
      <c r="HB321">
        <v>14.6924</v>
      </c>
      <c r="HC321">
        <v>18</v>
      </c>
      <c r="HD321">
        <v>426.481</v>
      </c>
      <c r="HE321">
        <v>619.235</v>
      </c>
      <c r="HF321">
        <v>15.0454</v>
      </c>
      <c r="HG321">
        <v>30.9129</v>
      </c>
      <c r="HH321">
        <v>30.0007</v>
      </c>
      <c r="HI321">
        <v>30.5816</v>
      </c>
      <c r="HJ321">
        <v>30.5754</v>
      </c>
      <c r="HK321">
        <v>59.9752</v>
      </c>
      <c r="HL321">
        <v>47.7545</v>
      </c>
      <c r="HM321">
        <v>0</v>
      </c>
      <c r="HN321">
        <v>11.1114</v>
      </c>
      <c r="HO321">
        <v>1208.49</v>
      </c>
      <c r="HP321">
        <v>10.6043</v>
      </c>
      <c r="HQ321">
        <v>95.628</v>
      </c>
      <c r="HR321">
        <v>99.5948</v>
      </c>
    </row>
    <row r="322" spans="1:226">
      <c r="A322">
        <v>306</v>
      </c>
      <c r="B322">
        <v>1657556980.5</v>
      </c>
      <c r="C322">
        <v>4188.5</v>
      </c>
      <c r="D322" t="s">
        <v>972</v>
      </c>
      <c r="E322" t="s">
        <v>973</v>
      </c>
      <c r="F322">
        <v>5</v>
      </c>
      <c r="G322" t="s">
        <v>597</v>
      </c>
      <c r="H322" t="s">
        <v>354</v>
      </c>
      <c r="I322">
        <v>1657556972.73214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1206.4545021645</v>
      </c>
      <c r="AK322">
        <v>1155.64066666667</v>
      </c>
      <c r="AL322">
        <v>3.44305714285703</v>
      </c>
      <c r="AM322">
        <v>66.15</v>
      </c>
      <c r="AN322">
        <f>(AP322 - AO322 + BO322*1E3/(8.314*(BQ322+273.15)) * AR322/BN322 * AQ322) * BN322/(100*BB322) * 1000/(1000 - AP322)</f>
        <v>0</v>
      </c>
      <c r="AO322">
        <v>10.5057778489211</v>
      </c>
      <c r="AP322">
        <v>18.8786012121212</v>
      </c>
      <c r="AQ322">
        <v>5.16668674950747e-05</v>
      </c>
      <c r="AR322">
        <v>78.403240097146</v>
      </c>
      <c r="AS322">
        <v>18</v>
      </c>
      <c r="AT322">
        <v>4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6</v>
      </c>
      <c r="BC322">
        <v>0.5</v>
      </c>
      <c r="BD322" t="s">
        <v>355</v>
      </c>
      <c r="BE322">
        <v>2</v>
      </c>
      <c r="BF322" t="b">
        <v>1</v>
      </c>
      <c r="BG322">
        <v>1657556972.73214</v>
      </c>
      <c r="BH322">
        <v>1109.78</v>
      </c>
      <c r="BI322">
        <v>1175.97607142857</v>
      </c>
      <c r="BJ322">
        <v>18.8774678571429</v>
      </c>
      <c r="BK322">
        <v>10.5088214285714</v>
      </c>
      <c r="BL322">
        <v>1103.64714285714</v>
      </c>
      <c r="BM322">
        <v>18.75035</v>
      </c>
      <c r="BN322">
        <v>500.004892857143</v>
      </c>
      <c r="BO322">
        <v>67.9929857142857</v>
      </c>
      <c r="BP322">
        <v>0.0204365678571429</v>
      </c>
      <c r="BQ322">
        <v>21.5695035714286</v>
      </c>
      <c r="BR322">
        <v>21.5808214285714</v>
      </c>
      <c r="BS322">
        <v>999.9</v>
      </c>
      <c r="BT322">
        <v>0</v>
      </c>
      <c r="BU322">
        <v>0</v>
      </c>
      <c r="BV322">
        <v>10004.1671428571</v>
      </c>
      <c r="BW322">
        <v>0</v>
      </c>
      <c r="BX322">
        <v>1498.43821428571</v>
      </c>
      <c r="BY322">
        <v>-66.1955785714286</v>
      </c>
      <c r="BZ322">
        <v>1131.13285714286</v>
      </c>
      <c r="CA322">
        <v>1188.46535714286</v>
      </c>
      <c r="CB322">
        <v>8.36864821428571</v>
      </c>
      <c r="CC322">
        <v>1175.97607142857</v>
      </c>
      <c r="CD322">
        <v>10.5088214285714</v>
      </c>
      <c r="CE322">
        <v>1.28353535714286</v>
      </c>
      <c r="CF322">
        <v>0.714526178571428</v>
      </c>
      <c r="CG322">
        <v>10.6074392857143</v>
      </c>
      <c r="CH322">
        <v>2.11382178571429</v>
      </c>
      <c r="CI322">
        <v>2000.00035714286</v>
      </c>
      <c r="CJ322">
        <v>0.979994071428572</v>
      </c>
      <c r="CK322">
        <v>0.0200061642857143</v>
      </c>
      <c r="CL322">
        <v>0</v>
      </c>
      <c r="CM322">
        <v>2.534325</v>
      </c>
      <c r="CN322">
        <v>0</v>
      </c>
      <c r="CO322">
        <v>17573.2464285714</v>
      </c>
      <c r="CP322">
        <v>16705.3892857143</v>
      </c>
      <c r="CQ322">
        <v>45</v>
      </c>
      <c r="CR322">
        <v>50.7610714285714</v>
      </c>
      <c r="CS322">
        <v>48.625</v>
      </c>
      <c r="CT322">
        <v>45.187</v>
      </c>
      <c r="CU322">
        <v>43.75</v>
      </c>
      <c r="CV322">
        <v>1959.9925</v>
      </c>
      <c r="CW322">
        <v>40.0089285714286</v>
      </c>
      <c r="CX322">
        <v>0</v>
      </c>
      <c r="CY322">
        <v>1651535875.4</v>
      </c>
      <c r="CZ322">
        <v>0</v>
      </c>
      <c r="DA322">
        <v>0</v>
      </c>
      <c r="DB322" t="s">
        <v>356</v>
      </c>
      <c r="DC322">
        <v>1657298120.5</v>
      </c>
      <c r="DD322">
        <v>1657298120.5</v>
      </c>
      <c r="DE322">
        <v>0</v>
      </c>
      <c r="DF322">
        <v>1.391</v>
      </c>
      <c r="DG322">
        <v>0.035</v>
      </c>
      <c r="DH322">
        <v>2.39</v>
      </c>
      <c r="DI322">
        <v>0.104</v>
      </c>
      <c r="DJ322">
        <v>419</v>
      </c>
      <c r="DK322">
        <v>18</v>
      </c>
      <c r="DL322">
        <v>0.11</v>
      </c>
      <c r="DM322">
        <v>0.02</v>
      </c>
      <c r="DN322">
        <v>-65.9448125</v>
      </c>
      <c r="DO322">
        <v>-5.63144352720426</v>
      </c>
      <c r="DP322">
        <v>0.657323566893618</v>
      </c>
      <c r="DQ322">
        <v>0</v>
      </c>
      <c r="DR322">
        <v>8.368575</v>
      </c>
      <c r="DS322">
        <v>-0.00993726078799221</v>
      </c>
      <c r="DT322">
        <v>0.00499611799300218</v>
      </c>
      <c r="DU322">
        <v>1</v>
      </c>
      <c r="DV322">
        <v>1</v>
      </c>
      <c r="DW322">
        <v>2</v>
      </c>
      <c r="DX322" t="s">
        <v>367</v>
      </c>
      <c r="DY322">
        <v>2.8315</v>
      </c>
      <c r="DZ322">
        <v>2.63695</v>
      </c>
      <c r="EA322">
        <v>0.136501</v>
      </c>
      <c r="EB322">
        <v>0.141594</v>
      </c>
      <c r="EC322">
        <v>0.0653197</v>
      </c>
      <c r="ED322">
        <v>0.0422868</v>
      </c>
      <c r="EE322">
        <v>24075.3</v>
      </c>
      <c r="EF322">
        <v>20903.8</v>
      </c>
      <c r="EG322">
        <v>24979.5</v>
      </c>
      <c r="EH322">
        <v>23734.8</v>
      </c>
      <c r="EI322">
        <v>39893.7</v>
      </c>
      <c r="EJ322">
        <v>37653.7</v>
      </c>
      <c r="EK322">
        <v>45195.6</v>
      </c>
      <c r="EL322">
        <v>42372.3</v>
      </c>
      <c r="EM322">
        <v>1.7493</v>
      </c>
      <c r="EN322">
        <v>2.04702</v>
      </c>
      <c r="EO322">
        <v>-0.106454</v>
      </c>
      <c r="EP322">
        <v>0</v>
      </c>
      <c r="EQ322">
        <v>23.3534</v>
      </c>
      <c r="ER322">
        <v>999.9</v>
      </c>
      <c r="ES322">
        <v>28.342</v>
      </c>
      <c r="ET322">
        <v>30.897</v>
      </c>
      <c r="EU322">
        <v>18.6955</v>
      </c>
      <c r="EV322">
        <v>51.4641</v>
      </c>
      <c r="EW322">
        <v>29.5353</v>
      </c>
      <c r="EX322">
        <v>2</v>
      </c>
      <c r="EY322">
        <v>0.287332</v>
      </c>
      <c r="EZ322">
        <v>9.28105</v>
      </c>
      <c r="FA322">
        <v>20.0104</v>
      </c>
      <c r="FB322">
        <v>5.23751</v>
      </c>
      <c r="FC322">
        <v>11.998</v>
      </c>
      <c r="FD322">
        <v>4.9561</v>
      </c>
      <c r="FE322">
        <v>3.304</v>
      </c>
      <c r="FF322">
        <v>9999</v>
      </c>
      <c r="FG322">
        <v>9999</v>
      </c>
      <c r="FH322">
        <v>6585.4</v>
      </c>
      <c r="FI322">
        <v>353.3</v>
      </c>
      <c r="FJ322">
        <v>1.86805</v>
      </c>
      <c r="FK322">
        <v>1.86374</v>
      </c>
      <c r="FL322">
        <v>1.87134</v>
      </c>
      <c r="FM322">
        <v>1.86218</v>
      </c>
      <c r="FN322">
        <v>1.86161</v>
      </c>
      <c r="FO322">
        <v>1.86812</v>
      </c>
      <c r="FP322">
        <v>1.85822</v>
      </c>
      <c r="FQ322">
        <v>1.86462</v>
      </c>
      <c r="FR322">
        <v>5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6.22</v>
      </c>
      <c r="GF322">
        <v>0.1272</v>
      </c>
      <c r="GG322">
        <v>2.14445261950712</v>
      </c>
      <c r="GH322">
        <v>0.00524579190152856</v>
      </c>
      <c r="GI322">
        <v>-2.61795653493914e-06</v>
      </c>
      <c r="GJ322">
        <v>1.03317073579164e-09</v>
      </c>
      <c r="GK322">
        <v>0.00834576242792743</v>
      </c>
      <c r="GL322">
        <v>-0.0463878632499735</v>
      </c>
      <c r="GM322">
        <v>0.00360881594666716</v>
      </c>
      <c r="GN322">
        <v>-4.25062852161115e-05</v>
      </c>
      <c r="GO322">
        <v>14</v>
      </c>
      <c r="GP322">
        <v>2225</v>
      </c>
      <c r="GQ322">
        <v>2</v>
      </c>
      <c r="GR322">
        <v>27</v>
      </c>
      <c r="GS322">
        <v>4314.3</v>
      </c>
      <c r="GT322">
        <v>4314.3</v>
      </c>
      <c r="GU322">
        <v>3.02734</v>
      </c>
      <c r="GV322">
        <v>2.33643</v>
      </c>
      <c r="GW322">
        <v>1.99829</v>
      </c>
      <c r="GX322">
        <v>2.75757</v>
      </c>
      <c r="GY322">
        <v>2.09351</v>
      </c>
      <c r="GZ322">
        <v>2.39746</v>
      </c>
      <c r="HA322">
        <v>35.1055</v>
      </c>
      <c r="HB322">
        <v>14.6837</v>
      </c>
      <c r="HC322">
        <v>18</v>
      </c>
      <c r="HD322">
        <v>426.626</v>
      </c>
      <c r="HE322">
        <v>619.29</v>
      </c>
      <c r="HF322">
        <v>15.0534</v>
      </c>
      <c r="HG322">
        <v>30.9235</v>
      </c>
      <c r="HH322">
        <v>30.0007</v>
      </c>
      <c r="HI322">
        <v>30.5925</v>
      </c>
      <c r="HJ322">
        <v>30.5862</v>
      </c>
      <c r="HK322">
        <v>60.6387</v>
      </c>
      <c r="HL322">
        <v>47.4693</v>
      </c>
      <c r="HM322">
        <v>0</v>
      </c>
      <c r="HN322">
        <v>11.1114</v>
      </c>
      <c r="HO322">
        <v>1221.9</v>
      </c>
      <c r="HP322">
        <v>10.6287</v>
      </c>
      <c r="HQ322">
        <v>95.6265</v>
      </c>
      <c r="HR322">
        <v>99.5923</v>
      </c>
    </row>
    <row r="323" spans="1:226">
      <c r="A323">
        <v>307</v>
      </c>
      <c r="B323">
        <v>1657556985.5</v>
      </c>
      <c r="C323">
        <v>4193.5</v>
      </c>
      <c r="D323" t="s">
        <v>974</v>
      </c>
      <c r="E323" t="s">
        <v>975</v>
      </c>
      <c r="F323">
        <v>5</v>
      </c>
      <c r="G323" t="s">
        <v>597</v>
      </c>
      <c r="H323" t="s">
        <v>354</v>
      </c>
      <c r="I323">
        <v>1657556978.01852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1223.85896103896</v>
      </c>
      <c r="AK323">
        <v>1172.7163030303</v>
      </c>
      <c r="AL323">
        <v>3.38347359307316</v>
      </c>
      <c r="AM323">
        <v>66.15</v>
      </c>
      <c r="AN323">
        <f>(AP323 - AO323 + BO323*1E3/(8.314*(BQ323+273.15)) * AR323/BN323 * AQ323) * BN323/(100*BB323) * 1000/(1000 - AP323)</f>
        <v>0</v>
      </c>
      <c r="AO323">
        <v>10.5329384474402</v>
      </c>
      <c r="AP323">
        <v>18.8903812121212</v>
      </c>
      <c r="AQ323">
        <v>0.000250891970835971</v>
      </c>
      <c r="AR323">
        <v>78.403240097146</v>
      </c>
      <c r="AS323">
        <v>18</v>
      </c>
      <c r="AT323">
        <v>4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6</v>
      </c>
      <c r="BC323">
        <v>0.5</v>
      </c>
      <c r="BD323" t="s">
        <v>355</v>
      </c>
      <c r="BE323">
        <v>2</v>
      </c>
      <c r="BF323" t="b">
        <v>1</v>
      </c>
      <c r="BG323">
        <v>1657556978.01852</v>
      </c>
      <c r="BH323">
        <v>1127.31296296296</v>
      </c>
      <c r="BI323">
        <v>1193.92333333333</v>
      </c>
      <c r="BJ323">
        <v>18.8804962962963</v>
      </c>
      <c r="BK323">
        <v>10.5213148148148</v>
      </c>
      <c r="BL323">
        <v>1121.12222222222</v>
      </c>
      <c r="BM323">
        <v>18.7532518518519</v>
      </c>
      <c r="BN323">
        <v>500.012851851852</v>
      </c>
      <c r="BO323">
        <v>67.9930962962963</v>
      </c>
      <c r="BP323">
        <v>0.0204293703703704</v>
      </c>
      <c r="BQ323">
        <v>21.5777555555555</v>
      </c>
      <c r="BR323">
        <v>21.5875703703704</v>
      </c>
      <c r="BS323">
        <v>999.9</v>
      </c>
      <c r="BT323">
        <v>0</v>
      </c>
      <c r="BU323">
        <v>0</v>
      </c>
      <c r="BV323">
        <v>10001.8644444444</v>
      </c>
      <c r="BW323">
        <v>0</v>
      </c>
      <c r="BX323">
        <v>1498.81148148148</v>
      </c>
      <c r="BY323">
        <v>-66.6100851851852</v>
      </c>
      <c r="BZ323">
        <v>1149.00666666667</v>
      </c>
      <c r="CA323">
        <v>1206.61888888889</v>
      </c>
      <c r="CB323">
        <v>8.35918037037037</v>
      </c>
      <c r="CC323">
        <v>1193.92333333333</v>
      </c>
      <c r="CD323">
        <v>10.5213148148148</v>
      </c>
      <c r="CE323">
        <v>1.2837437037037</v>
      </c>
      <c r="CF323">
        <v>0.715376740740741</v>
      </c>
      <c r="CG323">
        <v>10.6098703703704</v>
      </c>
      <c r="CH323">
        <v>2.13047296296296</v>
      </c>
      <c r="CI323">
        <v>2000.00333333333</v>
      </c>
      <c r="CJ323">
        <v>0.979994444444444</v>
      </c>
      <c r="CK323">
        <v>0.0200057703703704</v>
      </c>
      <c r="CL323">
        <v>0</v>
      </c>
      <c r="CM323">
        <v>2.50783703703704</v>
      </c>
      <c r="CN323">
        <v>0</v>
      </c>
      <c r="CO323">
        <v>17567.1074074074</v>
      </c>
      <c r="CP323">
        <v>16705.4148148148</v>
      </c>
      <c r="CQ323">
        <v>45</v>
      </c>
      <c r="CR323">
        <v>50.7545925925926</v>
      </c>
      <c r="CS323">
        <v>48.625</v>
      </c>
      <c r="CT323">
        <v>45.187</v>
      </c>
      <c r="CU323">
        <v>43.75</v>
      </c>
      <c r="CV323">
        <v>1959.99555555556</v>
      </c>
      <c r="CW323">
        <v>40.0107407407407</v>
      </c>
      <c r="CX323">
        <v>0</v>
      </c>
      <c r="CY323">
        <v>1651535880.8</v>
      </c>
      <c r="CZ323">
        <v>0</v>
      </c>
      <c r="DA323">
        <v>0</v>
      </c>
      <c r="DB323" t="s">
        <v>356</v>
      </c>
      <c r="DC323">
        <v>1657298120.5</v>
      </c>
      <c r="DD323">
        <v>1657298120.5</v>
      </c>
      <c r="DE323">
        <v>0</v>
      </c>
      <c r="DF323">
        <v>1.391</v>
      </c>
      <c r="DG323">
        <v>0.035</v>
      </c>
      <c r="DH323">
        <v>2.39</v>
      </c>
      <c r="DI323">
        <v>0.104</v>
      </c>
      <c r="DJ323">
        <v>419</v>
      </c>
      <c r="DK323">
        <v>18</v>
      </c>
      <c r="DL323">
        <v>0.11</v>
      </c>
      <c r="DM323">
        <v>0.02</v>
      </c>
      <c r="DN323">
        <v>-66.3814525</v>
      </c>
      <c r="DO323">
        <v>-4.75891069418363</v>
      </c>
      <c r="DP323">
        <v>0.60951048800964</v>
      </c>
      <c r="DQ323">
        <v>0</v>
      </c>
      <c r="DR323">
        <v>8.3622715</v>
      </c>
      <c r="DS323">
        <v>-0.109357373358355</v>
      </c>
      <c r="DT323">
        <v>0.0130368988931417</v>
      </c>
      <c r="DU323">
        <v>0</v>
      </c>
      <c r="DV323">
        <v>0</v>
      </c>
      <c r="DW323">
        <v>2</v>
      </c>
      <c r="DX323" t="s">
        <v>357</v>
      </c>
      <c r="DY323">
        <v>2.83121</v>
      </c>
      <c r="DZ323">
        <v>2.63663</v>
      </c>
      <c r="EA323">
        <v>0.137772</v>
      </c>
      <c r="EB323">
        <v>0.142772</v>
      </c>
      <c r="EC323">
        <v>0.0653497</v>
      </c>
      <c r="ED323">
        <v>0.0424227</v>
      </c>
      <c r="EE323">
        <v>24039.3</v>
      </c>
      <c r="EF323">
        <v>20875</v>
      </c>
      <c r="EG323">
        <v>24978.9</v>
      </c>
      <c r="EH323">
        <v>23734.9</v>
      </c>
      <c r="EI323">
        <v>39892</v>
      </c>
      <c r="EJ323">
        <v>37648.4</v>
      </c>
      <c r="EK323">
        <v>45195.2</v>
      </c>
      <c r="EL323">
        <v>42372.4</v>
      </c>
      <c r="EM323">
        <v>1.74907</v>
      </c>
      <c r="EN323">
        <v>2.04705</v>
      </c>
      <c r="EO323">
        <v>-0.106998</v>
      </c>
      <c r="EP323">
        <v>0</v>
      </c>
      <c r="EQ323">
        <v>23.3598</v>
      </c>
      <c r="ER323">
        <v>999.9</v>
      </c>
      <c r="ES323">
        <v>28.342</v>
      </c>
      <c r="ET323">
        <v>30.917</v>
      </c>
      <c r="EU323">
        <v>18.7139</v>
      </c>
      <c r="EV323">
        <v>51.5041</v>
      </c>
      <c r="EW323">
        <v>29.6274</v>
      </c>
      <c r="EX323">
        <v>2</v>
      </c>
      <c r="EY323">
        <v>0.288089</v>
      </c>
      <c r="EZ323">
        <v>9.28105</v>
      </c>
      <c r="FA323">
        <v>20.0101</v>
      </c>
      <c r="FB323">
        <v>5.23751</v>
      </c>
      <c r="FC323">
        <v>11.998</v>
      </c>
      <c r="FD323">
        <v>4.9561</v>
      </c>
      <c r="FE323">
        <v>3.30382</v>
      </c>
      <c r="FF323">
        <v>9999</v>
      </c>
      <c r="FG323">
        <v>9999</v>
      </c>
      <c r="FH323">
        <v>6585.4</v>
      </c>
      <c r="FI323">
        <v>353.3</v>
      </c>
      <c r="FJ323">
        <v>1.8681</v>
      </c>
      <c r="FK323">
        <v>1.86374</v>
      </c>
      <c r="FL323">
        <v>1.87134</v>
      </c>
      <c r="FM323">
        <v>1.86218</v>
      </c>
      <c r="FN323">
        <v>1.86163</v>
      </c>
      <c r="FO323">
        <v>1.86812</v>
      </c>
      <c r="FP323">
        <v>1.85822</v>
      </c>
      <c r="FQ323">
        <v>1.86461</v>
      </c>
      <c r="FR323">
        <v>5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6.28</v>
      </c>
      <c r="GF323">
        <v>0.1278</v>
      </c>
      <c r="GG323">
        <v>2.14445261950712</v>
      </c>
      <c r="GH323">
        <v>0.00524579190152856</v>
      </c>
      <c r="GI323">
        <v>-2.61795653493914e-06</v>
      </c>
      <c r="GJ323">
        <v>1.03317073579164e-09</v>
      </c>
      <c r="GK323">
        <v>0.00834576242792743</v>
      </c>
      <c r="GL323">
        <v>-0.0463878632499735</v>
      </c>
      <c r="GM323">
        <v>0.00360881594666716</v>
      </c>
      <c r="GN323">
        <v>-4.25062852161115e-05</v>
      </c>
      <c r="GO323">
        <v>14</v>
      </c>
      <c r="GP323">
        <v>2225</v>
      </c>
      <c r="GQ323">
        <v>2</v>
      </c>
      <c r="GR323">
        <v>27</v>
      </c>
      <c r="GS323">
        <v>4314.4</v>
      </c>
      <c r="GT323">
        <v>4314.4</v>
      </c>
      <c r="GU323">
        <v>3.0603</v>
      </c>
      <c r="GV323">
        <v>2.34253</v>
      </c>
      <c r="GW323">
        <v>1.99829</v>
      </c>
      <c r="GX323">
        <v>2.75757</v>
      </c>
      <c r="GY323">
        <v>2.09351</v>
      </c>
      <c r="GZ323">
        <v>2.34863</v>
      </c>
      <c r="HA323">
        <v>35.1055</v>
      </c>
      <c r="HB323">
        <v>14.6749</v>
      </c>
      <c r="HC323">
        <v>18</v>
      </c>
      <c r="HD323">
        <v>426.562</v>
      </c>
      <c r="HE323">
        <v>619.416</v>
      </c>
      <c r="HF323">
        <v>15.0604</v>
      </c>
      <c r="HG323">
        <v>30.933</v>
      </c>
      <c r="HH323">
        <v>30.0008</v>
      </c>
      <c r="HI323">
        <v>30.6024</v>
      </c>
      <c r="HJ323">
        <v>30.5962</v>
      </c>
      <c r="HK323">
        <v>61.2975</v>
      </c>
      <c r="HL323">
        <v>47.4693</v>
      </c>
      <c r="HM323">
        <v>0</v>
      </c>
      <c r="HN323">
        <v>11.1114</v>
      </c>
      <c r="HO323">
        <v>1242.05</v>
      </c>
      <c r="HP323">
        <v>10.6432</v>
      </c>
      <c r="HQ323">
        <v>95.6251</v>
      </c>
      <c r="HR323">
        <v>99.5925</v>
      </c>
    </row>
    <row r="324" spans="1:226">
      <c r="A324">
        <v>308</v>
      </c>
      <c r="B324">
        <v>1657556990.5</v>
      </c>
      <c r="C324">
        <v>4198.5</v>
      </c>
      <c r="D324" t="s">
        <v>976</v>
      </c>
      <c r="E324" t="s">
        <v>977</v>
      </c>
      <c r="F324">
        <v>5</v>
      </c>
      <c r="G324" t="s">
        <v>597</v>
      </c>
      <c r="H324" t="s">
        <v>354</v>
      </c>
      <c r="I324">
        <v>1657556982.73214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1240.65735930736</v>
      </c>
      <c r="AK324">
        <v>1189.48727272727</v>
      </c>
      <c r="AL324">
        <v>3.41101385281362</v>
      </c>
      <c r="AM324">
        <v>66.15</v>
      </c>
      <c r="AN324">
        <f>(AP324 - AO324 + BO324*1E3/(8.314*(BQ324+273.15)) * AR324/BN324 * AQ324) * BN324/(100*BB324) * 1000/(1000 - AP324)</f>
        <v>0</v>
      </c>
      <c r="AO324">
        <v>10.5817148556402</v>
      </c>
      <c r="AP324">
        <v>18.9029896969697</v>
      </c>
      <c r="AQ324">
        <v>0.00295575270951699</v>
      </c>
      <c r="AR324">
        <v>78.403240097146</v>
      </c>
      <c r="AS324">
        <v>19</v>
      </c>
      <c r="AT324">
        <v>4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6</v>
      </c>
      <c r="BC324">
        <v>0.5</v>
      </c>
      <c r="BD324" t="s">
        <v>355</v>
      </c>
      <c r="BE324">
        <v>2</v>
      </c>
      <c r="BF324" t="b">
        <v>1</v>
      </c>
      <c r="BG324">
        <v>1657556982.73214</v>
      </c>
      <c r="BH324">
        <v>1142.88178571429</v>
      </c>
      <c r="BI324">
        <v>1209.77071428571</v>
      </c>
      <c r="BJ324">
        <v>18.8871821428571</v>
      </c>
      <c r="BK324">
        <v>10.545475</v>
      </c>
      <c r="BL324">
        <v>1136.63964285714</v>
      </c>
      <c r="BM324">
        <v>18.7596642857143</v>
      </c>
      <c r="BN324">
        <v>500.008607142857</v>
      </c>
      <c r="BO324">
        <v>67.9933107142857</v>
      </c>
      <c r="BP324">
        <v>0.0202943071428571</v>
      </c>
      <c r="BQ324">
        <v>21.5853392857143</v>
      </c>
      <c r="BR324">
        <v>21.5969428571429</v>
      </c>
      <c r="BS324">
        <v>999.9</v>
      </c>
      <c r="BT324">
        <v>0</v>
      </c>
      <c r="BU324">
        <v>0</v>
      </c>
      <c r="BV324">
        <v>10004.3967857143</v>
      </c>
      <c r="BW324">
        <v>0</v>
      </c>
      <c r="BX324">
        <v>1499.13928571429</v>
      </c>
      <c r="BY324">
        <v>-66.8893571428572</v>
      </c>
      <c r="BZ324">
        <v>1164.88178571429</v>
      </c>
      <c r="CA324">
        <v>1222.66428571429</v>
      </c>
      <c r="CB324">
        <v>8.34171464285714</v>
      </c>
      <c r="CC324">
        <v>1209.77071428571</v>
      </c>
      <c r="CD324">
        <v>10.545475</v>
      </c>
      <c r="CE324">
        <v>1.28420285714286</v>
      </c>
      <c r="CF324">
        <v>0.717021678571429</v>
      </c>
      <c r="CG324">
        <v>10.6152321428571</v>
      </c>
      <c r="CH324">
        <v>2.16262785714286</v>
      </c>
      <c r="CI324">
        <v>2000.00964285714</v>
      </c>
      <c r="CJ324">
        <v>0.979994107142857</v>
      </c>
      <c r="CK324">
        <v>0.0200061285714286</v>
      </c>
      <c r="CL324">
        <v>0</v>
      </c>
      <c r="CM324">
        <v>2.51297142857143</v>
      </c>
      <c r="CN324">
        <v>0</v>
      </c>
      <c r="CO324">
        <v>17562.0857142857</v>
      </c>
      <c r="CP324">
        <v>16705.4535714286</v>
      </c>
      <c r="CQ324">
        <v>45</v>
      </c>
      <c r="CR324">
        <v>50.75</v>
      </c>
      <c r="CS324">
        <v>48.625</v>
      </c>
      <c r="CT324">
        <v>45.187</v>
      </c>
      <c r="CU324">
        <v>43.75</v>
      </c>
      <c r="CV324">
        <v>1960.00035714286</v>
      </c>
      <c r="CW324">
        <v>40.0139285714286</v>
      </c>
      <c r="CX324">
        <v>0</v>
      </c>
      <c r="CY324">
        <v>1651535885.6</v>
      </c>
      <c r="CZ324">
        <v>0</v>
      </c>
      <c r="DA324">
        <v>0</v>
      </c>
      <c r="DB324" t="s">
        <v>356</v>
      </c>
      <c r="DC324">
        <v>1657298120.5</v>
      </c>
      <c r="DD324">
        <v>1657298120.5</v>
      </c>
      <c r="DE324">
        <v>0</v>
      </c>
      <c r="DF324">
        <v>1.391</v>
      </c>
      <c r="DG324">
        <v>0.035</v>
      </c>
      <c r="DH324">
        <v>2.39</v>
      </c>
      <c r="DI324">
        <v>0.104</v>
      </c>
      <c r="DJ324">
        <v>419</v>
      </c>
      <c r="DK324">
        <v>18</v>
      </c>
      <c r="DL324">
        <v>0.11</v>
      </c>
      <c r="DM324">
        <v>0.02</v>
      </c>
      <c r="DN324">
        <v>-66.667095</v>
      </c>
      <c r="DO324">
        <v>-3.12557673545954</v>
      </c>
      <c r="DP324">
        <v>0.476738775405358</v>
      </c>
      <c r="DQ324">
        <v>0</v>
      </c>
      <c r="DR324">
        <v>8.3519955</v>
      </c>
      <c r="DS324">
        <v>-0.213014859287069</v>
      </c>
      <c r="DT324">
        <v>0.0215114178925982</v>
      </c>
      <c r="DU324">
        <v>0</v>
      </c>
      <c r="DV324">
        <v>0</v>
      </c>
      <c r="DW324">
        <v>2</v>
      </c>
      <c r="DX324" t="s">
        <v>357</v>
      </c>
      <c r="DY324">
        <v>2.83124</v>
      </c>
      <c r="DZ324">
        <v>2.63657</v>
      </c>
      <c r="EA324">
        <v>0.139018</v>
      </c>
      <c r="EB324">
        <v>0.14406</v>
      </c>
      <c r="EC324">
        <v>0.0653761</v>
      </c>
      <c r="ED324">
        <v>0.0424619</v>
      </c>
      <c r="EE324">
        <v>24004</v>
      </c>
      <c r="EF324">
        <v>20843.4</v>
      </c>
      <c r="EG324">
        <v>24978.3</v>
      </c>
      <c r="EH324">
        <v>23734.6</v>
      </c>
      <c r="EI324">
        <v>39890</v>
      </c>
      <c r="EJ324">
        <v>37646.2</v>
      </c>
      <c r="EK324">
        <v>45194.2</v>
      </c>
      <c r="EL324">
        <v>42371.6</v>
      </c>
      <c r="EM324">
        <v>1.7487</v>
      </c>
      <c r="EN324">
        <v>2.04693</v>
      </c>
      <c r="EO324">
        <v>-0.106215</v>
      </c>
      <c r="EP324">
        <v>0</v>
      </c>
      <c r="EQ324">
        <v>23.3633</v>
      </c>
      <c r="ER324">
        <v>999.9</v>
      </c>
      <c r="ES324">
        <v>28.342</v>
      </c>
      <c r="ET324">
        <v>30.917</v>
      </c>
      <c r="EU324">
        <v>18.7159</v>
      </c>
      <c r="EV324">
        <v>51.3941</v>
      </c>
      <c r="EW324">
        <v>29.5833</v>
      </c>
      <c r="EX324">
        <v>2</v>
      </c>
      <c r="EY324">
        <v>0.2886</v>
      </c>
      <c r="EZ324">
        <v>9.28105</v>
      </c>
      <c r="FA324">
        <v>20.0105</v>
      </c>
      <c r="FB324">
        <v>5.23781</v>
      </c>
      <c r="FC324">
        <v>11.998</v>
      </c>
      <c r="FD324">
        <v>4.95595</v>
      </c>
      <c r="FE324">
        <v>3.304</v>
      </c>
      <c r="FF324">
        <v>9999</v>
      </c>
      <c r="FG324">
        <v>9999</v>
      </c>
      <c r="FH324">
        <v>6585.7</v>
      </c>
      <c r="FI324">
        <v>353.3</v>
      </c>
      <c r="FJ324">
        <v>1.86805</v>
      </c>
      <c r="FK324">
        <v>1.86373</v>
      </c>
      <c r="FL324">
        <v>1.87134</v>
      </c>
      <c r="FM324">
        <v>1.86218</v>
      </c>
      <c r="FN324">
        <v>1.86163</v>
      </c>
      <c r="FO324">
        <v>1.86813</v>
      </c>
      <c r="FP324">
        <v>1.85822</v>
      </c>
      <c r="FQ324">
        <v>1.86462</v>
      </c>
      <c r="FR324">
        <v>5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6.32</v>
      </c>
      <c r="GF324">
        <v>0.1283</v>
      </c>
      <c r="GG324">
        <v>2.14445261950712</v>
      </c>
      <c r="GH324">
        <v>0.00524579190152856</v>
      </c>
      <c r="GI324">
        <v>-2.61795653493914e-06</v>
      </c>
      <c r="GJ324">
        <v>1.03317073579164e-09</v>
      </c>
      <c r="GK324">
        <v>0.00834576242792743</v>
      </c>
      <c r="GL324">
        <v>-0.0463878632499735</v>
      </c>
      <c r="GM324">
        <v>0.00360881594666716</v>
      </c>
      <c r="GN324">
        <v>-4.25062852161115e-05</v>
      </c>
      <c r="GO324">
        <v>14</v>
      </c>
      <c r="GP324">
        <v>2225</v>
      </c>
      <c r="GQ324">
        <v>2</v>
      </c>
      <c r="GR324">
        <v>27</v>
      </c>
      <c r="GS324">
        <v>4314.5</v>
      </c>
      <c r="GT324">
        <v>4314.5</v>
      </c>
      <c r="GU324">
        <v>3.09204</v>
      </c>
      <c r="GV324">
        <v>2.33765</v>
      </c>
      <c r="GW324">
        <v>1.99829</v>
      </c>
      <c r="GX324">
        <v>2.75635</v>
      </c>
      <c r="GY324">
        <v>2.09351</v>
      </c>
      <c r="GZ324">
        <v>2.37061</v>
      </c>
      <c r="HA324">
        <v>35.1055</v>
      </c>
      <c r="HB324">
        <v>14.6837</v>
      </c>
      <c r="HC324">
        <v>18</v>
      </c>
      <c r="HD324">
        <v>426.404</v>
      </c>
      <c r="HE324">
        <v>619.414</v>
      </c>
      <c r="HF324">
        <v>15.0674</v>
      </c>
      <c r="HG324">
        <v>30.9424</v>
      </c>
      <c r="HH324">
        <v>30.0006</v>
      </c>
      <c r="HI324">
        <v>30.611</v>
      </c>
      <c r="HJ324">
        <v>30.6055</v>
      </c>
      <c r="HK324">
        <v>61.9042</v>
      </c>
      <c r="HL324">
        <v>47.4693</v>
      </c>
      <c r="HM324">
        <v>0</v>
      </c>
      <c r="HN324">
        <v>11.1214</v>
      </c>
      <c r="HO324">
        <v>1255.51</v>
      </c>
      <c r="HP324">
        <v>10.6593</v>
      </c>
      <c r="HQ324">
        <v>95.623</v>
      </c>
      <c r="HR324">
        <v>99.5909</v>
      </c>
    </row>
    <row r="325" spans="1:226">
      <c r="A325">
        <v>309</v>
      </c>
      <c r="B325">
        <v>1657556995</v>
      </c>
      <c r="C325">
        <v>4203</v>
      </c>
      <c r="D325" t="s">
        <v>978</v>
      </c>
      <c r="E325" t="s">
        <v>979</v>
      </c>
      <c r="F325">
        <v>5</v>
      </c>
      <c r="G325" t="s">
        <v>597</v>
      </c>
      <c r="H325" t="s">
        <v>354</v>
      </c>
      <c r="I325">
        <v>1657556987.16071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1256.48311688312</v>
      </c>
      <c r="AK325">
        <v>1205.09090909091</v>
      </c>
      <c r="AL325">
        <v>3.48488744588722</v>
      </c>
      <c r="AM325">
        <v>66.15</v>
      </c>
      <c r="AN325">
        <f>(AP325 - AO325 + BO325*1E3/(8.314*(BQ325+273.15)) * AR325/BN325 * AQ325) * BN325/(100*BB325) * 1000/(1000 - AP325)</f>
        <v>0</v>
      </c>
      <c r="AO325">
        <v>10.5861586576279</v>
      </c>
      <c r="AP325">
        <v>18.9117042424242</v>
      </c>
      <c r="AQ325">
        <v>0.00105754907851529</v>
      </c>
      <c r="AR325">
        <v>78.403240097146</v>
      </c>
      <c r="AS325">
        <v>18</v>
      </c>
      <c r="AT325">
        <v>4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6</v>
      </c>
      <c r="BC325">
        <v>0.5</v>
      </c>
      <c r="BD325" t="s">
        <v>355</v>
      </c>
      <c r="BE325">
        <v>2</v>
      </c>
      <c r="BF325" t="b">
        <v>1</v>
      </c>
      <c r="BG325">
        <v>1657556987.16071</v>
      </c>
      <c r="BH325">
        <v>1157.66785714286</v>
      </c>
      <c r="BI325">
        <v>1224.85714285714</v>
      </c>
      <c r="BJ325">
        <v>18.8971464285714</v>
      </c>
      <c r="BK325">
        <v>10.5677607142857</v>
      </c>
      <c r="BL325">
        <v>1151.37607142857</v>
      </c>
      <c r="BM325">
        <v>18.7691964285714</v>
      </c>
      <c r="BN325">
        <v>500.009892857143</v>
      </c>
      <c r="BO325">
        <v>67.9932285714286</v>
      </c>
      <c r="BP325">
        <v>0.0202509535714286</v>
      </c>
      <c r="BQ325">
        <v>21.5893464285714</v>
      </c>
      <c r="BR325">
        <v>21.6070607142857</v>
      </c>
      <c r="BS325">
        <v>999.9</v>
      </c>
      <c r="BT325">
        <v>0</v>
      </c>
      <c r="BU325">
        <v>0</v>
      </c>
      <c r="BV325">
        <v>10001.3875</v>
      </c>
      <c r="BW325">
        <v>0</v>
      </c>
      <c r="BX325">
        <v>1499.43964285714</v>
      </c>
      <c r="BY325">
        <v>-67.19055</v>
      </c>
      <c r="BZ325">
        <v>1179.96428571429</v>
      </c>
      <c r="CA325">
        <v>1237.94071428571</v>
      </c>
      <c r="CB325">
        <v>8.3293875</v>
      </c>
      <c r="CC325">
        <v>1224.85714285714</v>
      </c>
      <c r="CD325">
        <v>10.5677607142857</v>
      </c>
      <c r="CE325">
        <v>1.28487821428571</v>
      </c>
      <c r="CF325">
        <v>0.718536035714286</v>
      </c>
      <c r="CG325">
        <v>10.623125</v>
      </c>
      <c r="CH325">
        <v>2.19222428571429</v>
      </c>
      <c r="CI325">
        <v>2000.00607142857</v>
      </c>
      <c r="CJ325">
        <v>0.979994357142857</v>
      </c>
      <c r="CK325">
        <v>0.0200058642857143</v>
      </c>
      <c r="CL325">
        <v>0</v>
      </c>
      <c r="CM325">
        <v>2.524675</v>
      </c>
      <c r="CN325">
        <v>0</v>
      </c>
      <c r="CO325">
        <v>17557.45</v>
      </c>
      <c r="CP325">
        <v>16705.4178571429</v>
      </c>
      <c r="CQ325">
        <v>45</v>
      </c>
      <c r="CR325">
        <v>50.7365</v>
      </c>
      <c r="CS325">
        <v>48.625</v>
      </c>
      <c r="CT325">
        <v>45.187</v>
      </c>
      <c r="CU325">
        <v>43.75</v>
      </c>
      <c r="CV325">
        <v>1959.99642857143</v>
      </c>
      <c r="CW325">
        <v>40.0142857142857</v>
      </c>
      <c r="CX325">
        <v>0</v>
      </c>
      <c r="CY325">
        <v>1651535890.4</v>
      </c>
      <c r="CZ325">
        <v>0</v>
      </c>
      <c r="DA325">
        <v>0</v>
      </c>
      <c r="DB325" t="s">
        <v>356</v>
      </c>
      <c r="DC325">
        <v>1657298120.5</v>
      </c>
      <c r="DD325">
        <v>1657298120.5</v>
      </c>
      <c r="DE325">
        <v>0</v>
      </c>
      <c r="DF325">
        <v>1.391</v>
      </c>
      <c r="DG325">
        <v>0.035</v>
      </c>
      <c r="DH325">
        <v>2.39</v>
      </c>
      <c r="DI325">
        <v>0.104</v>
      </c>
      <c r="DJ325">
        <v>419</v>
      </c>
      <c r="DK325">
        <v>18</v>
      </c>
      <c r="DL325">
        <v>0.11</v>
      </c>
      <c r="DM325">
        <v>0.02</v>
      </c>
      <c r="DN325">
        <v>-66.975465</v>
      </c>
      <c r="DO325">
        <v>-4.56864765478423</v>
      </c>
      <c r="DP325">
        <v>0.570316784581167</v>
      </c>
      <c r="DQ325">
        <v>0</v>
      </c>
      <c r="DR325">
        <v>8.338979</v>
      </c>
      <c r="DS325">
        <v>-0.192307767354631</v>
      </c>
      <c r="DT325">
        <v>0.0202730512996932</v>
      </c>
      <c r="DU325">
        <v>0</v>
      </c>
      <c r="DV325">
        <v>0</v>
      </c>
      <c r="DW325">
        <v>2</v>
      </c>
      <c r="DX325" t="s">
        <v>357</v>
      </c>
      <c r="DY325">
        <v>2.83094</v>
      </c>
      <c r="DZ325">
        <v>2.63682</v>
      </c>
      <c r="EA325">
        <v>0.140168</v>
      </c>
      <c r="EB325">
        <v>0.145111</v>
      </c>
      <c r="EC325">
        <v>0.0653927</v>
      </c>
      <c r="ED325">
        <v>0.0424703</v>
      </c>
      <c r="EE325">
        <v>23971.6</v>
      </c>
      <c r="EF325">
        <v>20817.6</v>
      </c>
      <c r="EG325">
        <v>24978</v>
      </c>
      <c r="EH325">
        <v>23734.5</v>
      </c>
      <c r="EI325">
        <v>39888.9</v>
      </c>
      <c r="EJ325">
        <v>37645.7</v>
      </c>
      <c r="EK325">
        <v>45193.7</v>
      </c>
      <c r="EL325">
        <v>42371.4</v>
      </c>
      <c r="EM325">
        <v>1.74865</v>
      </c>
      <c r="EN325">
        <v>2.04717</v>
      </c>
      <c r="EO325">
        <v>-0.106171</v>
      </c>
      <c r="EP325">
        <v>0</v>
      </c>
      <c r="EQ325">
        <v>23.3654</v>
      </c>
      <c r="ER325">
        <v>999.9</v>
      </c>
      <c r="ES325">
        <v>28.342</v>
      </c>
      <c r="ET325">
        <v>30.917</v>
      </c>
      <c r="EU325">
        <v>18.7159</v>
      </c>
      <c r="EV325">
        <v>51.5541</v>
      </c>
      <c r="EW325">
        <v>29.6394</v>
      </c>
      <c r="EX325">
        <v>2</v>
      </c>
      <c r="EY325">
        <v>0.289225</v>
      </c>
      <c r="EZ325">
        <v>9.28105</v>
      </c>
      <c r="FA325">
        <v>20.0104</v>
      </c>
      <c r="FB325">
        <v>5.23751</v>
      </c>
      <c r="FC325">
        <v>11.998</v>
      </c>
      <c r="FD325">
        <v>4.9561</v>
      </c>
      <c r="FE325">
        <v>3.304</v>
      </c>
      <c r="FF325">
        <v>9999</v>
      </c>
      <c r="FG325">
        <v>9999</v>
      </c>
      <c r="FH325">
        <v>6585.7</v>
      </c>
      <c r="FI325">
        <v>353.3</v>
      </c>
      <c r="FJ325">
        <v>1.86806</v>
      </c>
      <c r="FK325">
        <v>1.86375</v>
      </c>
      <c r="FL325">
        <v>1.87134</v>
      </c>
      <c r="FM325">
        <v>1.86218</v>
      </c>
      <c r="FN325">
        <v>1.86163</v>
      </c>
      <c r="FO325">
        <v>1.86813</v>
      </c>
      <c r="FP325">
        <v>1.85822</v>
      </c>
      <c r="FQ325">
        <v>1.86462</v>
      </c>
      <c r="FR325">
        <v>5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6.38</v>
      </c>
      <c r="GF325">
        <v>0.1286</v>
      </c>
      <c r="GG325">
        <v>2.14445261950712</v>
      </c>
      <c r="GH325">
        <v>0.00524579190152856</v>
      </c>
      <c r="GI325">
        <v>-2.61795653493914e-06</v>
      </c>
      <c r="GJ325">
        <v>1.03317073579164e-09</v>
      </c>
      <c r="GK325">
        <v>0.00834576242792743</v>
      </c>
      <c r="GL325">
        <v>-0.0463878632499735</v>
      </c>
      <c r="GM325">
        <v>0.00360881594666716</v>
      </c>
      <c r="GN325">
        <v>-4.25062852161115e-05</v>
      </c>
      <c r="GO325">
        <v>14</v>
      </c>
      <c r="GP325">
        <v>2225</v>
      </c>
      <c r="GQ325">
        <v>2</v>
      </c>
      <c r="GR325">
        <v>27</v>
      </c>
      <c r="GS325">
        <v>4314.6</v>
      </c>
      <c r="GT325">
        <v>4314.6</v>
      </c>
      <c r="GU325">
        <v>3.11768</v>
      </c>
      <c r="GV325">
        <v>2.34009</v>
      </c>
      <c r="GW325">
        <v>1.99829</v>
      </c>
      <c r="GX325">
        <v>2.75635</v>
      </c>
      <c r="GY325">
        <v>2.09351</v>
      </c>
      <c r="GZ325">
        <v>2.36816</v>
      </c>
      <c r="HA325">
        <v>35.1286</v>
      </c>
      <c r="HB325">
        <v>14.6749</v>
      </c>
      <c r="HC325">
        <v>18</v>
      </c>
      <c r="HD325">
        <v>426.428</v>
      </c>
      <c r="HE325">
        <v>619.692</v>
      </c>
      <c r="HF325">
        <v>15.0767</v>
      </c>
      <c r="HG325">
        <v>30.9508</v>
      </c>
      <c r="HH325">
        <v>30.0007</v>
      </c>
      <c r="HI325">
        <v>30.6188</v>
      </c>
      <c r="HJ325">
        <v>30.6127</v>
      </c>
      <c r="HK325">
        <v>62.5086</v>
      </c>
      <c r="HL325">
        <v>47.1781</v>
      </c>
      <c r="HM325">
        <v>0</v>
      </c>
      <c r="HN325">
        <v>11.1304</v>
      </c>
      <c r="HO325">
        <v>1275.61</v>
      </c>
      <c r="HP325">
        <v>10.6732</v>
      </c>
      <c r="HQ325">
        <v>95.6219</v>
      </c>
      <c r="HR325">
        <v>99.5904</v>
      </c>
    </row>
    <row r="326" spans="1:226">
      <c r="A326">
        <v>310</v>
      </c>
      <c r="B326">
        <v>1657557000.5</v>
      </c>
      <c r="C326">
        <v>4208.5</v>
      </c>
      <c r="D326" t="s">
        <v>980</v>
      </c>
      <c r="E326" t="s">
        <v>981</v>
      </c>
      <c r="F326">
        <v>5</v>
      </c>
      <c r="G326" t="s">
        <v>597</v>
      </c>
      <c r="H326" t="s">
        <v>354</v>
      </c>
      <c r="I326">
        <v>1657556992.73214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1274.77961038961</v>
      </c>
      <c r="AK326">
        <v>1223.48133333333</v>
      </c>
      <c r="AL326">
        <v>3.37740952380923</v>
      </c>
      <c r="AM326">
        <v>66.15</v>
      </c>
      <c r="AN326">
        <f>(AP326 - AO326 + BO326*1E3/(8.314*(BQ326+273.15)) * AR326/BN326 * AQ326) * BN326/(100*BB326) * 1000/(1000 - AP326)</f>
        <v>0</v>
      </c>
      <c r="AO326">
        <v>10.5978924264165</v>
      </c>
      <c r="AP326">
        <v>18.920456969697</v>
      </c>
      <c r="AQ326">
        <v>0.000645765485602872</v>
      </c>
      <c r="AR326">
        <v>78.403240097146</v>
      </c>
      <c r="AS326">
        <v>19</v>
      </c>
      <c r="AT326">
        <v>4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6</v>
      </c>
      <c r="BC326">
        <v>0.5</v>
      </c>
      <c r="BD326" t="s">
        <v>355</v>
      </c>
      <c r="BE326">
        <v>2</v>
      </c>
      <c r="BF326" t="b">
        <v>1</v>
      </c>
      <c r="BG326">
        <v>1657556992.73214</v>
      </c>
      <c r="BH326">
        <v>1176.17392857143</v>
      </c>
      <c r="BI326">
        <v>1243.50714285714</v>
      </c>
      <c r="BJ326">
        <v>18.9085178571429</v>
      </c>
      <c r="BK326">
        <v>10.5911821428571</v>
      </c>
      <c r="BL326">
        <v>1169.82071428571</v>
      </c>
      <c r="BM326">
        <v>18.7800857142857</v>
      </c>
      <c r="BN326">
        <v>500.01125</v>
      </c>
      <c r="BO326">
        <v>67.9931392857143</v>
      </c>
      <c r="BP326">
        <v>0.0202141285714286</v>
      </c>
      <c r="BQ326">
        <v>21.5992142857143</v>
      </c>
      <c r="BR326">
        <v>21.61355</v>
      </c>
      <c r="BS326">
        <v>999.9</v>
      </c>
      <c r="BT326">
        <v>0</v>
      </c>
      <c r="BU326">
        <v>0</v>
      </c>
      <c r="BV326">
        <v>10009.3382142857</v>
      </c>
      <c r="BW326">
        <v>0</v>
      </c>
      <c r="BX326">
        <v>1499.58857142857</v>
      </c>
      <c r="BY326">
        <v>-67.3343535714286</v>
      </c>
      <c r="BZ326">
        <v>1198.84</v>
      </c>
      <c r="CA326">
        <v>1256.81892857143</v>
      </c>
      <c r="CB326">
        <v>8.31734214285714</v>
      </c>
      <c r="CC326">
        <v>1243.50714285714</v>
      </c>
      <c r="CD326">
        <v>10.5911821428571</v>
      </c>
      <c r="CE326">
        <v>1.28565035714286</v>
      </c>
      <c r="CF326">
        <v>0.720127535714286</v>
      </c>
      <c r="CG326">
        <v>10.6321428571429</v>
      </c>
      <c r="CH326">
        <v>2.22327035714286</v>
      </c>
      <c r="CI326">
        <v>2000.00714285714</v>
      </c>
      <c r="CJ326">
        <v>0.979994928571429</v>
      </c>
      <c r="CK326">
        <v>0.0200052821428571</v>
      </c>
      <c r="CL326">
        <v>0</v>
      </c>
      <c r="CM326">
        <v>2.47883214285714</v>
      </c>
      <c r="CN326">
        <v>0</v>
      </c>
      <c r="CO326">
        <v>17551.9321428571</v>
      </c>
      <c r="CP326">
        <v>16705.4321428571</v>
      </c>
      <c r="CQ326">
        <v>45</v>
      </c>
      <c r="CR326">
        <v>50.714</v>
      </c>
      <c r="CS326">
        <v>48.625</v>
      </c>
      <c r="CT326">
        <v>45.187</v>
      </c>
      <c r="CU326">
        <v>43.75</v>
      </c>
      <c r="CV326">
        <v>1959.9975</v>
      </c>
      <c r="CW326">
        <v>40.0128571428572</v>
      </c>
      <c r="CX326">
        <v>0</v>
      </c>
      <c r="CY326">
        <v>1651535895.8</v>
      </c>
      <c r="CZ326">
        <v>0</v>
      </c>
      <c r="DA326">
        <v>0</v>
      </c>
      <c r="DB326" t="s">
        <v>356</v>
      </c>
      <c r="DC326">
        <v>1657298120.5</v>
      </c>
      <c r="DD326">
        <v>1657298120.5</v>
      </c>
      <c r="DE326">
        <v>0</v>
      </c>
      <c r="DF326">
        <v>1.391</v>
      </c>
      <c r="DG326">
        <v>0.035</v>
      </c>
      <c r="DH326">
        <v>2.39</v>
      </c>
      <c r="DI326">
        <v>0.104</v>
      </c>
      <c r="DJ326">
        <v>419</v>
      </c>
      <c r="DK326">
        <v>18</v>
      </c>
      <c r="DL326">
        <v>0.11</v>
      </c>
      <c r="DM326">
        <v>0.02</v>
      </c>
      <c r="DN326">
        <v>-67.2382</v>
      </c>
      <c r="DO326">
        <v>-2.07401200750456</v>
      </c>
      <c r="DP326">
        <v>0.422397999521778</v>
      </c>
      <c r="DQ326">
        <v>0</v>
      </c>
      <c r="DR326">
        <v>8.32376475</v>
      </c>
      <c r="DS326">
        <v>-0.104347654784244</v>
      </c>
      <c r="DT326">
        <v>0.0127571078202506</v>
      </c>
      <c r="DU326">
        <v>0</v>
      </c>
      <c r="DV326">
        <v>0</v>
      </c>
      <c r="DW326">
        <v>2</v>
      </c>
      <c r="DX326" t="s">
        <v>357</v>
      </c>
      <c r="DY326">
        <v>2.83111</v>
      </c>
      <c r="DZ326">
        <v>2.63683</v>
      </c>
      <c r="EA326">
        <v>0.141506</v>
      </c>
      <c r="EB326">
        <v>0.146474</v>
      </c>
      <c r="EC326">
        <v>0.065408</v>
      </c>
      <c r="ED326">
        <v>0.0425476</v>
      </c>
      <c r="EE326">
        <v>23933.7</v>
      </c>
      <c r="EF326">
        <v>20783.9</v>
      </c>
      <c r="EG326">
        <v>24977.6</v>
      </c>
      <c r="EH326">
        <v>23734</v>
      </c>
      <c r="EI326">
        <v>39887.2</v>
      </c>
      <c r="EJ326">
        <v>37641.8</v>
      </c>
      <c r="EK326">
        <v>45192.5</v>
      </c>
      <c r="EL326">
        <v>42370.5</v>
      </c>
      <c r="EM326">
        <v>1.74832</v>
      </c>
      <c r="EN326">
        <v>2.04688</v>
      </c>
      <c r="EO326">
        <v>-0.106573</v>
      </c>
      <c r="EP326">
        <v>0</v>
      </c>
      <c r="EQ326">
        <v>23.3696</v>
      </c>
      <c r="ER326">
        <v>999.9</v>
      </c>
      <c r="ES326">
        <v>28.318</v>
      </c>
      <c r="ET326">
        <v>30.917</v>
      </c>
      <c r="EU326">
        <v>18.6989</v>
      </c>
      <c r="EV326">
        <v>51.2341</v>
      </c>
      <c r="EW326">
        <v>29.5473</v>
      </c>
      <c r="EX326">
        <v>2</v>
      </c>
      <c r="EY326">
        <v>0.289865</v>
      </c>
      <c r="EZ326">
        <v>9.28105</v>
      </c>
      <c r="FA326">
        <v>20.0105</v>
      </c>
      <c r="FB326">
        <v>5.23826</v>
      </c>
      <c r="FC326">
        <v>11.998</v>
      </c>
      <c r="FD326">
        <v>4.9567</v>
      </c>
      <c r="FE326">
        <v>3.30395</v>
      </c>
      <c r="FF326">
        <v>9999</v>
      </c>
      <c r="FG326">
        <v>9999</v>
      </c>
      <c r="FH326">
        <v>6585.9</v>
      </c>
      <c r="FI326">
        <v>353.3</v>
      </c>
      <c r="FJ326">
        <v>1.86807</v>
      </c>
      <c r="FK326">
        <v>1.86374</v>
      </c>
      <c r="FL326">
        <v>1.87134</v>
      </c>
      <c r="FM326">
        <v>1.86218</v>
      </c>
      <c r="FN326">
        <v>1.86164</v>
      </c>
      <c r="FO326">
        <v>1.86813</v>
      </c>
      <c r="FP326">
        <v>1.85822</v>
      </c>
      <c r="FQ326">
        <v>1.86462</v>
      </c>
      <c r="FR326">
        <v>5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6.44</v>
      </c>
      <c r="GF326">
        <v>0.1289</v>
      </c>
      <c r="GG326">
        <v>2.14445261950712</v>
      </c>
      <c r="GH326">
        <v>0.00524579190152856</v>
      </c>
      <c r="GI326">
        <v>-2.61795653493914e-06</v>
      </c>
      <c r="GJ326">
        <v>1.03317073579164e-09</v>
      </c>
      <c r="GK326">
        <v>0.00834576242792743</v>
      </c>
      <c r="GL326">
        <v>-0.0463878632499735</v>
      </c>
      <c r="GM326">
        <v>0.00360881594666716</v>
      </c>
      <c r="GN326">
        <v>-4.25062852161115e-05</v>
      </c>
      <c r="GO326">
        <v>14</v>
      </c>
      <c r="GP326">
        <v>2225</v>
      </c>
      <c r="GQ326">
        <v>2</v>
      </c>
      <c r="GR326">
        <v>27</v>
      </c>
      <c r="GS326">
        <v>4314.7</v>
      </c>
      <c r="GT326">
        <v>4314.7</v>
      </c>
      <c r="GU326">
        <v>3.15186</v>
      </c>
      <c r="GV326">
        <v>2.33643</v>
      </c>
      <c r="GW326">
        <v>1.99829</v>
      </c>
      <c r="GX326">
        <v>2.75635</v>
      </c>
      <c r="GY326">
        <v>2.09351</v>
      </c>
      <c r="GZ326">
        <v>2.39746</v>
      </c>
      <c r="HA326">
        <v>35.1286</v>
      </c>
      <c r="HB326">
        <v>14.6837</v>
      </c>
      <c r="HC326">
        <v>18</v>
      </c>
      <c r="HD326">
        <v>426.311</v>
      </c>
      <c r="HE326">
        <v>619.564</v>
      </c>
      <c r="HF326">
        <v>15.0862</v>
      </c>
      <c r="HG326">
        <v>30.9612</v>
      </c>
      <c r="HH326">
        <v>30.0007</v>
      </c>
      <c r="HI326">
        <v>30.6295</v>
      </c>
      <c r="HJ326">
        <v>30.6234</v>
      </c>
      <c r="HK326">
        <v>63.1196</v>
      </c>
      <c r="HL326">
        <v>47.1781</v>
      </c>
      <c r="HM326">
        <v>0</v>
      </c>
      <c r="HN326">
        <v>11.1348</v>
      </c>
      <c r="HO326">
        <v>1289.14</v>
      </c>
      <c r="HP326">
        <v>10.6852</v>
      </c>
      <c r="HQ326">
        <v>95.6196</v>
      </c>
      <c r="HR326">
        <v>99.5882</v>
      </c>
    </row>
    <row r="327" spans="1:226">
      <c r="A327">
        <v>311</v>
      </c>
      <c r="B327">
        <v>1657557005.5</v>
      </c>
      <c r="C327">
        <v>4213.5</v>
      </c>
      <c r="D327" t="s">
        <v>982</v>
      </c>
      <c r="E327" t="s">
        <v>983</v>
      </c>
      <c r="F327">
        <v>5</v>
      </c>
      <c r="G327" t="s">
        <v>597</v>
      </c>
      <c r="H327" t="s">
        <v>354</v>
      </c>
      <c r="I327">
        <v>1657556998.01852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1291.23316017316</v>
      </c>
      <c r="AK327">
        <v>1240.0596969697</v>
      </c>
      <c r="AL327">
        <v>3.29391688311666</v>
      </c>
      <c r="AM327">
        <v>66.15</v>
      </c>
      <c r="AN327">
        <f>(AP327 - AO327 + BO327*1E3/(8.314*(BQ327+273.15)) * AR327/BN327 * AQ327) * BN327/(100*BB327) * 1000/(1000 - AP327)</f>
        <v>0</v>
      </c>
      <c r="AO327">
        <v>10.6145565266922</v>
      </c>
      <c r="AP327">
        <v>18.93594</v>
      </c>
      <c r="AQ327">
        <v>0.000383852153688533</v>
      </c>
      <c r="AR327">
        <v>78.403240097146</v>
      </c>
      <c r="AS327">
        <v>19</v>
      </c>
      <c r="AT327">
        <v>4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6</v>
      </c>
      <c r="BC327">
        <v>0.5</v>
      </c>
      <c r="BD327" t="s">
        <v>355</v>
      </c>
      <c r="BE327">
        <v>2</v>
      </c>
      <c r="BF327" t="b">
        <v>1</v>
      </c>
      <c r="BG327">
        <v>1657556998.01852</v>
      </c>
      <c r="BH327">
        <v>1193.72814814815</v>
      </c>
      <c r="BI327">
        <v>1261.16185185185</v>
      </c>
      <c r="BJ327">
        <v>18.9180814814815</v>
      </c>
      <c r="BK327">
        <v>10.6026148148148</v>
      </c>
      <c r="BL327">
        <v>1187.31555555556</v>
      </c>
      <c r="BM327">
        <v>18.789237037037</v>
      </c>
      <c r="BN327">
        <v>500.016407407407</v>
      </c>
      <c r="BO327">
        <v>67.9928814814815</v>
      </c>
      <c r="BP327">
        <v>0.0202862888888889</v>
      </c>
      <c r="BQ327">
        <v>21.6050814814815</v>
      </c>
      <c r="BR327">
        <v>21.6198666666667</v>
      </c>
      <c r="BS327">
        <v>999.9</v>
      </c>
      <c r="BT327">
        <v>0</v>
      </c>
      <c r="BU327">
        <v>0</v>
      </c>
      <c r="BV327">
        <v>10001.9692592593</v>
      </c>
      <c r="BW327">
        <v>0</v>
      </c>
      <c r="BX327">
        <v>1499.90777777778</v>
      </c>
      <c r="BY327">
        <v>-67.4342333333333</v>
      </c>
      <c r="BZ327">
        <v>1216.74555555556</v>
      </c>
      <c r="CA327">
        <v>1274.67740740741</v>
      </c>
      <c r="CB327">
        <v>8.31547814814815</v>
      </c>
      <c r="CC327">
        <v>1261.16185185185</v>
      </c>
      <c r="CD327">
        <v>10.6026148148148</v>
      </c>
      <c r="CE327">
        <v>1.28629555555556</v>
      </c>
      <c r="CF327">
        <v>0.720901851851852</v>
      </c>
      <c r="CG327">
        <v>10.6396703703704</v>
      </c>
      <c r="CH327">
        <v>2.23834</v>
      </c>
      <c r="CI327">
        <v>1999.98925925926</v>
      </c>
      <c r="CJ327">
        <v>0.979997814814815</v>
      </c>
      <c r="CK327">
        <v>0.0200022925925926</v>
      </c>
      <c r="CL327">
        <v>0</v>
      </c>
      <c r="CM327">
        <v>2.45553703703704</v>
      </c>
      <c r="CN327">
        <v>0</v>
      </c>
      <c r="CO327">
        <v>17546.8185185185</v>
      </c>
      <c r="CP327">
        <v>16705.3111111111</v>
      </c>
      <c r="CQ327">
        <v>45</v>
      </c>
      <c r="CR327">
        <v>50.6916666666666</v>
      </c>
      <c r="CS327">
        <v>48.625</v>
      </c>
      <c r="CT327">
        <v>45.187</v>
      </c>
      <c r="CU327">
        <v>43.75</v>
      </c>
      <c r="CV327">
        <v>1959.98555555556</v>
      </c>
      <c r="CW327">
        <v>40.0051851851852</v>
      </c>
      <c r="CX327">
        <v>0</v>
      </c>
      <c r="CY327">
        <v>1651535900.6</v>
      </c>
      <c r="CZ327">
        <v>0</v>
      </c>
      <c r="DA327">
        <v>0</v>
      </c>
      <c r="DB327" t="s">
        <v>356</v>
      </c>
      <c r="DC327">
        <v>1657298120.5</v>
      </c>
      <c r="DD327">
        <v>1657298120.5</v>
      </c>
      <c r="DE327">
        <v>0</v>
      </c>
      <c r="DF327">
        <v>1.391</v>
      </c>
      <c r="DG327">
        <v>0.035</v>
      </c>
      <c r="DH327">
        <v>2.39</v>
      </c>
      <c r="DI327">
        <v>0.104</v>
      </c>
      <c r="DJ327">
        <v>419</v>
      </c>
      <c r="DK327">
        <v>18</v>
      </c>
      <c r="DL327">
        <v>0.11</v>
      </c>
      <c r="DM327">
        <v>0.02</v>
      </c>
      <c r="DN327">
        <v>-67.359465</v>
      </c>
      <c r="DO327">
        <v>-1.13762701688547</v>
      </c>
      <c r="DP327">
        <v>0.387265928368349</v>
      </c>
      <c r="DQ327">
        <v>0</v>
      </c>
      <c r="DR327">
        <v>8.3159415</v>
      </c>
      <c r="DS327">
        <v>-0.0304777485928865</v>
      </c>
      <c r="DT327">
        <v>0.00576636477774358</v>
      </c>
      <c r="DU327">
        <v>1</v>
      </c>
      <c r="DV327">
        <v>1</v>
      </c>
      <c r="DW327">
        <v>2</v>
      </c>
      <c r="DX327" t="s">
        <v>367</v>
      </c>
      <c r="DY327">
        <v>2.8309</v>
      </c>
      <c r="DZ327">
        <v>2.63685</v>
      </c>
      <c r="EA327">
        <v>0.142708</v>
      </c>
      <c r="EB327">
        <v>0.147591</v>
      </c>
      <c r="EC327">
        <v>0.0654453</v>
      </c>
      <c r="ED327">
        <v>0.0425548</v>
      </c>
      <c r="EE327">
        <v>23899.3</v>
      </c>
      <c r="EF327">
        <v>20756.4</v>
      </c>
      <c r="EG327">
        <v>24976.6</v>
      </c>
      <c r="EH327">
        <v>23733.7</v>
      </c>
      <c r="EI327">
        <v>39884.6</v>
      </c>
      <c r="EJ327">
        <v>37640.8</v>
      </c>
      <c r="EK327">
        <v>45191.4</v>
      </c>
      <c r="EL327">
        <v>42369.7</v>
      </c>
      <c r="EM327">
        <v>1.74832</v>
      </c>
      <c r="EN327">
        <v>2.04685</v>
      </c>
      <c r="EO327">
        <v>-0.106201</v>
      </c>
      <c r="EP327">
        <v>0</v>
      </c>
      <c r="EQ327">
        <v>23.3756</v>
      </c>
      <c r="ER327">
        <v>999.9</v>
      </c>
      <c r="ES327">
        <v>28.318</v>
      </c>
      <c r="ET327">
        <v>30.927</v>
      </c>
      <c r="EU327">
        <v>18.7121</v>
      </c>
      <c r="EV327">
        <v>51.5741</v>
      </c>
      <c r="EW327">
        <v>29.5673</v>
      </c>
      <c r="EX327">
        <v>2</v>
      </c>
      <c r="EY327">
        <v>0.290531</v>
      </c>
      <c r="EZ327">
        <v>9.28105</v>
      </c>
      <c r="FA327">
        <v>20.0103</v>
      </c>
      <c r="FB327">
        <v>5.23751</v>
      </c>
      <c r="FC327">
        <v>11.998</v>
      </c>
      <c r="FD327">
        <v>4.95635</v>
      </c>
      <c r="FE327">
        <v>3.3039</v>
      </c>
      <c r="FF327">
        <v>9999</v>
      </c>
      <c r="FG327">
        <v>9999</v>
      </c>
      <c r="FH327">
        <v>6585.9</v>
      </c>
      <c r="FI327">
        <v>353.3</v>
      </c>
      <c r="FJ327">
        <v>1.86807</v>
      </c>
      <c r="FK327">
        <v>1.86374</v>
      </c>
      <c r="FL327">
        <v>1.87134</v>
      </c>
      <c r="FM327">
        <v>1.86218</v>
      </c>
      <c r="FN327">
        <v>1.86162</v>
      </c>
      <c r="FO327">
        <v>1.86813</v>
      </c>
      <c r="FP327">
        <v>1.85822</v>
      </c>
      <c r="FQ327">
        <v>1.86462</v>
      </c>
      <c r="FR327">
        <v>5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6.49</v>
      </c>
      <c r="GF327">
        <v>0.1295</v>
      </c>
      <c r="GG327">
        <v>2.14445261950712</v>
      </c>
      <c r="GH327">
        <v>0.00524579190152856</v>
      </c>
      <c r="GI327">
        <v>-2.61795653493914e-06</v>
      </c>
      <c r="GJ327">
        <v>1.03317073579164e-09</v>
      </c>
      <c r="GK327">
        <v>0.00834576242792743</v>
      </c>
      <c r="GL327">
        <v>-0.0463878632499735</v>
      </c>
      <c r="GM327">
        <v>0.00360881594666716</v>
      </c>
      <c r="GN327">
        <v>-4.25062852161115e-05</v>
      </c>
      <c r="GO327">
        <v>14</v>
      </c>
      <c r="GP327">
        <v>2225</v>
      </c>
      <c r="GQ327">
        <v>2</v>
      </c>
      <c r="GR327">
        <v>27</v>
      </c>
      <c r="GS327">
        <v>4314.8</v>
      </c>
      <c r="GT327">
        <v>4314.8</v>
      </c>
      <c r="GU327">
        <v>3.17993</v>
      </c>
      <c r="GV327">
        <v>2.34131</v>
      </c>
      <c r="GW327">
        <v>1.99829</v>
      </c>
      <c r="GX327">
        <v>2.75757</v>
      </c>
      <c r="GY327">
        <v>2.09351</v>
      </c>
      <c r="GZ327">
        <v>2.34497</v>
      </c>
      <c r="HA327">
        <v>35.1286</v>
      </c>
      <c r="HB327">
        <v>14.6749</v>
      </c>
      <c r="HC327">
        <v>18</v>
      </c>
      <c r="HD327">
        <v>426.378</v>
      </c>
      <c r="HE327">
        <v>619.643</v>
      </c>
      <c r="HF327">
        <v>15.0938</v>
      </c>
      <c r="HG327">
        <v>30.9701</v>
      </c>
      <c r="HH327">
        <v>30.0007</v>
      </c>
      <c r="HI327">
        <v>30.6394</v>
      </c>
      <c r="HJ327">
        <v>30.6327</v>
      </c>
      <c r="HK327">
        <v>63.7495</v>
      </c>
      <c r="HL327">
        <v>47.1781</v>
      </c>
      <c r="HM327">
        <v>0</v>
      </c>
      <c r="HN327">
        <v>11.1418</v>
      </c>
      <c r="HO327">
        <v>1309.34</v>
      </c>
      <c r="HP327">
        <v>10.687</v>
      </c>
      <c r="HQ327">
        <v>95.6168</v>
      </c>
      <c r="HR327">
        <v>99.5865</v>
      </c>
    </row>
    <row r="328" spans="1:226">
      <c r="A328">
        <v>312</v>
      </c>
      <c r="B328">
        <v>1657557010.5</v>
      </c>
      <c r="C328">
        <v>4218.5</v>
      </c>
      <c r="D328" t="s">
        <v>984</v>
      </c>
      <c r="E328" t="s">
        <v>985</v>
      </c>
      <c r="F328">
        <v>5</v>
      </c>
      <c r="G328" t="s">
        <v>597</v>
      </c>
      <c r="H328" t="s">
        <v>354</v>
      </c>
      <c r="I328">
        <v>1657557002.73214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1307.9016017316</v>
      </c>
      <c r="AK328">
        <v>1256.58357575758</v>
      </c>
      <c r="AL328">
        <v>3.34477316017301</v>
      </c>
      <c r="AM328">
        <v>66.15</v>
      </c>
      <c r="AN328">
        <f>(AP328 - AO328 + BO328*1E3/(8.314*(BQ328+273.15)) * AR328/BN328 * AQ328) * BN328/(100*BB328) * 1000/(1000 - AP328)</f>
        <v>0</v>
      </c>
      <c r="AO328">
        <v>10.6178733910447</v>
      </c>
      <c r="AP328">
        <v>18.9314478787879</v>
      </c>
      <c r="AQ328">
        <v>-0.000546987371108921</v>
      </c>
      <c r="AR328">
        <v>78.403240097146</v>
      </c>
      <c r="AS328">
        <v>18</v>
      </c>
      <c r="AT328">
        <v>4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6</v>
      </c>
      <c r="BC328">
        <v>0.5</v>
      </c>
      <c r="BD328" t="s">
        <v>355</v>
      </c>
      <c r="BE328">
        <v>2</v>
      </c>
      <c r="BF328" t="b">
        <v>1</v>
      </c>
      <c r="BG328">
        <v>1657557002.73214</v>
      </c>
      <c r="BH328">
        <v>1209.14678571429</v>
      </c>
      <c r="BI328">
        <v>1276.65357142857</v>
      </c>
      <c r="BJ328">
        <v>18.9251392857143</v>
      </c>
      <c r="BK328">
        <v>10.612225</v>
      </c>
      <c r="BL328">
        <v>1202.68178571429</v>
      </c>
      <c r="BM328">
        <v>18.7959964285714</v>
      </c>
      <c r="BN328">
        <v>500.0265</v>
      </c>
      <c r="BO328">
        <v>67.9929214285714</v>
      </c>
      <c r="BP328">
        <v>0.0204293821428571</v>
      </c>
      <c r="BQ328">
        <v>21.6115678571429</v>
      </c>
      <c r="BR328">
        <v>21.6229928571429</v>
      </c>
      <c r="BS328">
        <v>999.9</v>
      </c>
      <c r="BT328">
        <v>0</v>
      </c>
      <c r="BU328">
        <v>0</v>
      </c>
      <c r="BV328">
        <v>10000.9617857143</v>
      </c>
      <c r="BW328">
        <v>0</v>
      </c>
      <c r="BX328">
        <v>1499.86214285714</v>
      </c>
      <c r="BY328">
        <v>-67.5067892857143</v>
      </c>
      <c r="BZ328">
        <v>1232.47071428571</v>
      </c>
      <c r="CA328">
        <v>1290.34678571429</v>
      </c>
      <c r="CB328">
        <v>8.31293107142857</v>
      </c>
      <c r="CC328">
        <v>1276.65357142857</v>
      </c>
      <c r="CD328">
        <v>10.612225</v>
      </c>
      <c r="CE328">
        <v>1.28677535714286</v>
      </c>
      <c r="CF328">
        <v>0.721555607142857</v>
      </c>
      <c r="CG328">
        <v>10.645275</v>
      </c>
      <c r="CH328">
        <v>2.25105785714286</v>
      </c>
      <c r="CI328">
        <v>1999.96785714286</v>
      </c>
      <c r="CJ328">
        <v>0.979999178571428</v>
      </c>
      <c r="CK328">
        <v>0.0200008857142857</v>
      </c>
      <c r="CL328">
        <v>0</v>
      </c>
      <c r="CM328">
        <v>2.38054642857143</v>
      </c>
      <c r="CN328">
        <v>0</v>
      </c>
      <c r="CO328">
        <v>17542.7785714286</v>
      </c>
      <c r="CP328">
        <v>16705.1285714286</v>
      </c>
      <c r="CQ328">
        <v>45</v>
      </c>
      <c r="CR328">
        <v>50.687</v>
      </c>
      <c r="CS328">
        <v>48.625</v>
      </c>
      <c r="CT328">
        <v>45.187</v>
      </c>
      <c r="CU328">
        <v>43.75</v>
      </c>
      <c r="CV328">
        <v>1959.96678571429</v>
      </c>
      <c r="CW328">
        <v>40.0014285714286</v>
      </c>
      <c r="CX328">
        <v>0</v>
      </c>
      <c r="CY328">
        <v>1651535905.4</v>
      </c>
      <c r="CZ328">
        <v>0</v>
      </c>
      <c r="DA328">
        <v>0</v>
      </c>
      <c r="DB328" t="s">
        <v>356</v>
      </c>
      <c r="DC328">
        <v>1657298120.5</v>
      </c>
      <c r="DD328">
        <v>1657298120.5</v>
      </c>
      <c r="DE328">
        <v>0</v>
      </c>
      <c r="DF328">
        <v>1.391</v>
      </c>
      <c r="DG328">
        <v>0.035</v>
      </c>
      <c r="DH328">
        <v>2.39</v>
      </c>
      <c r="DI328">
        <v>0.104</v>
      </c>
      <c r="DJ328">
        <v>419</v>
      </c>
      <c r="DK328">
        <v>18</v>
      </c>
      <c r="DL328">
        <v>0.11</v>
      </c>
      <c r="DM328">
        <v>0.02</v>
      </c>
      <c r="DN328">
        <v>-67.4744425</v>
      </c>
      <c r="DO328">
        <v>-0.310456660412571</v>
      </c>
      <c r="DP328">
        <v>0.343144089915228</v>
      </c>
      <c r="DQ328">
        <v>0</v>
      </c>
      <c r="DR328">
        <v>8.31557875</v>
      </c>
      <c r="DS328">
        <v>-0.0273513320825815</v>
      </c>
      <c r="DT328">
        <v>0.00574854294038945</v>
      </c>
      <c r="DU328">
        <v>1</v>
      </c>
      <c r="DV328">
        <v>1</v>
      </c>
      <c r="DW328">
        <v>2</v>
      </c>
      <c r="DX328" t="s">
        <v>367</v>
      </c>
      <c r="DY328">
        <v>2.83101</v>
      </c>
      <c r="DZ328">
        <v>2.63707</v>
      </c>
      <c r="EA328">
        <v>0.143904</v>
      </c>
      <c r="EB328">
        <v>0.148805</v>
      </c>
      <c r="EC328">
        <v>0.065437</v>
      </c>
      <c r="ED328">
        <v>0.0425757</v>
      </c>
      <c r="EE328">
        <v>23865.5</v>
      </c>
      <c r="EF328">
        <v>20726.6</v>
      </c>
      <c r="EG328">
        <v>24976.2</v>
      </c>
      <c r="EH328">
        <v>23733.4</v>
      </c>
      <c r="EI328">
        <v>39884.4</v>
      </c>
      <c r="EJ328">
        <v>37640</v>
      </c>
      <c r="EK328">
        <v>45190.7</v>
      </c>
      <c r="EL328">
        <v>42369.7</v>
      </c>
      <c r="EM328">
        <v>1.74867</v>
      </c>
      <c r="EN328">
        <v>2.04675</v>
      </c>
      <c r="EO328">
        <v>-0.106126</v>
      </c>
      <c r="EP328">
        <v>0</v>
      </c>
      <c r="EQ328">
        <v>23.3834</v>
      </c>
      <c r="ER328">
        <v>999.9</v>
      </c>
      <c r="ES328">
        <v>28.318</v>
      </c>
      <c r="ET328">
        <v>30.917</v>
      </c>
      <c r="EU328">
        <v>18.7002</v>
      </c>
      <c r="EV328">
        <v>51.4941</v>
      </c>
      <c r="EW328">
        <v>29.5152</v>
      </c>
      <c r="EX328">
        <v>2</v>
      </c>
      <c r="EY328">
        <v>0.291146</v>
      </c>
      <c r="EZ328">
        <v>9.28105</v>
      </c>
      <c r="FA328">
        <v>20.0104</v>
      </c>
      <c r="FB328">
        <v>5.23766</v>
      </c>
      <c r="FC328">
        <v>11.998</v>
      </c>
      <c r="FD328">
        <v>4.9566</v>
      </c>
      <c r="FE328">
        <v>3.30395</v>
      </c>
      <c r="FF328">
        <v>9999</v>
      </c>
      <c r="FG328">
        <v>9999</v>
      </c>
      <c r="FH328">
        <v>6585.9</v>
      </c>
      <c r="FI328">
        <v>353.3</v>
      </c>
      <c r="FJ328">
        <v>1.86806</v>
      </c>
      <c r="FK328">
        <v>1.86375</v>
      </c>
      <c r="FL328">
        <v>1.87134</v>
      </c>
      <c r="FM328">
        <v>1.86218</v>
      </c>
      <c r="FN328">
        <v>1.86164</v>
      </c>
      <c r="FO328">
        <v>1.86813</v>
      </c>
      <c r="FP328">
        <v>1.85822</v>
      </c>
      <c r="FQ328">
        <v>1.86462</v>
      </c>
      <c r="FR328">
        <v>5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6.55</v>
      </c>
      <c r="GF328">
        <v>0.1295</v>
      </c>
      <c r="GG328">
        <v>2.14445261950712</v>
      </c>
      <c r="GH328">
        <v>0.00524579190152856</v>
      </c>
      <c r="GI328">
        <v>-2.61795653493914e-06</v>
      </c>
      <c r="GJ328">
        <v>1.03317073579164e-09</v>
      </c>
      <c r="GK328">
        <v>0.00834576242792743</v>
      </c>
      <c r="GL328">
        <v>-0.0463878632499735</v>
      </c>
      <c r="GM328">
        <v>0.00360881594666716</v>
      </c>
      <c r="GN328">
        <v>-4.25062852161115e-05</v>
      </c>
      <c r="GO328">
        <v>14</v>
      </c>
      <c r="GP328">
        <v>2225</v>
      </c>
      <c r="GQ328">
        <v>2</v>
      </c>
      <c r="GR328">
        <v>27</v>
      </c>
      <c r="GS328">
        <v>4314.8</v>
      </c>
      <c r="GT328">
        <v>4314.8</v>
      </c>
      <c r="GU328">
        <v>3.21289</v>
      </c>
      <c r="GV328">
        <v>2.33521</v>
      </c>
      <c r="GW328">
        <v>1.99829</v>
      </c>
      <c r="GX328">
        <v>2.75635</v>
      </c>
      <c r="GY328">
        <v>2.09351</v>
      </c>
      <c r="GZ328">
        <v>2.36572</v>
      </c>
      <c r="HA328">
        <v>35.1286</v>
      </c>
      <c r="HB328">
        <v>14.6749</v>
      </c>
      <c r="HC328">
        <v>18</v>
      </c>
      <c r="HD328">
        <v>426.638</v>
      </c>
      <c r="HE328">
        <v>619.661</v>
      </c>
      <c r="HF328">
        <v>15.1023</v>
      </c>
      <c r="HG328">
        <v>30.9788</v>
      </c>
      <c r="HH328">
        <v>30.0007</v>
      </c>
      <c r="HI328">
        <v>30.648</v>
      </c>
      <c r="HJ328">
        <v>30.642</v>
      </c>
      <c r="HK328">
        <v>64.3547</v>
      </c>
      <c r="HL328">
        <v>46.8951</v>
      </c>
      <c r="HM328">
        <v>0</v>
      </c>
      <c r="HN328">
        <v>11.1534</v>
      </c>
      <c r="HO328">
        <v>1322.81</v>
      </c>
      <c r="HP328">
        <v>10.6974</v>
      </c>
      <c r="HQ328">
        <v>95.6153</v>
      </c>
      <c r="HR328">
        <v>99.5862</v>
      </c>
    </row>
    <row r="329" spans="1:226">
      <c r="A329">
        <v>313</v>
      </c>
      <c r="B329">
        <v>1657557015.5</v>
      </c>
      <c r="C329">
        <v>4223.5</v>
      </c>
      <c r="D329" t="s">
        <v>986</v>
      </c>
      <c r="E329" t="s">
        <v>987</v>
      </c>
      <c r="F329">
        <v>5</v>
      </c>
      <c r="G329" t="s">
        <v>597</v>
      </c>
      <c r="H329" t="s">
        <v>354</v>
      </c>
      <c r="I329">
        <v>1657557008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1324.91796536797</v>
      </c>
      <c r="AK329">
        <v>1273.3456969697</v>
      </c>
      <c r="AL329">
        <v>3.38573593073585</v>
      </c>
      <c r="AM329">
        <v>66.15</v>
      </c>
      <c r="AN329">
        <f>(AP329 - AO329 + BO329*1E3/(8.314*(BQ329+273.15)) * AR329/BN329 * AQ329) * BN329/(100*BB329) * 1000/(1000 - AP329)</f>
        <v>0</v>
      </c>
      <c r="AO329">
        <v>10.6385185532236</v>
      </c>
      <c r="AP329">
        <v>18.9446042424242</v>
      </c>
      <c r="AQ329">
        <v>0.000234947896590305</v>
      </c>
      <c r="AR329">
        <v>78.403240097146</v>
      </c>
      <c r="AS329">
        <v>18</v>
      </c>
      <c r="AT329">
        <v>4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6</v>
      </c>
      <c r="BC329">
        <v>0.5</v>
      </c>
      <c r="BD329" t="s">
        <v>355</v>
      </c>
      <c r="BE329">
        <v>2</v>
      </c>
      <c r="BF329" t="b">
        <v>1</v>
      </c>
      <c r="BG329">
        <v>1657557008</v>
      </c>
      <c r="BH329">
        <v>1226.3137037037</v>
      </c>
      <c r="BI329">
        <v>1294.07814814815</v>
      </c>
      <c r="BJ329">
        <v>18.9323</v>
      </c>
      <c r="BK329">
        <v>10.6291296296296</v>
      </c>
      <c r="BL329">
        <v>1219.79</v>
      </c>
      <c r="BM329">
        <v>18.8028592592593</v>
      </c>
      <c r="BN329">
        <v>500.023333333333</v>
      </c>
      <c r="BO329">
        <v>67.9936296296296</v>
      </c>
      <c r="BP329">
        <v>0.0205793703703704</v>
      </c>
      <c r="BQ329">
        <v>21.6169296296296</v>
      </c>
      <c r="BR329">
        <v>21.6299555555556</v>
      </c>
      <c r="BS329">
        <v>999.9</v>
      </c>
      <c r="BT329">
        <v>0</v>
      </c>
      <c r="BU329">
        <v>0</v>
      </c>
      <c r="BV329">
        <v>9978.88962962963</v>
      </c>
      <c r="BW329">
        <v>0</v>
      </c>
      <c r="BX329">
        <v>1500.33814814815</v>
      </c>
      <c r="BY329">
        <v>-67.7632037037037</v>
      </c>
      <c r="BZ329">
        <v>1249.97851851852</v>
      </c>
      <c r="CA329">
        <v>1307.98037037037</v>
      </c>
      <c r="CB329">
        <v>8.30319148148148</v>
      </c>
      <c r="CC329">
        <v>1294.07814814815</v>
      </c>
      <c r="CD329">
        <v>10.6291296296296</v>
      </c>
      <c r="CE329">
        <v>1.28727518518519</v>
      </c>
      <c r="CF329">
        <v>0.722712407407407</v>
      </c>
      <c r="CG329">
        <v>10.6511037037037</v>
      </c>
      <c r="CH329">
        <v>2.27351111111111</v>
      </c>
      <c r="CI329">
        <v>1999.94777777778</v>
      </c>
      <c r="CJ329">
        <v>0.979999851851852</v>
      </c>
      <c r="CK329">
        <v>0.0200001851851852</v>
      </c>
      <c r="CL329">
        <v>0</v>
      </c>
      <c r="CM329">
        <v>2.45028888888889</v>
      </c>
      <c r="CN329">
        <v>0</v>
      </c>
      <c r="CO329">
        <v>17538.3148148148</v>
      </c>
      <c r="CP329">
        <v>16704.9740740741</v>
      </c>
      <c r="CQ329">
        <v>45</v>
      </c>
      <c r="CR329">
        <v>50.687</v>
      </c>
      <c r="CS329">
        <v>48.625</v>
      </c>
      <c r="CT329">
        <v>45.187</v>
      </c>
      <c r="CU329">
        <v>43.75</v>
      </c>
      <c r="CV329">
        <v>1959.94851851852</v>
      </c>
      <c r="CW329">
        <v>39.9992592592593</v>
      </c>
      <c r="CX329">
        <v>0</v>
      </c>
      <c r="CY329">
        <v>1651535910.8</v>
      </c>
      <c r="CZ329">
        <v>0</v>
      </c>
      <c r="DA329">
        <v>0</v>
      </c>
      <c r="DB329" t="s">
        <v>356</v>
      </c>
      <c r="DC329">
        <v>1657298120.5</v>
      </c>
      <c r="DD329">
        <v>1657298120.5</v>
      </c>
      <c r="DE329">
        <v>0</v>
      </c>
      <c r="DF329">
        <v>1.391</v>
      </c>
      <c r="DG329">
        <v>0.035</v>
      </c>
      <c r="DH329">
        <v>2.39</v>
      </c>
      <c r="DI329">
        <v>0.104</v>
      </c>
      <c r="DJ329">
        <v>419</v>
      </c>
      <c r="DK329">
        <v>18</v>
      </c>
      <c r="DL329">
        <v>0.11</v>
      </c>
      <c r="DM329">
        <v>0.02</v>
      </c>
      <c r="DN329">
        <v>-67.6082875</v>
      </c>
      <c r="DO329">
        <v>-3.33403114446511</v>
      </c>
      <c r="DP329">
        <v>0.445637833440732</v>
      </c>
      <c r="DQ329">
        <v>0</v>
      </c>
      <c r="DR329">
        <v>8.308642</v>
      </c>
      <c r="DS329">
        <v>-0.0786207129456013</v>
      </c>
      <c r="DT329">
        <v>0.0119784285697247</v>
      </c>
      <c r="DU329">
        <v>1</v>
      </c>
      <c r="DV329">
        <v>1</v>
      </c>
      <c r="DW329">
        <v>2</v>
      </c>
      <c r="DX329" t="s">
        <v>367</v>
      </c>
      <c r="DY329">
        <v>2.83065</v>
      </c>
      <c r="DZ329">
        <v>2.63668</v>
      </c>
      <c r="EA329">
        <v>0.145107</v>
      </c>
      <c r="EB329">
        <v>0.149978</v>
      </c>
      <c r="EC329">
        <v>0.0654737</v>
      </c>
      <c r="ED329">
        <v>0.0427288</v>
      </c>
      <c r="EE329">
        <v>23831.5</v>
      </c>
      <c r="EF329">
        <v>20697.7</v>
      </c>
      <c r="EG329">
        <v>24975.9</v>
      </c>
      <c r="EH329">
        <v>23733.1</v>
      </c>
      <c r="EI329">
        <v>39882.2</v>
      </c>
      <c r="EJ329">
        <v>37633.2</v>
      </c>
      <c r="EK329">
        <v>45189.9</v>
      </c>
      <c r="EL329">
        <v>42368.8</v>
      </c>
      <c r="EM329">
        <v>1.74822</v>
      </c>
      <c r="EN329">
        <v>2.04693</v>
      </c>
      <c r="EO329">
        <v>-0.106104</v>
      </c>
      <c r="EP329">
        <v>0</v>
      </c>
      <c r="EQ329">
        <v>23.394</v>
      </c>
      <c r="ER329">
        <v>999.9</v>
      </c>
      <c r="ES329">
        <v>28.318</v>
      </c>
      <c r="ET329">
        <v>30.927</v>
      </c>
      <c r="EU329">
        <v>18.7099</v>
      </c>
      <c r="EV329">
        <v>51.8941</v>
      </c>
      <c r="EW329">
        <v>29.5393</v>
      </c>
      <c r="EX329">
        <v>2</v>
      </c>
      <c r="EY329">
        <v>0.291961</v>
      </c>
      <c r="EZ329">
        <v>9.28105</v>
      </c>
      <c r="FA329">
        <v>20.0101</v>
      </c>
      <c r="FB329">
        <v>5.23796</v>
      </c>
      <c r="FC329">
        <v>11.998</v>
      </c>
      <c r="FD329">
        <v>4.9568</v>
      </c>
      <c r="FE329">
        <v>3.30395</v>
      </c>
      <c r="FF329">
        <v>9999</v>
      </c>
      <c r="FG329">
        <v>9999</v>
      </c>
      <c r="FH329">
        <v>6586.2</v>
      </c>
      <c r="FI329">
        <v>353.3</v>
      </c>
      <c r="FJ329">
        <v>1.86807</v>
      </c>
      <c r="FK329">
        <v>1.8638</v>
      </c>
      <c r="FL329">
        <v>1.87134</v>
      </c>
      <c r="FM329">
        <v>1.86218</v>
      </c>
      <c r="FN329">
        <v>1.86162</v>
      </c>
      <c r="FO329">
        <v>1.86813</v>
      </c>
      <c r="FP329">
        <v>1.85822</v>
      </c>
      <c r="FQ329">
        <v>1.86462</v>
      </c>
      <c r="FR329">
        <v>5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6.61</v>
      </c>
      <c r="GF329">
        <v>0.13</v>
      </c>
      <c r="GG329">
        <v>2.14445261950712</v>
      </c>
      <c r="GH329">
        <v>0.00524579190152856</v>
      </c>
      <c r="GI329">
        <v>-2.61795653493914e-06</v>
      </c>
      <c r="GJ329">
        <v>1.03317073579164e-09</v>
      </c>
      <c r="GK329">
        <v>0.00834576242792743</v>
      </c>
      <c r="GL329">
        <v>-0.0463878632499735</v>
      </c>
      <c r="GM329">
        <v>0.00360881594666716</v>
      </c>
      <c r="GN329">
        <v>-4.25062852161115e-05</v>
      </c>
      <c r="GO329">
        <v>14</v>
      </c>
      <c r="GP329">
        <v>2225</v>
      </c>
      <c r="GQ329">
        <v>2</v>
      </c>
      <c r="GR329">
        <v>27</v>
      </c>
      <c r="GS329">
        <v>4314.9</v>
      </c>
      <c r="GT329">
        <v>4314.9</v>
      </c>
      <c r="GU329">
        <v>3.24219</v>
      </c>
      <c r="GV329">
        <v>2.33276</v>
      </c>
      <c r="GW329">
        <v>1.99829</v>
      </c>
      <c r="GX329">
        <v>2.75757</v>
      </c>
      <c r="GY329">
        <v>2.09351</v>
      </c>
      <c r="GZ329">
        <v>2.37305</v>
      </c>
      <c r="HA329">
        <v>35.1516</v>
      </c>
      <c r="HB329">
        <v>14.6749</v>
      </c>
      <c r="HC329">
        <v>18</v>
      </c>
      <c r="HD329">
        <v>426.436</v>
      </c>
      <c r="HE329">
        <v>619.894</v>
      </c>
      <c r="HF329">
        <v>15.1076</v>
      </c>
      <c r="HG329">
        <v>30.9871</v>
      </c>
      <c r="HH329">
        <v>30.0008</v>
      </c>
      <c r="HI329">
        <v>30.6567</v>
      </c>
      <c r="HJ329">
        <v>30.6507</v>
      </c>
      <c r="HK329">
        <v>64.9929</v>
      </c>
      <c r="HL329">
        <v>46.8951</v>
      </c>
      <c r="HM329">
        <v>0</v>
      </c>
      <c r="HN329">
        <v>11.1534</v>
      </c>
      <c r="HO329">
        <v>1343.16</v>
      </c>
      <c r="HP329">
        <v>10.6877</v>
      </c>
      <c r="HQ329">
        <v>95.6138</v>
      </c>
      <c r="HR329">
        <v>99.5844</v>
      </c>
    </row>
    <row r="330" spans="1:226">
      <c r="A330">
        <v>314</v>
      </c>
      <c r="B330">
        <v>1657557020.5</v>
      </c>
      <c r="C330">
        <v>4228.5</v>
      </c>
      <c r="D330" t="s">
        <v>988</v>
      </c>
      <c r="E330" t="s">
        <v>989</v>
      </c>
      <c r="F330">
        <v>5</v>
      </c>
      <c r="G330" t="s">
        <v>597</v>
      </c>
      <c r="H330" t="s">
        <v>354</v>
      </c>
      <c r="I330">
        <v>1657557012.71429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1341.92095238095</v>
      </c>
      <c r="AK330">
        <v>1290.02818181818</v>
      </c>
      <c r="AL330">
        <v>3.33302510822498</v>
      </c>
      <c r="AM330">
        <v>66.15</v>
      </c>
      <c r="AN330">
        <f>(AP330 - AO330 + BO330*1E3/(8.314*(BQ330+273.15)) * AR330/BN330 * AQ330) * BN330/(100*BB330) * 1000/(1000 - AP330)</f>
        <v>0</v>
      </c>
      <c r="AO330">
        <v>10.6748177347484</v>
      </c>
      <c r="AP330">
        <v>18.9616084848485</v>
      </c>
      <c r="AQ330">
        <v>0.000285767438171108</v>
      </c>
      <c r="AR330">
        <v>78.403240097146</v>
      </c>
      <c r="AS330">
        <v>19</v>
      </c>
      <c r="AT330">
        <v>4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6</v>
      </c>
      <c r="BC330">
        <v>0.5</v>
      </c>
      <c r="BD330" t="s">
        <v>355</v>
      </c>
      <c r="BE330">
        <v>2</v>
      </c>
      <c r="BF330" t="b">
        <v>1</v>
      </c>
      <c r="BG330">
        <v>1657557012.71429</v>
      </c>
      <c r="BH330">
        <v>1241.68607142857</v>
      </c>
      <c r="BI330">
        <v>1309.81857142857</v>
      </c>
      <c r="BJ330">
        <v>18.9409714285714</v>
      </c>
      <c r="BK330">
        <v>10.6479892857143</v>
      </c>
      <c r="BL330">
        <v>1235.10928571429</v>
      </c>
      <c r="BM330">
        <v>18.8111642857143</v>
      </c>
      <c r="BN330">
        <v>499.996821428571</v>
      </c>
      <c r="BO330">
        <v>67.9946285714286</v>
      </c>
      <c r="BP330">
        <v>0.0206187392857143</v>
      </c>
      <c r="BQ330">
        <v>21.6246857142857</v>
      </c>
      <c r="BR330">
        <v>21.6372821428571</v>
      </c>
      <c r="BS330">
        <v>999.9</v>
      </c>
      <c r="BT330">
        <v>0</v>
      </c>
      <c r="BU330">
        <v>0</v>
      </c>
      <c r="BV330">
        <v>9982.67892857143</v>
      </c>
      <c r="BW330">
        <v>0</v>
      </c>
      <c r="BX330">
        <v>1500.87464285714</v>
      </c>
      <c r="BY330">
        <v>-68.1311928571429</v>
      </c>
      <c r="BZ330">
        <v>1265.65857142857</v>
      </c>
      <c r="CA330">
        <v>1323.91464285714</v>
      </c>
      <c r="CB330">
        <v>8.292995</v>
      </c>
      <c r="CC330">
        <v>1309.81857142857</v>
      </c>
      <c r="CD330">
        <v>10.6479892857143</v>
      </c>
      <c r="CE330">
        <v>1.28788357142857</v>
      </c>
      <c r="CF330">
        <v>0.72400575</v>
      </c>
      <c r="CG330">
        <v>10.6582035714286</v>
      </c>
      <c r="CH330">
        <v>2.29858321428571</v>
      </c>
      <c r="CI330">
        <v>1999.96214285714</v>
      </c>
      <c r="CJ330">
        <v>0.979997928571429</v>
      </c>
      <c r="CK330">
        <v>0.0200021642857143</v>
      </c>
      <c r="CL330">
        <v>0</v>
      </c>
      <c r="CM330">
        <v>2.45962142857143</v>
      </c>
      <c r="CN330">
        <v>0</v>
      </c>
      <c r="CO330">
        <v>17535</v>
      </c>
      <c r="CP330">
        <v>16705.0714285714</v>
      </c>
      <c r="CQ330">
        <v>45</v>
      </c>
      <c r="CR330">
        <v>50.687</v>
      </c>
      <c r="CS330">
        <v>48.625</v>
      </c>
      <c r="CT330">
        <v>45.187</v>
      </c>
      <c r="CU330">
        <v>43.75</v>
      </c>
      <c r="CV330">
        <v>1959.95785714286</v>
      </c>
      <c r="CW330">
        <v>40.0042857142857</v>
      </c>
      <c r="CX330">
        <v>0</v>
      </c>
      <c r="CY330">
        <v>1651535915.6</v>
      </c>
      <c r="CZ330">
        <v>0</v>
      </c>
      <c r="DA330">
        <v>0</v>
      </c>
      <c r="DB330" t="s">
        <v>356</v>
      </c>
      <c r="DC330">
        <v>1657298120.5</v>
      </c>
      <c r="DD330">
        <v>1657298120.5</v>
      </c>
      <c r="DE330">
        <v>0</v>
      </c>
      <c r="DF330">
        <v>1.391</v>
      </c>
      <c r="DG330">
        <v>0.035</v>
      </c>
      <c r="DH330">
        <v>2.39</v>
      </c>
      <c r="DI330">
        <v>0.104</v>
      </c>
      <c r="DJ330">
        <v>419</v>
      </c>
      <c r="DK330">
        <v>18</v>
      </c>
      <c r="DL330">
        <v>0.11</v>
      </c>
      <c r="DM330">
        <v>0.02</v>
      </c>
      <c r="DN330">
        <v>-67.8926</v>
      </c>
      <c r="DO330">
        <v>-3.58087204502818</v>
      </c>
      <c r="DP330">
        <v>0.445296834145494</v>
      </c>
      <c r="DQ330">
        <v>0</v>
      </c>
      <c r="DR330">
        <v>8.29853325</v>
      </c>
      <c r="DS330">
        <v>-0.144256322701697</v>
      </c>
      <c r="DT330">
        <v>0.0172925747631028</v>
      </c>
      <c r="DU330">
        <v>0</v>
      </c>
      <c r="DV330">
        <v>0</v>
      </c>
      <c r="DW330">
        <v>2</v>
      </c>
      <c r="DX330" t="s">
        <v>357</v>
      </c>
      <c r="DY330">
        <v>2.83074</v>
      </c>
      <c r="DZ330">
        <v>2.63702</v>
      </c>
      <c r="EA330">
        <v>0.146292</v>
      </c>
      <c r="EB330">
        <v>0.151207</v>
      </c>
      <c r="EC330">
        <v>0.0655162</v>
      </c>
      <c r="ED330">
        <v>0.0427389</v>
      </c>
      <c r="EE330">
        <v>23797.5</v>
      </c>
      <c r="EF330">
        <v>20667.6</v>
      </c>
      <c r="EG330">
        <v>24974.9</v>
      </c>
      <c r="EH330">
        <v>23732.9</v>
      </c>
      <c r="EI330">
        <v>39879.4</v>
      </c>
      <c r="EJ330">
        <v>37632.6</v>
      </c>
      <c r="EK330">
        <v>45188.9</v>
      </c>
      <c r="EL330">
        <v>42368.6</v>
      </c>
      <c r="EM330">
        <v>1.748</v>
      </c>
      <c r="EN330">
        <v>2.04688</v>
      </c>
      <c r="EO330">
        <v>-0.106424</v>
      </c>
      <c r="EP330">
        <v>0</v>
      </c>
      <c r="EQ330">
        <v>23.4065</v>
      </c>
      <c r="ER330">
        <v>999.9</v>
      </c>
      <c r="ES330">
        <v>28.318</v>
      </c>
      <c r="ET330">
        <v>30.937</v>
      </c>
      <c r="EU330">
        <v>18.7212</v>
      </c>
      <c r="EV330">
        <v>51.6041</v>
      </c>
      <c r="EW330">
        <v>29.5192</v>
      </c>
      <c r="EX330">
        <v>2</v>
      </c>
      <c r="EY330">
        <v>0.292508</v>
      </c>
      <c r="EZ330">
        <v>9.28105</v>
      </c>
      <c r="FA330">
        <v>20.0101</v>
      </c>
      <c r="FB330">
        <v>5.23811</v>
      </c>
      <c r="FC330">
        <v>11.998</v>
      </c>
      <c r="FD330">
        <v>4.95665</v>
      </c>
      <c r="FE330">
        <v>3.30395</v>
      </c>
      <c r="FF330">
        <v>9999</v>
      </c>
      <c r="FG330">
        <v>9999</v>
      </c>
      <c r="FH330">
        <v>6586.2</v>
      </c>
      <c r="FI330">
        <v>353.3</v>
      </c>
      <c r="FJ330">
        <v>1.86805</v>
      </c>
      <c r="FK330">
        <v>1.86376</v>
      </c>
      <c r="FL330">
        <v>1.87134</v>
      </c>
      <c r="FM330">
        <v>1.86218</v>
      </c>
      <c r="FN330">
        <v>1.86159</v>
      </c>
      <c r="FO330">
        <v>1.86812</v>
      </c>
      <c r="FP330">
        <v>1.85822</v>
      </c>
      <c r="FQ330">
        <v>1.86461</v>
      </c>
      <c r="FR330">
        <v>5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6.66</v>
      </c>
      <c r="GF330">
        <v>0.1308</v>
      </c>
      <c r="GG330">
        <v>2.14445261950712</v>
      </c>
      <c r="GH330">
        <v>0.00524579190152856</v>
      </c>
      <c r="GI330">
        <v>-2.61795653493914e-06</v>
      </c>
      <c r="GJ330">
        <v>1.03317073579164e-09</v>
      </c>
      <c r="GK330">
        <v>0.00834576242792743</v>
      </c>
      <c r="GL330">
        <v>-0.0463878632499735</v>
      </c>
      <c r="GM330">
        <v>0.00360881594666716</v>
      </c>
      <c r="GN330">
        <v>-4.25062852161115e-05</v>
      </c>
      <c r="GO330">
        <v>14</v>
      </c>
      <c r="GP330">
        <v>2225</v>
      </c>
      <c r="GQ330">
        <v>2</v>
      </c>
      <c r="GR330">
        <v>27</v>
      </c>
      <c r="GS330">
        <v>4315</v>
      </c>
      <c r="GT330">
        <v>4315</v>
      </c>
      <c r="GU330">
        <v>3.27515</v>
      </c>
      <c r="GV330">
        <v>2.3291</v>
      </c>
      <c r="GW330">
        <v>1.99829</v>
      </c>
      <c r="GX330">
        <v>2.75635</v>
      </c>
      <c r="GY330">
        <v>2.09351</v>
      </c>
      <c r="GZ330">
        <v>2.38403</v>
      </c>
      <c r="HA330">
        <v>35.1516</v>
      </c>
      <c r="HB330">
        <v>14.6749</v>
      </c>
      <c r="HC330">
        <v>18</v>
      </c>
      <c r="HD330">
        <v>426.372</v>
      </c>
      <c r="HE330">
        <v>619.953</v>
      </c>
      <c r="HF330">
        <v>15.1145</v>
      </c>
      <c r="HG330">
        <v>30.9963</v>
      </c>
      <c r="HH330">
        <v>30.0007</v>
      </c>
      <c r="HI330">
        <v>30.6666</v>
      </c>
      <c r="HJ330">
        <v>30.66</v>
      </c>
      <c r="HK330">
        <v>65.581</v>
      </c>
      <c r="HL330">
        <v>46.8951</v>
      </c>
      <c r="HM330">
        <v>0</v>
      </c>
      <c r="HN330">
        <v>11.164</v>
      </c>
      <c r="HO330">
        <v>1356.67</v>
      </c>
      <c r="HP330">
        <v>10.6827</v>
      </c>
      <c r="HQ330">
        <v>95.611</v>
      </c>
      <c r="HR330">
        <v>99.5838</v>
      </c>
    </row>
    <row r="331" spans="1:226">
      <c r="A331">
        <v>315</v>
      </c>
      <c r="B331">
        <v>1657557025.5</v>
      </c>
      <c r="C331">
        <v>4233.5</v>
      </c>
      <c r="D331" t="s">
        <v>990</v>
      </c>
      <c r="E331" t="s">
        <v>991</v>
      </c>
      <c r="F331">
        <v>5</v>
      </c>
      <c r="G331" t="s">
        <v>597</v>
      </c>
      <c r="H331" t="s">
        <v>354</v>
      </c>
      <c r="I331">
        <v>1657557018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1359.47493506494</v>
      </c>
      <c r="AK331">
        <v>1307.30236363636</v>
      </c>
      <c r="AL331">
        <v>3.46005974025956</v>
      </c>
      <c r="AM331">
        <v>66.15</v>
      </c>
      <c r="AN331">
        <f>(AP331 - AO331 + BO331*1E3/(8.314*(BQ331+273.15)) * AR331/BN331 * AQ331) * BN331/(100*BB331) * 1000/(1000 - AP331)</f>
        <v>0</v>
      </c>
      <c r="AO331">
        <v>10.6787330081053</v>
      </c>
      <c r="AP331">
        <v>18.9677054545454</v>
      </c>
      <c r="AQ331">
        <v>0.00217065663319647</v>
      </c>
      <c r="AR331">
        <v>78.403240097146</v>
      </c>
      <c r="AS331">
        <v>19</v>
      </c>
      <c r="AT331">
        <v>4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6</v>
      </c>
      <c r="BC331">
        <v>0.5</v>
      </c>
      <c r="BD331" t="s">
        <v>355</v>
      </c>
      <c r="BE331">
        <v>2</v>
      </c>
      <c r="BF331" t="b">
        <v>1</v>
      </c>
      <c r="BG331">
        <v>1657557018</v>
      </c>
      <c r="BH331">
        <v>1259.11259259259</v>
      </c>
      <c r="BI331">
        <v>1327.75814814815</v>
      </c>
      <c r="BJ331">
        <v>18.953062962963</v>
      </c>
      <c r="BK331">
        <v>10.6695740740741</v>
      </c>
      <c r="BL331">
        <v>1252.47481481481</v>
      </c>
      <c r="BM331">
        <v>18.8227481481481</v>
      </c>
      <c r="BN331">
        <v>499.996</v>
      </c>
      <c r="BO331">
        <v>67.9956222222222</v>
      </c>
      <c r="BP331">
        <v>0.0204787333333333</v>
      </c>
      <c r="BQ331">
        <v>21.634037037037</v>
      </c>
      <c r="BR331">
        <v>21.6493740740741</v>
      </c>
      <c r="BS331">
        <v>999.9</v>
      </c>
      <c r="BT331">
        <v>0</v>
      </c>
      <c r="BU331">
        <v>0</v>
      </c>
      <c r="BV331">
        <v>9988.90111111111</v>
      </c>
      <c r="BW331">
        <v>0</v>
      </c>
      <c r="BX331">
        <v>1501.81333333333</v>
      </c>
      <c r="BY331">
        <v>-68.6441333333333</v>
      </c>
      <c r="BZ331">
        <v>1283.43777777778</v>
      </c>
      <c r="CA331">
        <v>1342.07592592593</v>
      </c>
      <c r="CB331">
        <v>8.28349259259259</v>
      </c>
      <c r="CC331">
        <v>1327.75814814815</v>
      </c>
      <c r="CD331">
        <v>10.6695740740741</v>
      </c>
      <c r="CE331">
        <v>1.28872518518519</v>
      </c>
      <c r="CF331">
        <v>0.725484592592593</v>
      </c>
      <c r="CG331">
        <v>10.6680074074074</v>
      </c>
      <c r="CH331">
        <v>2.3272437037037</v>
      </c>
      <c r="CI331">
        <v>1999.97777777778</v>
      </c>
      <c r="CJ331">
        <v>0.979998296296296</v>
      </c>
      <c r="CK331">
        <v>0.0200017925925926</v>
      </c>
      <c r="CL331">
        <v>0</v>
      </c>
      <c r="CM331">
        <v>2.5464</v>
      </c>
      <c r="CN331">
        <v>0</v>
      </c>
      <c r="CO331">
        <v>17531.1</v>
      </c>
      <c r="CP331">
        <v>16705.2111111111</v>
      </c>
      <c r="CQ331">
        <v>45</v>
      </c>
      <c r="CR331">
        <v>50.6824074074074</v>
      </c>
      <c r="CS331">
        <v>48.625</v>
      </c>
      <c r="CT331">
        <v>45.187</v>
      </c>
      <c r="CU331">
        <v>43.75</v>
      </c>
      <c r="CV331">
        <v>1959.97407407407</v>
      </c>
      <c r="CW331">
        <v>40.0037037037037</v>
      </c>
      <c r="CX331">
        <v>0</v>
      </c>
      <c r="CY331">
        <v>1651535920.4</v>
      </c>
      <c r="CZ331">
        <v>0</v>
      </c>
      <c r="DA331">
        <v>0</v>
      </c>
      <c r="DB331" t="s">
        <v>356</v>
      </c>
      <c r="DC331">
        <v>1657298120.5</v>
      </c>
      <c r="DD331">
        <v>1657298120.5</v>
      </c>
      <c r="DE331">
        <v>0</v>
      </c>
      <c r="DF331">
        <v>1.391</v>
      </c>
      <c r="DG331">
        <v>0.035</v>
      </c>
      <c r="DH331">
        <v>2.39</v>
      </c>
      <c r="DI331">
        <v>0.104</v>
      </c>
      <c r="DJ331">
        <v>419</v>
      </c>
      <c r="DK331">
        <v>18</v>
      </c>
      <c r="DL331">
        <v>0.11</v>
      </c>
      <c r="DM331">
        <v>0.02</v>
      </c>
      <c r="DN331">
        <v>-68.3915625</v>
      </c>
      <c r="DO331">
        <v>-5.86223302063781</v>
      </c>
      <c r="DP331">
        <v>0.618871707095865</v>
      </c>
      <c r="DQ331">
        <v>0</v>
      </c>
      <c r="DR331">
        <v>8.29171425</v>
      </c>
      <c r="DS331">
        <v>-0.103739774859315</v>
      </c>
      <c r="DT331">
        <v>0.0154183067954137</v>
      </c>
      <c r="DU331">
        <v>0</v>
      </c>
      <c r="DV331">
        <v>0</v>
      </c>
      <c r="DW331">
        <v>2</v>
      </c>
      <c r="DX331" t="s">
        <v>357</v>
      </c>
      <c r="DY331">
        <v>2.83065</v>
      </c>
      <c r="DZ331">
        <v>2.63668</v>
      </c>
      <c r="EA331">
        <v>0.147501</v>
      </c>
      <c r="EB331">
        <v>0.152342</v>
      </c>
      <c r="EC331">
        <v>0.065528</v>
      </c>
      <c r="ED331">
        <v>0.042749</v>
      </c>
      <c r="EE331">
        <v>23763.4</v>
      </c>
      <c r="EF331">
        <v>20639.7</v>
      </c>
      <c r="EG331">
        <v>24974.5</v>
      </c>
      <c r="EH331">
        <v>23732.8</v>
      </c>
      <c r="EI331">
        <v>39878.3</v>
      </c>
      <c r="EJ331">
        <v>37632</v>
      </c>
      <c r="EK331">
        <v>45188.2</v>
      </c>
      <c r="EL331">
        <v>42368.3</v>
      </c>
      <c r="EM331">
        <v>1.74805</v>
      </c>
      <c r="EN331">
        <v>2.04665</v>
      </c>
      <c r="EO331">
        <v>-0.105977</v>
      </c>
      <c r="EP331">
        <v>0</v>
      </c>
      <c r="EQ331">
        <v>23.4194</v>
      </c>
      <c r="ER331">
        <v>999.9</v>
      </c>
      <c r="ES331">
        <v>28.293</v>
      </c>
      <c r="ET331">
        <v>30.957</v>
      </c>
      <c r="EU331">
        <v>18.7263</v>
      </c>
      <c r="EV331">
        <v>51.6141</v>
      </c>
      <c r="EW331">
        <v>29.5272</v>
      </c>
      <c r="EX331">
        <v>2</v>
      </c>
      <c r="EY331">
        <v>0.29313</v>
      </c>
      <c r="EZ331">
        <v>9.28105</v>
      </c>
      <c r="FA331">
        <v>20.0097</v>
      </c>
      <c r="FB331">
        <v>5.23721</v>
      </c>
      <c r="FC331">
        <v>11.998</v>
      </c>
      <c r="FD331">
        <v>4.95655</v>
      </c>
      <c r="FE331">
        <v>3.30395</v>
      </c>
      <c r="FF331">
        <v>9999</v>
      </c>
      <c r="FG331">
        <v>9999</v>
      </c>
      <c r="FH331">
        <v>6586.5</v>
      </c>
      <c r="FI331">
        <v>353.3</v>
      </c>
      <c r="FJ331">
        <v>1.8681</v>
      </c>
      <c r="FK331">
        <v>1.86379</v>
      </c>
      <c r="FL331">
        <v>1.87133</v>
      </c>
      <c r="FM331">
        <v>1.86218</v>
      </c>
      <c r="FN331">
        <v>1.86159</v>
      </c>
      <c r="FO331">
        <v>1.86813</v>
      </c>
      <c r="FP331">
        <v>1.85822</v>
      </c>
      <c r="FQ331">
        <v>1.86462</v>
      </c>
      <c r="FR331">
        <v>5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6.73</v>
      </c>
      <c r="GF331">
        <v>0.131</v>
      </c>
      <c r="GG331">
        <v>2.14445261950712</v>
      </c>
      <c r="GH331">
        <v>0.00524579190152856</v>
      </c>
      <c r="GI331">
        <v>-2.61795653493914e-06</v>
      </c>
      <c r="GJ331">
        <v>1.03317073579164e-09</v>
      </c>
      <c r="GK331">
        <v>0.00834576242792743</v>
      </c>
      <c r="GL331">
        <v>-0.0463878632499735</v>
      </c>
      <c r="GM331">
        <v>0.00360881594666716</v>
      </c>
      <c r="GN331">
        <v>-4.25062852161115e-05</v>
      </c>
      <c r="GO331">
        <v>14</v>
      </c>
      <c r="GP331">
        <v>2225</v>
      </c>
      <c r="GQ331">
        <v>2</v>
      </c>
      <c r="GR331">
        <v>27</v>
      </c>
      <c r="GS331">
        <v>4315.1</v>
      </c>
      <c r="GT331">
        <v>4315.1</v>
      </c>
      <c r="GU331">
        <v>3.30444</v>
      </c>
      <c r="GV331">
        <v>2.33398</v>
      </c>
      <c r="GW331">
        <v>1.99829</v>
      </c>
      <c r="GX331">
        <v>2.75635</v>
      </c>
      <c r="GY331">
        <v>2.09351</v>
      </c>
      <c r="GZ331">
        <v>2.36938</v>
      </c>
      <c r="HA331">
        <v>35.1516</v>
      </c>
      <c r="HB331">
        <v>14.6661</v>
      </c>
      <c r="HC331">
        <v>18</v>
      </c>
      <c r="HD331">
        <v>426.464</v>
      </c>
      <c r="HE331">
        <v>619.869</v>
      </c>
      <c r="HF331">
        <v>15.1208</v>
      </c>
      <c r="HG331">
        <v>31.0044</v>
      </c>
      <c r="HH331">
        <v>30.0007</v>
      </c>
      <c r="HI331">
        <v>30.6758</v>
      </c>
      <c r="HJ331">
        <v>30.6692</v>
      </c>
      <c r="HK331">
        <v>66.2162</v>
      </c>
      <c r="HL331">
        <v>46.8951</v>
      </c>
      <c r="HM331">
        <v>0</v>
      </c>
      <c r="HN331">
        <v>11.1779</v>
      </c>
      <c r="HO331">
        <v>1376.91</v>
      </c>
      <c r="HP331">
        <v>10.6829</v>
      </c>
      <c r="HQ331">
        <v>95.6095</v>
      </c>
      <c r="HR331">
        <v>99.5832</v>
      </c>
    </row>
    <row r="332" spans="1:226">
      <c r="A332">
        <v>316</v>
      </c>
      <c r="B332">
        <v>1657557030.5</v>
      </c>
      <c r="C332">
        <v>4238.5</v>
      </c>
      <c r="D332" t="s">
        <v>992</v>
      </c>
      <c r="E332" t="s">
        <v>993</v>
      </c>
      <c r="F332">
        <v>5</v>
      </c>
      <c r="G332" t="s">
        <v>597</v>
      </c>
      <c r="H332" t="s">
        <v>354</v>
      </c>
      <c r="I332">
        <v>1657557022.71429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1376.32385281385</v>
      </c>
      <c r="AK332">
        <v>1323.962</v>
      </c>
      <c r="AL332">
        <v>3.36040000000005</v>
      </c>
      <c r="AM332">
        <v>66.15</v>
      </c>
      <c r="AN332">
        <f>(AP332 - AO332 + BO332*1E3/(8.314*(BQ332+273.15)) * AR332/BN332 * AQ332) * BN332/(100*BB332) * 1000/(1000 - AP332)</f>
        <v>0</v>
      </c>
      <c r="AO332">
        <v>10.6811740249007</v>
      </c>
      <c r="AP332">
        <v>18.9757757575757</v>
      </c>
      <c r="AQ332">
        <v>0.000508966253721171</v>
      </c>
      <c r="AR332">
        <v>78.403240097146</v>
      </c>
      <c r="AS332">
        <v>19</v>
      </c>
      <c r="AT332">
        <v>4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6</v>
      </c>
      <c r="BC332">
        <v>0.5</v>
      </c>
      <c r="BD332" t="s">
        <v>355</v>
      </c>
      <c r="BE332">
        <v>2</v>
      </c>
      <c r="BF332" t="b">
        <v>1</v>
      </c>
      <c r="BG332">
        <v>1657557022.71429</v>
      </c>
      <c r="BH332">
        <v>1274.72178571429</v>
      </c>
      <c r="BI332">
        <v>1343.72607142857</v>
      </c>
      <c r="BJ332">
        <v>18.9642142857143</v>
      </c>
      <c r="BK332">
        <v>10.6786607142857</v>
      </c>
      <c r="BL332">
        <v>1268.02785714286</v>
      </c>
      <c r="BM332">
        <v>18.8334321428571</v>
      </c>
      <c r="BN332">
        <v>499.98275</v>
      </c>
      <c r="BO332">
        <v>67.9956535714286</v>
      </c>
      <c r="BP332">
        <v>0.0204229035714286</v>
      </c>
      <c r="BQ332">
        <v>21.6407892857143</v>
      </c>
      <c r="BR332">
        <v>21.6592214285714</v>
      </c>
      <c r="BS332">
        <v>999.9</v>
      </c>
      <c r="BT332">
        <v>0</v>
      </c>
      <c r="BU332">
        <v>0</v>
      </c>
      <c r="BV332">
        <v>9996.06107142857</v>
      </c>
      <c r="BW332">
        <v>0</v>
      </c>
      <c r="BX332">
        <v>1502.4925</v>
      </c>
      <c r="BY332">
        <v>-69.00365</v>
      </c>
      <c r="BZ332">
        <v>1299.36392857143</v>
      </c>
      <c r="CA332">
        <v>1358.22964285714</v>
      </c>
      <c r="CB332">
        <v>8.28555678571429</v>
      </c>
      <c r="CC332">
        <v>1343.72607142857</v>
      </c>
      <c r="CD332">
        <v>10.6786607142857</v>
      </c>
      <c r="CE332">
        <v>1.289485</v>
      </c>
      <c r="CF332">
        <v>0.726102785714286</v>
      </c>
      <c r="CG332">
        <v>10.6768535714286</v>
      </c>
      <c r="CH332">
        <v>2.33921</v>
      </c>
      <c r="CI332">
        <v>1999.98857142857</v>
      </c>
      <c r="CJ332">
        <v>0.979996892857143</v>
      </c>
      <c r="CK332">
        <v>0.0200032464285714</v>
      </c>
      <c r="CL332">
        <v>0</v>
      </c>
      <c r="CM332">
        <v>2.55183214285714</v>
      </c>
      <c r="CN332">
        <v>0</v>
      </c>
      <c r="CO332">
        <v>17528.1285714286</v>
      </c>
      <c r="CP332">
        <v>16705.275</v>
      </c>
      <c r="CQ332">
        <v>45</v>
      </c>
      <c r="CR332">
        <v>50.6692857142857</v>
      </c>
      <c r="CS332">
        <v>48.625</v>
      </c>
      <c r="CT332">
        <v>45.187</v>
      </c>
      <c r="CU332">
        <v>43.75</v>
      </c>
      <c r="CV332">
        <v>1959.98142857143</v>
      </c>
      <c r="CW332">
        <v>40.0071428571429</v>
      </c>
      <c r="CX332">
        <v>0</v>
      </c>
      <c r="CY332">
        <v>1651535925.8</v>
      </c>
      <c r="CZ332">
        <v>0</v>
      </c>
      <c r="DA332">
        <v>0</v>
      </c>
      <c r="DB332" t="s">
        <v>356</v>
      </c>
      <c r="DC332">
        <v>1657298120.5</v>
      </c>
      <c r="DD332">
        <v>1657298120.5</v>
      </c>
      <c r="DE332">
        <v>0</v>
      </c>
      <c r="DF332">
        <v>1.391</v>
      </c>
      <c r="DG332">
        <v>0.035</v>
      </c>
      <c r="DH332">
        <v>2.39</v>
      </c>
      <c r="DI332">
        <v>0.104</v>
      </c>
      <c r="DJ332">
        <v>419</v>
      </c>
      <c r="DK332">
        <v>18</v>
      </c>
      <c r="DL332">
        <v>0.11</v>
      </c>
      <c r="DM332">
        <v>0.02</v>
      </c>
      <c r="DN332">
        <v>-68.714575</v>
      </c>
      <c r="DO332">
        <v>-4.74545741088187</v>
      </c>
      <c r="DP332">
        <v>0.529475285424165</v>
      </c>
      <c r="DQ332">
        <v>0</v>
      </c>
      <c r="DR332">
        <v>8.28666075</v>
      </c>
      <c r="DS332">
        <v>-0.00480371482178051</v>
      </c>
      <c r="DT332">
        <v>0.010049939399693</v>
      </c>
      <c r="DU332">
        <v>1</v>
      </c>
      <c r="DV332">
        <v>1</v>
      </c>
      <c r="DW332">
        <v>2</v>
      </c>
      <c r="DX332" t="s">
        <v>367</v>
      </c>
      <c r="DY332">
        <v>2.83057</v>
      </c>
      <c r="DZ332">
        <v>2.63696</v>
      </c>
      <c r="EA332">
        <v>0.148677</v>
      </c>
      <c r="EB332">
        <v>0.153531</v>
      </c>
      <c r="EC332">
        <v>0.065541</v>
      </c>
      <c r="ED332">
        <v>0.0427524</v>
      </c>
      <c r="EE332">
        <v>23730.1</v>
      </c>
      <c r="EF332">
        <v>20610.4</v>
      </c>
      <c r="EG332">
        <v>24974</v>
      </c>
      <c r="EH332">
        <v>23732.3</v>
      </c>
      <c r="EI332">
        <v>39877.4</v>
      </c>
      <c r="EJ332">
        <v>37631.5</v>
      </c>
      <c r="EK332">
        <v>45187.7</v>
      </c>
      <c r="EL332">
        <v>42368</v>
      </c>
      <c r="EM332">
        <v>1.74745</v>
      </c>
      <c r="EN332">
        <v>2.0468</v>
      </c>
      <c r="EO332">
        <v>-0.106424</v>
      </c>
      <c r="EP332">
        <v>0</v>
      </c>
      <c r="EQ332">
        <v>23.4317</v>
      </c>
      <c r="ER332">
        <v>999.9</v>
      </c>
      <c r="ES332">
        <v>28.293</v>
      </c>
      <c r="ET332">
        <v>30.937</v>
      </c>
      <c r="EU332">
        <v>18.7047</v>
      </c>
      <c r="EV332">
        <v>51.5941</v>
      </c>
      <c r="EW332">
        <v>29.5353</v>
      </c>
      <c r="EX332">
        <v>2</v>
      </c>
      <c r="EY332">
        <v>0.293725</v>
      </c>
      <c r="EZ332">
        <v>9.28105</v>
      </c>
      <c r="FA332">
        <v>20.0096</v>
      </c>
      <c r="FB332">
        <v>5.23736</v>
      </c>
      <c r="FC332">
        <v>11.998</v>
      </c>
      <c r="FD332">
        <v>4.95665</v>
      </c>
      <c r="FE332">
        <v>3.30395</v>
      </c>
      <c r="FF332">
        <v>9999</v>
      </c>
      <c r="FG332">
        <v>9999</v>
      </c>
      <c r="FH332">
        <v>6586.5</v>
      </c>
      <c r="FI332">
        <v>353.3</v>
      </c>
      <c r="FJ332">
        <v>1.86807</v>
      </c>
      <c r="FK332">
        <v>1.86375</v>
      </c>
      <c r="FL332">
        <v>1.87134</v>
      </c>
      <c r="FM332">
        <v>1.86218</v>
      </c>
      <c r="FN332">
        <v>1.8616</v>
      </c>
      <c r="FO332">
        <v>1.86813</v>
      </c>
      <c r="FP332">
        <v>1.85822</v>
      </c>
      <c r="FQ332">
        <v>1.86462</v>
      </c>
      <c r="FR332">
        <v>5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6.79</v>
      </c>
      <c r="GF332">
        <v>0.1313</v>
      </c>
      <c r="GG332">
        <v>2.14445261950712</v>
      </c>
      <c r="GH332">
        <v>0.00524579190152856</v>
      </c>
      <c r="GI332">
        <v>-2.61795653493914e-06</v>
      </c>
      <c r="GJ332">
        <v>1.03317073579164e-09</v>
      </c>
      <c r="GK332">
        <v>0.00834576242792743</v>
      </c>
      <c r="GL332">
        <v>-0.0463878632499735</v>
      </c>
      <c r="GM332">
        <v>0.00360881594666716</v>
      </c>
      <c r="GN332">
        <v>-4.25062852161115e-05</v>
      </c>
      <c r="GO332">
        <v>14</v>
      </c>
      <c r="GP332">
        <v>2225</v>
      </c>
      <c r="GQ332">
        <v>2</v>
      </c>
      <c r="GR332">
        <v>27</v>
      </c>
      <c r="GS332">
        <v>4315.2</v>
      </c>
      <c r="GT332">
        <v>4315.2</v>
      </c>
      <c r="GU332">
        <v>3.33618</v>
      </c>
      <c r="GV332">
        <v>2.33643</v>
      </c>
      <c r="GW332">
        <v>1.99829</v>
      </c>
      <c r="GX332">
        <v>2.75635</v>
      </c>
      <c r="GY332">
        <v>2.09351</v>
      </c>
      <c r="GZ332">
        <v>2.34497</v>
      </c>
      <c r="HA332">
        <v>35.1516</v>
      </c>
      <c r="HB332">
        <v>14.6661</v>
      </c>
      <c r="HC332">
        <v>18</v>
      </c>
      <c r="HD332">
        <v>426.18</v>
      </c>
      <c r="HE332">
        <v>620.09</v>
      </c>
      <c r="HF332">
        <v>15.1252</v>
      </c>
      <c r="HG332">
        <v>31.0131</v>
      </c>
      <c r="HH332">
        <v>30.0007</v>
      </c>
      <c r="HI332">
        <v>30.6851</v>
      </c>
      <c r="HJ332">
        <v>30.6786</v>
      </c>
      <c r="HK332">
        <v>66.8123</v>
      </c>
      <c r="HL332">
        <v>46.8951</v>
      </c>
      <c r="HM332">
        <v>0</v>
      </c>
      <c r="HN332">
        <v>11.182</v>
      </c>
      <c r="HO332">
        <v>1390.41</v>
      </c>
      <c r="HP332">
        <v>10.7549</v>
      </c>
      <c r="HQ332">
        <v>95.6083</v>
      </c>
      <c r="HR332">
        <v>99.5819</v>
      </c>
    </row>
    <row r="333" spans="1:226">
      <c r="A333">
        <v>317</v>
      </c>
      <c r="B333">
        <v>1657557035.5</v>
      </c>
      <c r="C333">
        <v>4243.5</v>
      </c>
      <c r="D333" t="s">
        <v>994</v>
      </c>
      <c r="E333" t="s">
        <v>995</v>
      </c>
      <c r="F333">
        <v>5</v>
      </c>
      <c r="G333" t="s">
        <v>597</v>
      </c>
      <c r="H333" t="s">
        <v>354</v>
      </c>
      <c r="I333">
        <v>1657557028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1393.55337662338</v>
      </c>
      <c r="AK333">
        <v>1341.1796969697</v>
      </c>
      <c r="AL333">
        <v>3.43210735930736</v>
      </c>
      <c r="AM333">
        <v>66.15</v>
      </c>
      <c r="AN333">
        <f>(AP333 - AO333 + BO333*1E3/(8.314*(BQ333+273.15)) * AR333/BN333 * AQ333) * BN333/(100*BB333) * 1000/(1000 - AP333)</f>
        <v>0</v>
      </c>
      <c r="AO333">
        <v>10.6827202627506</v>
      </c>
      <c r="AP333">
        <v>18.9805272727273</v>
      </c>
      <c r="AQ333">
        <v>-9.0376539567167e-05</v>
      </c>
      <c r="AR333">
        <v>78.403240097146</v>
      </c>
      <c r="AS333">
        <v>19</v>
      </c>
      <c r="AT333">
        <v>4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6</v>
      </c>
      <c r="BC333">
        <v>0.5</v>
      </c>
      <c r="BD333" t="s">
        <v>355</v>
      </c>
      <c r="BE333">
        <v>2</v>
      </c>
      <c r="BF333" t="b">
        <v>1</v>
      </c>
      <c r="BG333">
        <v>1657557028</v>
      </c>
      <c r="BH333">
        <v>1292.31888888889</v>
      </c>
      <c r="BI333">
        <v>1361.68444444444</v>
      </c>
      <c r="BJ333">
        <v>18.9727407407407</v>
      </c>
      <c r="BK333">
        <v>10.6815740740741</v>
      </c>
      <c r="BL333">
        <v>1285.56222222222</v>
      </c>
      <c r="BM333">
        <v>18.8415962962963</v>
      </c>
      <c r="BN333">
        <v>500.008703703704</v>
      </c>
      <c r="BO333">
        <v>67.9953333333333</v>
      </c>
      <c r="BP333">
        <v>0.0204045111111111</v>
      </c>
      <c r="BQ333">
        <v>21.6455037037037</v>
      </c>
      <c r="BR333">
        <v>21.6754666666667</v>
      </c>
      <c r="BS333">
        <v>999.9</v>
      </c>
      <c r="BT333">
        <v>0</v>
      </c>
      <c r="BU333">
        <v>0</v>
      </c>
      <c r="BV333">
        <v>9999.11111111111</v>
      </c>
      <c r="BW333">
        <v>0</v>
      </c>
      <c r="BX333">
        <v>1502.78666666667</v>
      </c>
      <c r="BY333">
        <v>-69.3647814814815</v>
      </c>
      <c r="BZ333">
        <v>1317.31296296296</v>
      </c>
      <c r="CA333">
        <v>1376.38703703704</v>
      </c>
      <c r="CB333">
        <v>8.29116703703704</v>
      </c>
      <c r="CC333">
        <v>1361.68444444444</v>
      </c>
      <c r="CD333">
        <v>10.6815740740741</v>
      </c>
      <c r="CE333">
        <v>1.29005888888889</v>
      </c>
      <c r="CF333">
        <v>0.726297740740741</v>
      </c>
      <c r="CG333">
        <v>10.6835222222222</v>
      </c>
      <c r="CH333">
        <v>2.34297703703704</v>
      </c>
      <c r="CI333">
        <v>1999.98407407407</v>
      </c>
      <c r="CJ333">
        <v>0.979996296296296</v>
      </c>
      <c r="CK333">
        <v>0.0200039</v>
      </c>
      <c r="CL333">
        <v>0</v>
      </c>
      <c r="CM333">
        <v>2.59242962962963</v>
      </c>
      <c r="CN333">
        <v>0</v>
      </c>
      <c r="CO333">
        <v>17524.8666666667</v>
      </c>
      <c r="CP333">
        <v>16705.2444444444</v>
      </c>
      <c r="CQ333">
        <v>45</v>
      </c>
      <c r="CR333">
        <v>50.6525555555556</v>
      </c>
      <c r="CS333">
        <v>48.625</v>
      </c>
      <c r="CT333">
        <v>45.187</v>
      </c>
      <c r="CU333">
        <v>43.75</v>
      </c>
      <c r="CV333">
        <v>1959.97592592593</v>
      </c>
      <c r="CW333">
        <v>40.0081481481482</v>
      </c>
      <c r="CX333">
        <v>0</v>
      </c>
      <c r="CY333">
        <v>1651535930.6</v>
      </c>
      <c r="CZ333">
        <v>0</v>
      </c>
      <c r="DA333">
        <v>0</v>
      </c>
      <c r="DB333" t="s">
        <v>356</v>
      </c>
      <c r="DC333">
        <v>1657298120.5</v>
      </c>
      <c r="DD333">
        <v>1657298120.5</v>
      </c>
      <c r="DE333">
        <v>0</v>
      </c>
      <c r="DF333">
        <v>1.391</v>
      </c>
      <c r="DG333">
        <v>0.035</v>
      </c>
      <c r="DH333">
        <v>2.39</v>
      </c>
      <c r="DI333">
        <v>0.104</v>
      </c>
      <c r="DJ333">
        <v>419</v>
      </c>
      <c r="DK333">
        <v>18</v>
      </c>
      <c r="DL333">
        <v>0.11</v>
      </c>
      <c r="DM333">
        <v>0.02</v>
      </c>
      <c r="DN333">
        <v>-69.1537175</v>
      </c>
      <c r="DO333">
        <v>-3.88747429643515</v>
      </c>
      <c r="DP333">
        <v>0.464723969624712</v>
      </c>
      <c r="DQ333">
        <v>0</v>
      </c>
      <c r="DR333">
        <v>8.2877855</v>
      </c>
      <c r="DS333">
        <v>0.0600099061913539</v>
      </c>
      <c r="DT333">
        <v>0.00641493489834481</v>
      </c>
      <c r="DU333">
        <v>1</v>
      </c>
      <c r="DV333">
        <v>1</v>
      </c>
      <c r="DW333">
        <v>2</v>
      </c>
      <c r="DX333" t="s">
        <v>367</v>
      </c>
      <c r="DY333">
        <v>2.83055</v>
      </c>
      <c r="DZ333">
        <v>2.63701</v>
      </c>
      <c r="EA333">
        <v>0.149867</v>
      </c>
      <c r="EB333">
        <v>0.154674</v>
      </c>
      <c r="EC333">
        <v>0.0655538</v>
      </c>
      <c r="ED333">
        <v>0.0427581</v>
      </c>
      <c r="EE333">
        <v>23696.4</v>
      </c>
      <c r="EF333">
        <v>20582.2</v>
      </c>
      <c r="EG333">
        <v>24973.6</v>
      </c>
      <c r="EH333">
        <v>23732</v>
      </c>
      <c r="EI333">
        <v>39876.3</v>
      </c>
      <c r="EJ333">
        <v>37630.7</v>
      </c>
      <c r="EK333">
        <v>45187.1</v>
      </c>
      <c r="EL333">
        <v>42367.3</v>
      </c>
      <c r="EM333">
        <v>1.74762</v>
      </c>
      <c r="EN333">
        <v>2.04682</v>
      </c>
      <c r="EO333">
        <v>-0.105925</v>
      </c>
      <c r="EP333">
        <v>0</v>
      </c>
      <c r="EQ333">
        <v>23.4433</v>
      </c>
      <c r="ER333">
        <v>999.9</v>
      </c>
      <c r="ES333">
        <v>28.293</v>
      </c>
      <c r="ET333">
        <v>30.957</v>
      </c>
      <c r="EU333">
        <v>18.7241</v>
      </c>
      <c r="EV333">
        <v>51.5441</v>
      </c>
      <c r="EW333">
        <v>29.4872</v>
      </c>
      <c r="EX333">
        <v>2</v>
      </c>
      <c r="EY333">
        <v>0.294487</v>
      </c>
      <c r="EZ333">
        <v>9.28105</v>
      </c>
      <c r="FA333">
        <v>20.0098</v>
      </c>
      <c r="FB333">
        <v>5.23826</v>
      </c>
      <c r="FC333">
        <v>11.998</v>
      </c>
      <c r="FD333">
        <v>4.95685</v>
      </c>
      <c r="FE333">
        <v>3.30398</v>
      </c>
      <c r="FF333">
        <v>9999</v>
      </c>
      <c r="FG333">
        <v>9999</v>
      </c>
      <c r="FH333">
        <v>6586.7</v>
      </c>
      <c r="FI333">
        <v>353.4</v>
      </c>
      <c r="FJ333">
        <v>1.86807</v>
      </c>
      <c r="FK333">
        <v>1.86375</v>
      </c>
      <c r="FL333">
        <v>1.87134</v>
      </c>
      <c r="FM333">
        <v>1.86218</v>
      </c>
      <c r="FN333">
        <v>1.86163</v>
      </c>
      <c r="FO333">
        <v>1.86812</v>
      </c>
      <c r="FP333">
        <v>1.85822</v>
      </c>
      <c r="FQ333">
        <v>1.86462</v>
      </c>
      <c r="FR333">
        <v>5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6.85</v>
      </c>
      <c r="GF333">
        <v>0.1316</v>
      </c>
      <c r="GG333">
        <v>2.14445261950712</v>
      </c>
      <c r="GH333">
        <v>0.00524579190152856</v>
      </c>
      <c r="GI333">
        <v>-2.61795653493914e-06</v>
      </c>
      <c r="GJ333">
        <v>1.03317073579164e-09</v>
      </c>
      <c r="GK333">
        <v>0.00834576242792743</v>
      </c>
      <c r="GL333">
        <v>-0.0463878632499735</v>
      </c>
      <c r="GM333">
        <v>0.00360881594666716</v>
      </c>
      <c r="GN333">
        <v>-4.25062852161115e-05</v>
      </c>
      <c r="GO333">
        <v>14</v>
      </c>
      <c r="GP333">
        <v>2225</v>
      </c>
      <c r="GQ333">
        <v>2</v>
      </c>
      <c r="GR333">
        <v>27</v>
      </c>
      <c r="GS333">
        <v>4315.2</v>
      </c>
      <c r="GT333">
        <v>4315.2</v>
      </c>
      <c r="GU333">
        <v>3.36548</v>
      </c>
      <c r="GV333">
        <v>2.3291</v>
      </c>
      <c r="GW333">
        <v>1.99829</v>
      </c>
      <c r="GX333">
        <v>2.75635</v>
      </c>
      <c r="GY333">
        <v>2.09351</v>
      </c>
      <c r="GZ333">
        <v>2.36938</v>
      </c>
      <c r="HA333">
        <v>35.1516</v>
      </c>
      <c r="HB333">
        <v>14.6661</v>
      </c>
      <c r="HC333">
        <v>18</v>
      </c>
      <c r="HD333">
        <v>426.346</v>
      </c>
      <c r="HE333">
        <v>620.206</v>
      </c>
      <c r="HF333">
        <v>15.1285</v>
      </c>
      <c r="HG333">
        <v>31.0212</v>
      </c>
      <c r="HH333">
        <v>30.0007</v>
      </c>
      <c r="HI333">
        <v>30.6949</v>
      </c>
      <c r="HJ333">
        <v>30.6877</v>
      </c>
      <c r="HK333">
        <v>67.3566</v>
      </c>
      <c r="HL333">
        <v>46.8951</v>
      </c>
      <c r="HM333">
        <v>0</v>
      </c>
      <c r="HN333">
        <v>11.1858</v>
      </c>
      <c r="HO333">
        <v>1410.53</v>
      </c>
      <c r="HP333">
        <v>10.7725</v>
      </c>
      <c r="HQ333">
        <v>95.6067</v>
      </c>
      <c r="HR333">
        <v>99.5804</v>
      </c>
    </row>
    <row r="334" spans="1:226">
      <c r="A334">
        <v>318</v>
      </c>
      <c r="B334">
        <v>1657557040.5</v>
      </c>
      <c r="C334">
        <v>4248.5</v>
      </c>
      <c r="D334" t="s">
        <v>996</v>
      </c>
      <c r="E334" t="s">
        <v>997</v>
      </c>
      <c r="F334">
        <v>5</v>
      </c>
      <c r="G334" t="s">
        <v>597</v>
      </c>
      <c r="H334" t="s">
        <v>354</v>
      </c>
      <c r="I334">
        <v>1657557032.71429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1410.06731601732</v>
      </c>
      <c r="AK334">
        <v>1357.87684848485</v>
      </c>
      <c r="AL334">
        <v>3.36737748917701</v>
      </c>
      <c r="AM334">
        <v>66.15</v>
      </c>
      <c r="AN334">
        <f>(AP334 - AO334 + BO334*1E3/(8.314*(BQ334+273.15)) * AR334/BN334 * AQ334) * BN334/(100*BB334) * 1000/(1000 - AP334)</f>
        <v>0</v>
      </c>
      <c r="AO334">
        <v>10.6851850460121</v>
      </c>
      <c r="AP334">
        <v>18.9792448484848</v>
      </c>
      <c r="AQ334">
        <v>-7.1947958542153e-05</v>
      </c>
      <c r="AR334">
        <v>78.403240097146</v>
      </c>
      <c r="AS334">
        <v>19</v>
      </c>
      <c r="AT334">
        <v>4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6</v>
      </c>
      <c r="BC334">
        <v>0.5</v>
      </c>
      <c r="BD334" t="s">
        <v>355</v>
      </c>
      <c r="BE334">
        <v>2</v>
      </c>
      <c r="BF334" t="b">
        <v>1</v>
      </c>
      <c r="BG334">
        <v>1657557032.71429</v>
      </c>
      <c r="BH334">
        <v>1307.96821428571</v>
      </c>
      <c r="BI334">
        <v>1377.43071428571</v>
      </c>
      <c r="BJ334">
        <v>18.9765535714286</v>
      </c>
      <c r="BK334">
        <v>10.6850107142857</v>
      </c>
      <c r="BL334">
        <v>1301.15464285714</v>
      </c>
      <c r="BM334">
        <v>18.8452321428571</v>
      </c>
      <c r="BN334">
        <v>500.003</v>
      </c>
      <c r="BO334">
        <v>67.9951571428571</v>
      </c>
      <c r="BP334">
        <v>0.020560425</v>
      </c>
      <c r="BQ334">
        <v>21.6501678571429</v>
      </c>
      <c r="BR334">
        <v>21.6873678571429</v>
      </c>
      <c r="BS334">
        <v>999.9</v>
      </c>
      <c r="BT334">
        <v>0</v>
      </c>
      <c r="BU334">
        <v>0</v>
      </c>
      <c r="BV334">
        <v>10000.5785714286</v>
      </c>
      <c r="BW334">
        <v>0</v>
      </c>
      <c r="BX334">
        <v>1503.31392857143</v>
      </c>
      <c r="BY334">
        <v>-69.4615892857143</v>
      </c>
      <c r="BZ334">
        <v>1333.27</v>
      </c>
      <c r="CA334">
        <v>1392.30892857143</v>
      </c>
      <c r="CB334">
        <v>8.29153535714286</v>
      </c>
      <c r="CC334">
        <v>1377.43071428571</v>
      </c>
      <c r="CD334">
        <v>10.6850107142857</v>
      </c>
      <c r="CE334">
        <v>1.29031428571429</v>
      </c>
      <c r="CF334">
        <v>0.726529571428571</v>
      </c>
      <c r="CG334">
        <v>10.6864928571429</v>
      </c>
      <c r="CH334">
        <v>2.34745678571429</v>
      </c>
      <c r="CI334">
        <v>1999.98178571429</v>
      </c>
      <c r="CJ334">
        <v>0.979994857142857</v>
      </c>
      <c r="CK334">
        <v>0.0200053785714286</v>
      </c>
      <c r="CL334">
        <v>0</v>
      </c>
      <c r="CM334">
        <v>2.57233214285714</v>
      </c>
      <c r="CN334">
        <v>0</v>
      </c>
      <c r="CO334">
        <v>17522.2892857143</v>
      </c>
      <c r="CP334">
        <v>16705.2142857143</v>
      </c>
      <c r="CQ334">
        <v>45</v>
      </c>
      <c r="CR334">
        <v>50.6382857142857</v>
      </c>
      <c r="CS334">
        <v>48.625</v>
      </c>
      <c r="CT334">
        <v>45.187</v>
      </c>
      <c r="CU334">
        <v>43.75</v>
      </c>
      <c r="CV334">
        <v>1959.97035714286</v>
      </c>
      <c r="CW334">
        <v>40.0114285714286</v>
      </c>
      <c r="CX334">
        <v>0</v>
      </c>
      <c r="CY334">
        <v>1651535935.4</v>
      </c>
      <c r="CZ334">
        <v>0</v>
      </c>
      <c r="DA334">
        <v>0</v>
      </c>
      <c r="DB334" t="s">
        <v>356</v>
      </c>
      <c r="DC334">
        <v>1657298120.5</v>
      </c>
      <c r="DD334">
        <v>1657298120.5</v>
      </c>
      <c r="DE334">
        <v>0</v>
      </c>
      <c r="DF334">
        <v>1.391</v>
      </c>
      <c r="DG334">
        <v>0.035</v>
      </c>
      <c r="DH334">
        <v>2.39</v>
      </c>
      <c r="DI334">
        <v>0.104</v>
      </c>
      <c r="DJ334">
        <v>419</v>
      </c>
      <c r="DK334">
        <v>18</v>
      </c>
      <c r="DL334">
        <v>0.11</v>
      </c>
      <c r="DM334">
        <v>0.02</v>
      </c>
      <c r="DN334">
        <v>-69.3736075</v>
      </c>
      <c r="DO334">
        <v>-1.61256247654757</v>
      </c>
      <c r="DP334">
        <v>0.257522228542993</v>
      </c>
      <c r="DQ334">
        <v>0</v>
      </c>
      <c r="DR334">
        <v>8.29122025</v>
      </c>
      <c r="DS334">
        <v>0.0253964352720154</v>
      </c>
      <c r="DT334">
        <v>0.00355119380455361</v>
      </c>
      <c r="DU334">
        <v>1</v>
      </c>
      <c r="DV334">
        <v>1</v>
      </c>
      <c r="DW334">
        <v>2</v>
      </c>
      <c r="DX334" t="s">
        <v>367</v>
      </c>
      <c r="DY334">
        <v>2.83044</v>
      </c>
      <c r="DZ334">
        <v>2.63725</v>
      </c>
      <c r="EA334">
        <v>0.151018</v>
      </c>
      <c r="EB334">
        <v>0.155805</v>
      </c>
      <c r="EC334">
        <v>0.0655457</v>
      </c>
      <c r="ED334">
        <v>0.0428178</v>
      </c>
      <c r="EE334">
        <v>23663.5</v>
      </c>
      <c r="EF334">
        <v>20554.4</v>
      </c>
      <c r="EG334">
        <v>24972.7</v>
      </c>
      <c r="EH334">
        <v>23731.8</v>
      </c>
      <c r="EI334">
        <v>39875.2</v>
      </c>
      <c r="EJ334">
        <v>37627.8</v>
      </c>
      <c r="EK334">
        <v>45185.5</v>
      </c>
      <c r="EL334">
        <v>42366.6</v>
      </c>
      <c r="EM334">
        <v>1.74732</v>
      </c>
      <c r="EN334">
        <v>2.04662</v>
      </c>
      <c r="EO334">
        <v>-0.106439</v>
      </c>
      <c r="EP334">
        <v>0</v>
      </c>
      <c r="EQ334">
        <v>23.4544</v>
      </c>
      <c r="ER334">
        <v>999.9</v>
      </c>
      <c r="ES334">
        <v>28.293</v>
      </c>
      <c r="ET334">
        <v>30.957</v>
      </c>
      <c r="EU334">
        <v>18.7268</v>
      </c>
      <c r="EV334">
        <v>51.5541</v>
      </c>
      <c r="EW334">
        <v>29.5433</v>
      </c>
      <c r="EX334">
        <v>2</v>
      </c>
      <c r="EY334">
        <v>0.295013</v>
      </c>
      <c r="EZ334">
        <v>9.28105</v>
      </c>
      <c r="FA334">
        <v>20.0096</v>
      </c>
      <c r="FB334">
        <v>5.23751</v>
      </c>
      <c r="FC334">
        <v>11.998</v>
      </c>
      <c r="FD334">
        <v>4.9566</v>
      </c>
      <c r="FE334">
        <v>3.30393</v>
      </c>
      <c r="FF334">
        <v>9999</v>
      </c>
      <c r="FG334">
        <v>9999</v>
      </c>
      <c r="FH334">
        <v>6586.7</v>
      </c>
      <c r="FI334">
        <v>353.4</v>
      </c>
      <c r="FJ334">
        <v>1.86804</v>
      </c>
      <c r="FK334">
        <v>1.86377</v>
      </c>
      <c r="FL334">
        <v>1.87134</v>
      </c>
      <c r="FM334">
        <v>1.86218</v>
      </c>
      <c r="FN334">
        <v>1.86163</v>
      </c>
      <c r="FO334">
        <v>1.86813</v>
      </c>
      <c r="FP334">
        <v>1.85822</v>
      </c>
      <c r="FQ334">
        <v>1.86462</v>
      </c>
      <c r="FR334">
        <v>5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6.91</v>
      </c>
      <c r="GF334">
        <v>0.1315</v>
      </c>
      <c r="GG334">
        <v>2.14445261950712</v>
      </c>
      <c r="GH334">
        <v>0.00524579190152856</v>
      </c>
      <c r="GI334">
        <v>-2.61795653493914e-06</v>
      </c>
      <c r="GJ334">
        <v>1.03317073579164e-09</v>
      </c>
      <c r="GK334">
        <v>0.00834576242792743</v>
      </c>
      <c r="GL334">
        <v>-0.0463878632499735</v>
      </c>
      <c r="GM334">
        <v>0.00360881594666716</v>
      </c>
      <c r="GN334">
        <v>-4.25062852161115e-05</v>
      </c>
      <c r="GO334">
        <v>14</v>
      </c>
      <c r="GP334">
        <v>2225</v>
      </c>
      <c r="GQ334">
        <v>2</v>
      </c>
      <c r="GR334">
        <v>27</v>
      </c>
      <c r="GS334">
        <v>4315.3</v>
      </c>
      <c r="GT334">
        <v>4315.3</v>
      </c>
      <c r="GU334">
        <v>3.39478</v>
      </c>
      <c r="GV334">
        <v>2.32788</v>
      </c>
      <c r="GW334">
        <v>1.99829</v>
      </c>
      <c r="GX334">
        <v>2.75635</v>
      </c>
      <c r="GY334">
        <v>2.09351</v>
      </c>
      <c r="GZ334">
        <v>2.40479</v>
      </c>
      <c r="HA334">
        <v>35.1516</v>
      </c>
      <c r="HB334">
        <v>14.6749</v>
      </c>
      <c r="HC334">
        <v>18</v>
      </c>
      <c r="HD334">
        <v>426.232</v>
      </c>
      <c r="HE334">
        <v>620.146</v>
      </c>
      <c r="HF334">
        <v>15.1317</v>
      </c>
      <c r="HG334">
        <v>31.0294</v>
      </c>
      <c r="HH334">
        <v>30.0007</v>
      </c>
      <c r="HI334">
        <v>30.7037</v>
      </c>
      <c r="HJ334">
        <v>30.6972</v>
      </c>
      <c r="HK334">
        <v>67.9845</v>
      </c>
      <c r="HL334">
        <v>46.5814</v>
      </c>
      <c r="HM334">
        <v>0</v>
      </c>
      <c r="HN334">
        <v>11.1909</v>
      </c>
      <c r="HO334">
        <v>1424.04</v>
      </c>
      <c r="HP334">
        <v>10.8087</v>
      </c>
      <c r="HQ334">
        <v>95.6034</v>
      </c>
      <c r="HR334">
        <v>99.5791</v>
      </c>
    </row>
    <row r="335" spans="1:226">
      <c r="A335">
        <v>319</v>
      </c>
      <c r="B335">
        <v>1657557045.5</v>
      </c>
      <c r="C335">
        <v>4253.5</v>
      </c>
      <c r="D335" t="s">
        <v>998</v>
      </c>
      <c r="E335" t="s">
        <v>999</v>
      </c>
      <c r="F335">
        <v>5</v>
      </c>
      <c r="G335" t="s">
        <v>597</v>
      </c>
      <c r="H335" t="s">
        <v>354</v>
      </c>
      <c r="I335">
        <v>1657557038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1427.24649350649</v>
      </c>
      <c r="AK335">
        <v>1374.71478787879</v>
      </c>
      <c r="AL335">
        <v>3.40130562770554</v>
      </c>
      <c r="AM335">
        <v>66.15</v>
      </c>
      <c r="AN335">
        <f>(AP335 - AO335 + BO335*1E3/(8.314*(BQ335+273.15)) * AR335/BN335 * AQ335) * BN335/(100*BB335) * 1000/(1000 - AP335)</f>
        <v>0</v>
      </c>
      <c r="AO335">
        <v>10.7104165418902</v>
      </c>
      <c r="AP335">
        <v>18.9879860606061</v>
      </c>
      <c r="AQ335">
        <v>0.000231476195961073</v>
      </c>
      <c r="AR335">
        <v>78.403240097146</v>
      </c>
      <c r="AS335">
        <v>19</v>
      </c>
      <c r="AT335">
        <v>4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6</v>
      </c>
      <c r="BC335">
        <v>0.5</v>
      </c>
      <c r="BD335" t="s">
        <v>355</v>
      </c>
      <c r="BE335">
        <v>2</v>
      </c>
      <c r="BF335" t="b">
        <v>1</v>
      </c>
      <c r="BG335">
        <v>1657557038</v>
      </c>
      <c r="BH335">
        <v>1325.47740740741</v>
      </c>
      <c r="BI335">
        <v>1395.13777777778</v>
      </c>
      <c r="BJ335">
        <v>18.9812407407407</v>
      </c>
      <c r="BK335">
        <v>10.6963185185185</v>
      </c>
      <c r="BL335">
        <v>1318.59925925926</v>
      </c>
      <c r="BM335">
        <v>18.8497185185185</v>
      </c>
      <c r="BN335">
        <v>500.005592592593</v>
      </c>
      <c r="BO335">
        <v>67.9953074074074</v>
      </c>
      <c r="BP335">
        <v>0.0206632481481481</v>
      </c>
      <c r="BQ335">
        <v>21.6552703703704</v>
      </c>
      <c r="BR335">
        <v>21.7015222222222</v>
      </c>
      <c r="BS335">
        <v>999.9</v>
      </c>
      <c r="BT335">
        <v>0</v>
      </c>
      <c r="BU335">
        <v>0</v>
      </c>
      <c r="BV335">
        <v>10008.8203703704</v>
      </c>
      <c r="BW335">
        <v>0</v>
      </c>
      <c r="BX335">
        <v>1503.70185185185</v>
      </c>
      <c r="BY335">
        <v>-69.6599666666667</v>
      </c>
      <c r="BZ335">
        <v>1351.12333333333</v>
      </c>
      <c r="CA335">
        <v>1410.22333333333</v>
      </c>
      <c r="CB335">
        <v>8.28490037037037</v>
      </c>
      <c r="CC335">
        <v>1395.13777777778</v>
      </c>
      <c r="CD335">
        <v>10.6963185185185</v>
      </c>
      <c r="CE335">
        <v>1.29063555555556</v>
      </c>
      <c r="CF335">
        <v>0.727300777777778</v>
      </c>
      <c r="CG335">
        <v>10.6902296296296</v>
      </c>
      <c r="CH335">
        <v>2.36233962962963</v>
      </c>
      <c r="CI335">
        <v>1999.97666666667</v>
      </c>
      <c r="CJ335">
        <v>0.979995481481481</v>
      </c>
      <c r="CK335">
        <v>0.0200047444444444</v>
      </c>
      <c r="CL335">
        <v>0</v>
      </c>
      <c r="CM335">
        <v>2.56265925925926</v>
      </c>
      <c r="CN335">
        <v>0</v>
      </c>
      <c r="CO335">
        <v>17519.1851851852</v>
      </c>
      <c r="CP335">
        <v>16705.1925925926</v>
      </c>
      <c r="CQ335">
        <v>45</v>
      </c>
      <c r="CR335">
        <v>50.6295925925926</v>
      </c>
      <c r="CS335">
        <v>48.625</v>
      </c>
      <c r="CT335">
        <v>45.187</v>
      </c>
      <c r="CU335">
        <v>43.75</v>
      </c>
      <c r="CV335">
        <v>1959.96703703704</v>
      </c>
      <c r="CW335">
        <v>40.0096296296296</v>
      </c>
      <c r="CX335">
        <v>0</v>
      </c>
      <c r="CY335">
        <v>1651535940.8</v>
      </c>
      <c r="CZ335">
        <v>0</v>
      </c>
      <c r="DA335">
        <v>0</v>
      </c>
      <c r="DB335" t="s">
        <v>356</v>
      </c>
      <c r="DC335">
        <v>1657298120.5</v>
      </c>
      <c r="DD335">
        <v>1657298120.5</v>
      </c>
      <c r="DE335">
        <v>0</v>
      </c>
      <c r="DF335">
        <v>1.391</v>
      </c>
      <c r="DG335">
        <v>0.035</v>
      </c>
      <c r="DH335">
        <v>2.39</v>
      </c>
      <c r="DI335">
        <v>0.104</v>
      </c>
      <c r="DJ335">
        <v>419</v>
      </c>
      <c r="DK335">
        <v>18</v>
      </c>
      <c r="DL335">
        <v>0.11</v>
      </c>
      <c r="DM335">
        <v>0.02</v>
      </c>
      <c r="DN335">
        <v>-69.5620725</v>
      </c>
      <c r="DO335">
        <v>-1.95001463414615</v>
      </c>
      <c r="DP335">
        <v>0.266086032128238</v>
      </c>
      <c r="DQ335">
        <v>0</v>
      </c>
      <c r="DR335">
        <v>8.28662375</v>
      </c>
      <c r="DS335">
        <v>-0.0740126454033741</v>
      </c>
      <c r="DT335">
        <v>0.00989744277263063</v>
      </c>
      <c r="DU335">
        <v>1</v>
      </c>
      <c r="DV335">
        <v>1</v>
      </c>
      <c r="DW335">
        <v>2</v>
      </c>
      <c r="DX335" t="s">
        <v>367</v>
      </c>
      <c r="DY335">
        <v>2.83032</v>
      </c>
      <c r="DZ335">
        <v>2.63739</v>
      </c>
      <c r="EA335">
        <v>0.152181</v>
      </c>
      <c r="EB335">
        <v>0.156917</v>
      </c>
      <c r="EC335">
        <v>0.0655648</v>
      </c>
      <c r="ED335">
        <v>0.042899</v>
      </c>
      <c r="EE335">
        <v>23630.7</v>
      </c>
      <c r="EF335">
        <v>20526.9</v>
      </c>
      <c r="EG335">
        <v>24972.4</v>
      </c>
      <c r="EH335">
        <v>23731.3</v>
      </c>
      <c r="EI335">
        <v>39873.9</v>
      </c>
      <c r="EJ335">
        <v>37624.1</v>
      </c>
      <c r="EK335">
        <v>45184.9</v>
      </c>
      <c r="EL335">
        <v>42366.1</v>
      </c>
      <c r="EM335">
        <v>1.74717</v>
      </c>
      <c r="EN335">
        <v>2.04662</v>
      </c>
      <c r="EO335">
        <v>-0.105735</v>
      </c>
      <c r="EP335">
        <v>0</v>
      </c>
      <c r="EQ335">
        <v>23.4636</v>
      </c>
      <c r="ER335">
        <v>999.9</v>
      </c>
      <c r="ES335">
        <v>28.293</v>
      </c>
      <c r="ET335">
        <v>30.957</v>
      </c>
      <c r="EU335">
        <v>18.7254</v>
      </c>
      <c r="EV335">
        <v>51.3541</v>
      </c>
      <c r="EW335">
        <v>29.6034</v>
      </c>
      <c r="EX335">
        <v>2</v>
      </c>
      <c r="EY335">
        <v>0.295757</v>
      </c>
      <c r="EZ335">
        <v>9.28105</v>
      </c>
      <c r="FA335">
        <v>20.0098</v>
      </c>
      <c r="FB335">
        <v>5.23496</v>
      </c>
      <c r="FC335">
        <v>11.998</v>
      </c>
      <c r="FD335">
        <v>4.9557</v>
      </c>
      <c r="FE335">
        <v>3.30395</v>
      </c>
      <c r="FF335">
        <v>9999</v>
      </c>
      <c r="FG335">
        <v>9999</v>
      </c>
      <c r="FH335">
        <v>6587</v>
      </c>
      <c r="FI335">
        <v>353.4</v>
      </c>
      <c r="FJ335">
        <v>1.86806</v>
      </c>
      <c r="FK335">
        <v>1.8638</v>
      </c>
      <c r="FL335">
        <v>1.87134</v>
      </c>
      <c r="FM335">
        <v>1.86218</v>
      </c>
      <c r="FN335">
        <v>1.8616</v>
      </c>
      <c r="FO335">
        <v>1.86812</v>
      </c>
      <c r="FP335">
        <v>1.85822</v>
      </c>
      <c r="FQ335">
        <v>1.86462</v>
      </c>
      <c r="FR335">
        <v>5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6.97</v>
      </c>
      <c r="GF335">
        <v>0.1318</v>
      </c>
      <c r="GG335">
        <v>2.14445261950712</v>
      </c>
      <c r="GH335">
        <v>0.00524579190152856</v>
      </c>
      <c r="GI335">
        <v>-2.61795653493914e-06</v>
      </c>
      <c r="GJ335">
        <v>1.03317073579164e-09</v>
      </c>
      <c r="GK335">
        <v>0.00834576242792743</v>
      </c>
      <c r="GL335">
        <v>-0.0463878632499735</v>
      </c>
      <c r="GM335">
        <v>0.00360881594666716</v>
      </c>
      <c r="GN335">
        <v>-4.25062852161115e-05</v>
      </c>
      <c r="GO335">
        <v>14</v>
      </c>
      <c r="GP335">
        <v>2225</v>
      </c>
      <c r="GQ335">
        <v>2</v>
      </c>
      <c r="GR335">
        <v>27</v>
      </c>
      <c r="GS335">
        <v>4315.4</v>
      </c>
      <c r="GT335">
        <v>4315.4</v>
      </c>
      <c r="GU335">
        <v>3.42529</v>
      </c>
      <c r="GV335">
        <v>2.33276</v>
      </c>
      <c r="GW335">
        <v>1.99829</v>
      </c>
      <c r="GX335">
        <v>2.75635</v>
      </c>
      <c r="GY335">
        <v>2.09351</v>
      </c>
      <c r="GZ335">
        <v>2.34375</v>
      </c>
      <c r="HA335">
        <v>35.1516</v>
      </c>
      <c r="HB335">
        <v>14.6574</v>
      </c>
      <c r="HC335">
        <v>18</v>
      </c>
      <c r="HD335">
        <v>426.206</v>
      </c>
      <c r="HE335">
        <v>620.243</v>
      </c>
      <c r="HF335">
        <v>15.1353</v>
      </c>
      <c r="HG335">
        <v>31.0374</v>
      </c>
      <c r="HH335">
        <v>30.0007</v>
      </c>
      <c r="HI335">
        <v>30.7128</v>
      </c>
      <c r="HJ335">
        <v>30.7063</v>
      </c>
      <c r="HK335">
        <v>68.5349</v>
      </c>
      <c r="HL335">
        <v>46.3016</v>
      </c>
      <c r="HM335">
        <v>0</v>
      </c>
      <c r="HN335">
        <v>11.1914</v>
      </c>
      <c r="HO335">
        <v>1444.21</v>
      </c>
      <c r="HP335">
        <v>10.8197</v>
      </c>
      <c r="HQ335">
        <v>95.6022</v>
      </c>
      <c r="HR335">
        <v>99.5775</v>
      </c>
    </row>
    <row r="336" spans="1:226">
      <c r="A336">
        <v>320</v>
      </c>
      <c r="B336">
        <v>1657557050.5</v>
      </c>
      <c r="C336">
        <v>4258.5</v>
      </c>
      <c r="D336" t="s">
        <v>1000</v>
      </c>
      <c r="E336" t="s">
        <v>1001</v>
      </c>
      <c r="F336">
        <v>5</v>
      </c>
      <c r="G336" t="s">
        <v>597</v>
      </c>
      <c r="H336" t="s">
        <v>354</v>
      </c>
      <c r="I336">
        <v>1657557042.71429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1443.66852813853</v>
      </c>
      <c r="AK336">
        <v>1391.32066666667</v>
      </c>
      <c r="AL336">
        <v>3.34166666666678</v>
      </c>
      <c r="AM336">
        <v>66.15</v>
      </c>
      <c r="AN336">
        <f>(AP336 - AO336 + BO336*1E3/(8.314*(BQ336+273.15)) * AR336/BN336 * AQ336) * BN336/(100*BB336) * 1000/(1000 - AP336)</f>
        <v>0</v>
      </c>
      <c r="AO336">
        <v>10.747875841399</v>
      </c>
      <c r="AP336">
        <v>19.0053278787879</v>
      </c>
      <c r="AQ336">
        <v>0.000214810113731069</v>
      </c>
      <c r="AR336">
        <v>78.403240097146</v>
      </c>
      <c r="AS336">
        <v>19</v>
      </c>
      <c r="AT336">
        <v>4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6</v>
      </c>
      <c r="BC336">
        <v>0.5</v>
      </c>
      <c r="BD336" t="s">
        <v>355</v>
      </c>
      <c r="BE336">
        <v>2</v>
      </c>
      <c r="BF336" t="b">
        <v>1</v>
      </c>
      <c r="BG336">
        <v>1657557042.71429</v>
      </c>
      <c r="BH336">
        <v>1340.98678571429</v>
      </c>
      <c r="BI336">
        <v>1410.7125</v>
      </c>
      <c r="BJ336">
        <v>18.9872785714286</v>
      </c>
      <c r="BK336">
        <v>10.7201464285714</v>
      </c>
      <c r="BL336">
        <v>1334.05035714286</v>
      </c>
      <c r="BM336">
        <v>18.8555</v>
      </c>
      <c r="BN336">
        <v>500.008214285714</v>
      </c>
      <c r="BO336">
        <v>67.9955821428571</v>
      </c>
      <c r="BP336">
        <v>0.0207452464285714</v>
      </c>
      <c r="BQ336">
        <v>21.6624964285714</v>
      </c>
      <c r="BR336">
        <v>21.7094714285714</v>
      </c>
      <c r="BS336">
        <v>999.9</v>
      </c>
      <c r="BT336">
        <v>0</v>
      </c>
      <c r="BU336">
        <v>0</v>
      </c>
      <c r="BV336">
        <v>10010.175</v>
      </c>
      <c r="BW336">
        <v>0</v>
      </c>
      <c r="BX336">
        <v>1504.26821428571</v>
      </c>
      <c r="BY336">
        <v>-69.726525</v>
      </c>
      <c r="BZ336">
        <v>1366.94107142857</v>
      </c>
      <c r="CA336">
        <v>1426.00071428571</v>
      </c>
      <c r="CB336">
        <v>8.26712</v>
      </c>
      <c r="CC336">
        <v>1410.7125</v>
      </c>
      <c r="CD336">
        <v>10.7201464285714</v>
      </c>
      <c r="CE336">
        <v>1.29105107142857</v>
      </c>
      <c r="CF336">
        <v>0.728923214285714</v>
      </c>
      <c r="CG336">
        <v>10.6950678571429</v>
      </c>
      <c r="CH336">
        <v>2.39359142857143</v>
      </c>
      <c r="CI336">
        <v>1999.98392857143</v>
      </c>
      <c r="CJ336">
        <v>0.979996464285714</v>
      </c>
      <c r="CK336">
        <v>0.0200037107142857</v>
      </c>
      <c r="CL336">
        <v>0</v>
      </c>
      <c r="CM336">
        <v>2.53668571428571</v>
      </c>
      <c r="CN336">
        <v>0</v>
      </c>
      <c r="CO336">
        <v>17516.8214285714</v>
      </c>
      <c r="CP336">
        <v>16705.2571428571</v>
      </c>
      <c r="CQ336">
        <v>45</v>
      </c>
      <c r="CR336">
        <v>50.625</v>
      </c>
      <c r="CS336">
        <v>48.625</v>
      </c>
      <c r="CT336">
        <v>45.187</v>
      </c>
      <c r="CU336">
        <v>43.75</v>
      </c>
      <c r="CV336">
        <v>1959.97678571429</v>
      </c>
      <c r="CW336">
        <v>40.0071428571429</v>
      </c>
      <c r="CX336">
        <v>0</v>
      </c>
      <c r="CY336">
        <v>1651535945.6</v>
      </c>
      <c r="CZ336">
        <v>0</v>
      </c>
      <c r="DA336">
        <v>0</v>
      </c>
      <c r="DB336" t="s">
        <v>356</v>
      </c>
      <c r="DC336">
        <v>1657298120.5</v>
      </c>
      <c r="DD336">
        <v>1657298120.5</v>
      </c>
      <c r="DE336">
        <v>0</v>
      </c>
      <c r="DF336">
        <v>1.391</v>
      </c>
      <c r="DG336">
        <v>0.035</v>
      </c>
      <c r="DH336">
        <v>2.39</v>
      </c>
      <c r="DI336">
        <v>0.104</v>
      </c>
      <c r="DJ336">
        <v>419</v>
      </c>
      <c r="DK336">
        <v>18</v>
      </c>
      <c r="DL336">
        <v>0.11</v>
      </c>
      <c r="DM336">
        <v>0.02</v>
      </c>
      <c r="DN336">
        <v>-69.6738585365854</v>
      </c>
      <c r="DO336">
        <v>-0.926876655052114</v>
      </c>
      <c r="DP336">
        <v>0.181393672376812</v>
      </c>
      <c r="DQ336">
        <v>0</v>
      </c>
      <c r="DR336">
        <v>8.2756556097561</v>
      </c>
      <c r="DS336">
        <v>-0.200264947735168</v>
      </c>
      <c r="DT336">
        <v>0.0217218004518986</v>
      </c>
      <c r="DU336">
        <v>0</v>
      </c>
      <c r="DV336">
        <v>0</v>
      </c>
      <c r="DW336">
        <v>2</v>
      </c>
      <c r="DX336" t="s">
        <v>357</v>
      </c>
      <c r="DY336">
        <v>2.83026</v>
      </c>
      <c r="DZ336">
        <v>2.63699</v>
      </c>
      <c r="EA336">
        <v>0.153309</v>
      </c>
      <c r="EB336">
        <v>0.158048</v>
      </c>
      <c r="EC336">
        <v>0.0656095</v>
      </c>
      <c r="ED336">
        <v>0.0430196</v>
      </c>
      <c r="EE336">
        <v>23598.5</v>
      </c>
      <c r="EF336">
        <v>20499</v>
      </c>
      <c r="EG336">
        <v>24971.7</v>
      </c>
      <c r="EH336">
        <v>23730.9</v>
      </c>
      <c r="EI336">
        <v>39871.6</v>
      </c>
      <c r="EJ336">
        <v>37618.9</v>
      </c>
      <c r="EK336">
        <v>45184.4</v>
      </c>
      <c r="EL336">
        <v>42365.6</v>
      </c>
      <c r="EM336">
        <v>1.74715</v>
      </c>
      <c r="EN336">
        <v>2.04645</v>
      </c>
      <c r="EO336">
        <v>-0.106409</v>
      </c>
      <c r="EP336">
        <v>0</v>
      </c>
      <c r="EQ336">
        <v>23.471</v>
      </c>
      <c r="ER336">
        <v>999.9</v>
      </c>
      <c r="ES336">
        <v>28.293</v>
      </c>
      <c r="ET336">
        <v>30.957</v>
      </c>
      <c r="EU336">
        <v>18.7252</v>
      </c>
      <c r="EV336">
        <v>51.4541</v>
      </c>
      <c r="EW336">
        <v>29.5312</v>
      </c>
      <c r="EX336">
        <v>2</v>
      </c>
      <c r="EY336">
        <v>0.296496</v>
      </c>
      <c r="EZ336">
        <v>9.28105</v>
      </c>
      <c r="FA336">
        <v>20.01</v>
      </c>
      <c r="FB336">
        <v>5.23511</v>
      </c>
      <c r="FC336">
        <v>11.998</v>
      </c>
      <c r="FD336">
        <v>4.95575</v>
      </c>
      <c r="FE336">
        <v>3.3039</v>
      </c>
      <c r="FF336">
        <v>9999</v>
      </c>
      <c r="FG336">
        <v>9999</v>
      </c>
      <c r="FH336">
        <v>6587</v>
      </c>
      <c r="FI336">
        <v>353.4</v>
      </c>
      <c r="FJ336">
        <v>1.86806</v>
      </c>
      <c r="FK336">
        <v>1.86381</v>
      </c>
      <c r="FL336">
        <v>1.87134</v>
      </c>
      <c r="FM336">
        <v>1.86218</v>
      </c>
      <c r="FN336">
        <v>1.86161</v>
      </c>
      <c r="FO336">
        <v>1.86813</v>
      </c>
      <c r="FP336">
        <v>1.85822</v>
      </c>
      <c r="FQ336">
        <v>1.86462</v>
      </c>
      <c r="FR336">
        <v>5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7.04</v>
      </c>
      <c r="GF336">
        <v>0.1326</v>
      </c>
      <c r="GG336">
        <v>2.14445261950712</v>
      </c>
      <c r="GH336">
        <v>0.00524579190152856</v>
      </c>
      <c r="GI336">
        <v>-2.61795653493914e-06</v>
      </c>
      <c r="GJ336">
        <v>1.03317073579164e-09</v>
      </c>
      <c r="GK336">
        <v>0.00834576242792743</v>
      </c>
      <c r="GL336">
        <v>-0.0463878632499735</v>
      </c>
      <c r="GM336">
        <v>0.00360881594666716</v>
      </c>
      <c r="GN336">
        <v>-4.25062852161115e-05</v>
      </c>
      <c r="GO336">
        <v>14</v>
      </c>
      <c r="GP336">
        <v>2225</v>
      </c>
      <c r="GQ336">
        <v>2</v>
      </c>
      <c r="GR336">
        <v>27</v>
      </c>
      <c r="GS336">
        <v>4315.5</v>
      </c>
      <c r="GT336">
        <v>4315.5</v>
      </c>
      <c r="GU336">
        <v>3.45337</v>
      </c>
      <c r="GV336">
        <v>2.32788</v>
      </c>
      <c r="GW336">
        <v>1.99829</v>
      </c>
      <c r="GX336">
        <v>2.75635</v>
      </c>
      <c r="GY336">
        <v>2.09473</v>
      </c>
      <c r="GZ336">
        <v>2.38403</v>
      </c>
      <c r="HA336">
        <v>35.1286</v>
      </c>
      <c r="HB336">
        <v>14.6574</v>
      </c>
      <c r="HC336">
        <v>18</v>
      </c>
      <c r="HD336">
        <v>426.254</v>
      </c>
      <c r="HE336">
        <v>620.194</v>
      </c>
      <c r="HF336">
        <v>15.1396</v>
      </c>
      <c r="HG336">
        <v>31.0456</v>
      </c>
      <c r="HH336">
        <v>30.0007</v>
      </c>
      <c r="HI336">
        <v>30.7221</v>
      </c>
      <c r="HJ336">
        <v>30.715</v>
      </c>
      <c r="HK336">
        <v>69.1621</v>
      </c>
      <c r="HL336">
        <v>46.3016</v>
      </c>
      <c r="HM336">
        <v>0</v>
      </c>
      <c r="HN336">
        <v>11.1963</v>
      </c>
      <c r="HO336">
        <v>1457.75</v>
      </c>
      <c r="HP336">
        <v>10.8281</v>
      </c>
      <c r="HQ336">
        <v>95.6005</v>
      </c>
      <c r="HR336">
        <v>99.5763</v>
      </c>
    </row>
    <row r="337" spans="1:226">
      <c r="A337">
        <v>321</v>
      </c>
      <c r="B337">
        <v>1657557055.5</v>
      </c>
      <c r="C337">
        <v>4263.5</v>
      </c>
      <c r="D337" t="s">
        <v>1002</v>
      </c>
      <c r="E337" t="s">
        <v>1003</v>
      </c>
      <c r="F337">
        <v>5</v>
      </c>
      <c r="G337" t="s">
        <v>597</v>
      </c>
      <c r="H337" t="s">
        <v>354</v>
      </c>
      <c r="I337">
        <v>1657557048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1460.59424242424</v>
      </c>
      <c r="AK337">
        <v>1408.10490909091</v>
      </c>
      <c r="AL337">
        <v>3.32623030303003</v>
      </c>
      <c r="AM337">
        <v>66.15</v>
      </c>
      <c r="AN337">
        <f>(AP337 - AO337 + BO337*1E3/(8.314*(BQ337+273.15)) * AR337/BN337 * AQ337) * BN337/(100*BB337) * 1000/(1000 - AP337)</f>
        <v>0</v>
      </c>
      <c r="AO337">
        <v>10.7718978667275</v>
      </c>
      <c r="AP337">
        <v>19.0163036363636</v>
      </c>
      <c r="AQ337">
        <v>0.000609062769800166</v>
      </c>
      <c r="AR337">
        <v>78.403240097146</v>
      </c>
      <c r="AS337">
        <v>19</v>
      </c>
      <c r="AT337">
        <v>4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6</v>
      </c>
      <c r="BC337">
        <v>0.5</v>
      </c>
      <c r="BD337" t="s">
        <v>355</v>
      </c>
      <c r="BE337">
        <v>2</v>
      </c>
      <c r="BF337" t="b">
        <v>1</v>
      </c>
      <c r="BG337">
        <v>1657557048</v>
      </c>
      <c r="BH337">
        <v>1358.36037037037</v>
      </c>
      <c r="BI337">
        <v>1428.2662962963</v>
      </c>
      <c r="BJ337">
        <v>18.9980555555556</v>
      </c>
      <c r="BK337">
        <v>10.7487407407407</v>
      </c>
      <c r="BL337">
        <v>1351.35814814815</v>
      </c>
      <c r="BM337">
        <v>18.8658296296296</v>
      </c>
      <c r="BN337">
        <v>500.013925925926</v>
      </c>
      <c r="BO337">
        <v>67.9954148148148</v>
      </c>
      <c r="BP337">
        <v>0.0206235481481481</v>
      </c>
      <c r="BQ337">
        <v>21.6692666666667</v>
      </c>
      <c r="BR337">
        <v>21.7165222222222</v>
      </c>
      <c r="BS337">
        <v>999.9</v>
      </c>
      <c r="BT337">
        <v>0</v>
      </c>
      <c r="BU337">
        <v>0</v>
      </c>
      <c r="BV337">
        <v>10011.8037037037</v>
      </c>
      <c r="BW337">
        <v>0</v>
      </c>
      <c r="BX337">
        <v>1504.60444444444</v>
      </c>
      <c r="BY337">
        <v>-69.9060925925926</v>
      </c>
      <c r="BZ337">
        <v>1384.66666666667</v>
      </c>
      <c r="CA337">
        <v>1443.78555555556</v>
      </c>
      <c r="CB337">
        <v>8.24930962962963</v>
      </c>
      <c r="CC337">
        <v>1428.2662962963</v>
      </c>
      <c r="CD337">
        <v>10.7487407407407</v>
      </c>
      <c r="CE337">
        <v>1.29178111111111</v>
      </c>
      <c r="CF337">
        <v>0.730865666666667</v>
      </c>
      <c r="CG337">
        <v>10.703562962963</v>
      </c>
      <c r="CH337">
        <v>2.43098111111111</v>
      </c>
      <c r="CI337">
        <v>1999.97185185185</v>
      </c>
      <c r="CJ337">
        <v>0.979998333333333</v>
      </c>
      <c r="CK337">
        <v>0.0200017888888889</v>
      </c>
      <c r="CL337">
        <v>0</v>
      </c>
      <c r="CM337">
        <v>2.50149259259259</v>
      </c>
      <c r="CN337">
        <v>0</v>
      </c>
      <c r="CO337">
        <v>17513.9296296296</v>
      </c>
      <c r="CP337">
        <v>16705.1740740741</v>
      </c>
      <c r="CQ337">
        <v>45</v>
      </c>
      <c r="CR337">
        <v>50.6203333333333</v>
      </c>
      <c r="CS337">
        <v>48.625</v>
      </c>
      <c r="CT337">
        <v>45.187</v>
      </c>
      <c r="CU337">
        <v>43.75</v>
      </c>
      <c r="CV337">
        <v>1959.96962962963</v>
      </c>
      <c r="CW337">
        <v>40.0022222222222</v>
      </c>
      <c r="CX337">
        <v>0</v>
      </c>
      <c r="CY337">
        <v>1651535950.4</v>
      </c>
      <c r="CZ337">
        <v>0</v>
      </c>
      <c r="DA337">
        <v>0</v>
      </c>
      <c r="DB337" t="s">
        <v>356</v>
      </c>
      <c r="DC337">
        <v>1657298120.5</v>
      </c>
      <c r="DD337">
        <v>1657298120.5</v>
      </c>
      <c r="DE337">
        <v>0</v>
      </c>
      <c r="DF337">
        <v>1.391</v>
      </c>
      <c r="DG337">
        <v>0.035</v>
      </c>
      <c r="DH337">
        <v>2.39</v>
      </c>
      <c r="DI337">
        <v>0.104</v>
      </c>
      <c r="DJ337">
        <v>419</v>
      </c>
      <c r="DK337">
        <v>18</v>
      </c>
      <c r="DL337">
        <v>0.11</v>
      </c>
      <c r="DM337">
        <v>0.02</v>
      </c>
      <c r="DN337">
        <v>-69.7710625</v>
      </c>
      <c r="DO337">
        <v>-1.81248968105055</v>
      </c>
      <c r="DP337">
        <v>0.231000117627135</v>
      </c>
      <c r="DQ337">
        <v>0</v>
      </c>
      <c r="DR337">
        <v>8.26280125</v>
      </c>
      <c r="DS337">
        <v>-0.232573846153861</v>
      </c>
      <c r="DT337">
        <v>0.0235961596650282</v>
      </c>
      <c r="DU337">
        <v>0</v>
      </c>
      <c r="DV337">
        <v>0</v>
      </c>
      <c r="DW337">
        <v>2</v>
      </c>
      <c r="DX337" t="s">
        <v>357</v>
      </c>
      <c r="DY337">
        <v>2.83032</v>
      </c>
      <c r="DZ337">
        <v>2.63698</v>
      </c>
      <c r="EA337">
        <v>0.15444</v>
      </c>
      <c r="EB337">
        <v>0.159147</v>
      </c>
      <c r="EC337">
        <v>0.0656397</v>
      </c>
      <c r="ED337">
        <v>0.0430247</v>
      </c>
      <c r="EE337">
        <v>23566.6</v>
      </c>
      <c r="EF337">
        <v>20471.8</v>
      </c>
      <c r="EG337">
        <v>24971.2</v>
      </c>
      <c r="EH337">
        <v>23730.5</v>
      </c>
      <c r="EI337">
        <v>39869.3</v>
      </c>
      <c r="EJ337">
        <v>37618.2</v>
      </c>
      <c r="EK337">
        <v>45183.3</v>
      </c>
      <c r="EL337">
        <v>42365</v>
      </c>
      <c r="EM337">
        <v>1.74682</v>
      </c>
      <c r="EN337">
        <v>2.04637</v>
      </c>
      <c r="EO337">
        <v>-0.106443</v>
      </c>
      <c r="EP337">
        <v>0</v>
      </c>
      <c r="EQ337">
        <v>23.4779</v>
      </c>
      <c r="ER337">
        <v>999.9</v>
      </c>
      <c r="ES337">
        <v>28.263</v>
      </c>
      <c r="ET337">
        <v>30.968</v>
      </c>
      <c r="EU337">
        <v>18.7186</v>
      </c>
      <c r="EV337">
        <v>51.3441</v>
      </c>
      <c r="EW337">
        <v>29.4752</v>
      </c>
      <c r="EX337">
        <v>2</v>
      </c>
      <c r="EY337">
        <v>0.297101</v>
      </c>
      <c r="EZ337">
        <v>9.28105</v>
      </c>
      <c r="FA337">
        <v>20.0099</v>
      </c>
      <c r="FB337">
        <v>5.23541</v>
      </c>
      <c r="FC337">
        <v>11.998</v>
      </c>
      <c r="FD337">
        <v>4.9557</v>
      </c>
      <c r="FE337">
        <v>3.304</v>
      </c>
      <c r="FF337">
        <v>9999</v>
      </c>
      <c r="FG337">
        <v>9999</v>
      </c>
      <c r="FH337">
        <v>6587.2</v>
      </c>
      <c r="FI337">
        <v>353.4</v>
      </c>
      <c r="FJ337">
        <v>1.8681</v>
      </c>
      <c r="FK337">
        <v>1.8638</v>
      </c>
      <c r="FL337">
        <v>1.87134</v>
      </c>
      <c r="FM337">
        <v>1.86218</v>
      </c>
      <c r="FN337">
        <v>1.86163</v>
      </c>
      <c r="FO337">
        <v>1.86813</v>
      </c>
      <c r="FP337">
        <v>1.85822</v>
      </c>
      <c r="FQ337">
        <v>1.86462</v>
      </c>
      <c r="FR337">
        <v>5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7.1</v>
      </c>
      <c r="GF337">
        <v>0.1332</v>
      </c>
      <c r="GG337">
        <v>2.14445261950712</v>
      </c>
      <c r="GH337">
        <v>0.00524579190152856</v>
      </c>
      <c r="GI337">
        <v>-2.61795653493914e-06</v>
      </c>
      <c r="GJ337">
        <v>1.03317073579164e-09</v>
      </c>
      <c r="GK337">
        <v>0.00834576242792743</v>
      </c>
      <c r="GL337">
        <v>-0.0463878632499735</v>
      </c>
      <c r="GM337">
        <v>0.00360881594666716</v>
      </c>
      <c r="GN337">
        <v>-4.25062852161115e-05</v>
      </c>
      <c r="GO337">
        <v>14</v>
      </c>
      <c r="GP337">
        <v>2225</v>
      </c>
      <c r="GQ337">
        <v>2</v>
      </c>
      <c r="GR337">
        <v>27</v>
      </c>
      <c r="GS337">
        <v>4315.6</v>
      </c>
      <c r="GT337">
        <v>4315.6</v>
      </c>
      <c r="GU337">
        <v>3.48267</v>
      </c>
      <c r="GV337">
        <v>2.3291</v>
      </c>
      <c r="GW337">
        <v>1.99829</v>
      </c>
      <c r="GX337">
        <v>2.75757</v>
      </c>
      <c r="GY337">
        <v>2.09473</v>
      </c>
      <c r="GZ337">
        <v>2.39014</v>
      </c>
      <c r="HA337">
        <v>35.1516</v>
      </c>
      <c r="HB337">
        <v>14.6661</v>
      </c>
      <c r="HC337">
        <v>18</v>
      </c>
      <c r="HD337">
        <v>426.129</v>
      </c>
      <c r="HE337">
        <v>620.227</v>
      </c>
      <c r="HF337">
        <v>15.1447</v>
      </c>
      <c r="HG337">
        <v>31.0537</v>
      </c>
      <c r="HH337">
        <v>30.0007</v>
      </c>
      <c r="HI337">
        <v>30.7313</v>
      </c>
      <c r="HJ337">
        <v>30.7237</v>
      </c>
      <c r="HK337">
        <v>69.7291</v>
      </c>
      <c r="HL337">
        <v>46.3016</v>
      </c>
      <c r="HM337">
        <v>0</v>
      </c>
      <c r="HN337">
        <v>11.2112</v>
      </c>
      <c r="HO337">
        <v>1471.17</v>
      </c>
      <c r="HP337">
        <v>10.8252</v>
      </c>
      <c r="HQ337">
        <v>95.5984</v>
      </c>
      <c r="HR337">
        <v>99.5747</v>
      </c>
    </row>
    <row r="338" spans="1:226">
      <c r="A338">
        <v>322</v>
      </c>
      <c r="B338">
        <v>1657557060.5</v>
      </c>
      <c r="C338">
        <v>4268.5</v>
      </c>
      <c r="D338" t="s">
        <v>1004</v>
      </c>
      <c r="E338" t="s">
        <v>1005</v>
      </c>
      <c r="F338">
        <v>5</v>
      </c>
      <c r="G338" t="s">
        <v>597</v>
      </c>
      <c r="H338" t="s">
        <v>354</v>
      </c>
      <c r="I338">
        <v>1657557052.71429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1477.26008658009</v>
      </c>
      <c r="AK338">
        <v>1424.76084848485</v>
      </c>
      <c r="AL338">
        <v>3.35452034632022</v>
      </c>
      <c r="AM338">
        <v>66.15</v>
      </c>
      <c r="AN338">
        <f>(AP338 - AO338 + BO338*1E3/(8.314*(BQ338+273.15)) * AR338/BN338 * AQ338) * BN338/(100*BB338) * 1000/(1000 - AP338)</f>
        <v>0</v>
      </c>
      <c r="AO338">
        <v>10.7723899508194</v>
      </c>
      <c r="AP338">
        <v>19.0257175757576</v>
      </c>
      <c r="AQ338">
        <v>0.000718493135204253</v>
      </c>
      <c r="AR338">
        <v>78.403240097146</v>
      </c>
      <c r="AS338">
        <v>19</v>
      </c>
      <c r="AT338">
        <v>4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6</v>
      </c>
      <c r="BC338">
        <v>0.5</v>
      </c>
      <c r="BD338" t="s">
        <v>355</v>
      </c>
      <c r="BE338">
        <v>2</v>
      </c>
      <c r="BF338" t="b">
        <v>1</v>
      </c>
      <c r="BG338">
        <v>1657557052.71429</v>
      </c>
      <c r="BH338">
        <v>1373.80321428571</v>
      </c>
      <c r="BI338">
        <v>1443.78928571429</v>
      </c>
      <c r="BJ338">
        <v>19.0101714285714</v>
      </c>
      <c r="BK338">
        <v>10.7664357142857</v>
      </c>
      <c r="BL338">
        <v>1366.74285714286</v>
      </c>
      <c r="BM338">
        <v>18.877425</v>
      </c>
      <c r="BN338">
        <v>500.018285714286</v>
      </c>
      <c r="BO338">
        <v>67.9953892857143</v>
      </c>
      <c r="BP338">
        <v>0.020551325</v>
      </c>
      <c r="BQ338">
        <v>21.6756071428571</v>
      </c>
      <c r="BR338">
        <v>21.7195821428571</v>
      </c>
      <c r="BS338">
        <v>999.9</v>
      </c>
      <c r="BT338">
        <v>0</v>
      </c>
      <c r="BU338">
        <v>0</v>
      </c>
      <c r="BV338">
        <v>10008.0760714286</v>
      </c>
      <c r="BW338">
        <v>0</v>
      </c>
      <c r="BX338">
        <v>1505.00571428571</v>
      </c>
      <c r="BY338">
        <v>-69.9856571428571</v>
      </c>
      <c r="BZ338">
        <v>1400.42714285714</v>
      </c>
      <c r="CA338">
        <v>1459.50357142857</v>
      </c>
      <c r="CB338">
        <v>8.24372928571429</v>
      </c>
      <c r="CC338">
        <v>1443.78928571429</v>
      </c>
      <c r="CD338">
        <v>10.7664357142857</v>
      </c>
      <c r="CE338">
        <v>1.29260428571429</v>
      </c>
      <c r="CF338">
        <v>0.732068642857143</v>
      </c>
      <c r="CG338">
        <v>10.7131321428571</v>
      </c>
      <c r="CH338">
        <v>2.45411535714286</v>
      </c>
      <c r="CI338">
        <v>1999.99785714286</v>
      </c>
      <c r="CJ338">
        <v>0.979996928571428</v>
      </c>
      <c r="CK338">
        <v>0.0200032428571429</v>
      </c>
      <c r="CL338">
        <v>0</v>
      </c>
      <c r="CM338">
        <v>2.48903928571429</v>
      </c>
      <c r="CN338">
        <v>0</v>
      </c>
      <c r="CO338">
        <v>17511.8178571429</v>
      </c>
      <c r="CP338">
        <v>16705.375</v>
      </c>
      <c r="CQ338">
        <v>45</v>
      </c>
      <c r="CR338">
        <v>50.61375</v>
      </c>
      <c r="CS338">
        <v>48.625</v>
      </c>
      <c r="CT338">
        <v>45.187</v>
      </c>
      <c r="CU338">
        <v>43.75</v>
      </c>
      <c r="CV338">
        <v>1959.99178571429</v>
      </c>
      <c r="CW338">
        <v>40.0064285714286</v>
      </c>
      <c r="CX338">
        <v>0</v>
      </c>
      <c r="CY338">
        <v>1651535955.8</v>
      </c>
      <c r="CZ338">
        <v>0</v>
      </c>
      <c r="DA338">
        <v>0</v>
      </c>
      <c r="DB338" t="s">
        <v>356</v>
      </c>
      <c r="DC338">
        <v>1657298120.5</v>
      </c>
      <c r="DD338">
        <v>1657298120.5</v>
      </c>
      <c r="DE338">
        <v>0</v>
      </c>
      <c r="DF338">
        <v>1.391</v>
      </c>
      <c r="DG338">
        <v>0.035</v>
      </c>
      <c r="DH338">
        <v>2.39</v>
      </c>
      <c r="DI338">
        <v>0.104</v>
      </c>
      <c r="DJ338">
        <v>419</v>
      </c>
      <c r="DK338">
        <v>18</v>
      </c>
      <c r="DL338">
        <v>0.11</v>
      </c>
      <c r="DM338">
        <v>0.02</v>
      </c>
      <c r="DN338">
        <v>-69.946665</v>
      </c>
      <c r="DO338">
        <v>-1.82557598499057</v>
      </c>
      <c r="DP338">
        <v>0.245367221272525</v>
      </c>
      <c r="DQ338">
        <v>0</v>
      </c>
      <c r="DR338">
        <v>8.25161775</v>
      </c>
      <c r="DS338">
        <v>-0.0976107692307811</v>
      </c>
      <c r="DT338">
        <v>0.0152685014797623</v>
      </c>
      <c r="DU338">
        <v>1</v>
      </c>
      <c r="DV338">
        <v>1</v>
      </c>
      <c r="DW338">
        <v>2</v>
      </c>
      <c r="DX338" t="s">
        <v>367</v>
      </c>
      <c r="DY338">
        <v>2.83022</v>
      </c>
      <c r="DZ338">
        <v>2.63702</v>
      </c>
      <c r="EA338">
        <v>0.155562</v>
      </c>
      <c r="EB338">
        <v>0.160201</v>
      </c>
      <c r="EC338">
        <v>0.0656547</v>
      </c>
      <c r="ED338">
        <v>0.0430269</v>
      </c>
      <c r="EE338">
        <v>23534.7</v>
      </c>
      <c r="EF338">
        <v>20446.1</v>
      </c>
      <c r="EG338">
        <v>24970.7</v>
      </c>
      <c r="EH338">
        <v>23730.6</v>
      </c>
      <c r="EI338">
        <v>39867.6</v>
      </c>
      <c r="EJ338">
        <v>37618.2</v>
      </c>
      <c r="EK338">
        <v>45182</v>
      </c>
      <c r="EL338">
        <v>42365.1</v>
      </c>
      <c r="EM338">
        <v>1.74688</v>
      </c>
      <c r="EN338">
        <v>2.04625</v>
      </c>
      <c r="EO338">
        <v>-0.107031</v>
      </c>
      <c r="EP338">
        <v>0</v>
      </c>
      <c r="EQ338">
        <v>23.4858</v>
      </c>
      <c r="ER338">
        <v>999.9</v>
      </c>
      <c r="ES338">
        <v>28.263</v>
      </c>
      <c r="ET338">
        <v>30.968</v>
      </c>
      <c r="EU338">
        <v>18.718</v>
      </c>
      <c r="EV338">
        <v>51.3841</v>
      </c>
      <c r="EW338">
        <v>29.4591</v>
      </c>
      <c r="EX338">
        <v>2</v>
      </c>
      <c r="EY338">
        <v>0.29779</v>
      </c>
      <c r="EZ338">
        <v>9.28105</v>
      </c>
      <c r="FA338">
        <v>20.0097</v>
      </c>
      <c r="FB338">
        <v>5.23556</v>
      </c>
      <c r="FC338">
        <v>11.998</v>
      </c>
      <c r="FD338">
        <v>4.9558</v>
      </c>
      <c r="FE338">
        <v>3.30393</v>
      </c>
      <c r="FF338">
        <v>9999</v>
      </c>
      <c r="FG338">
        <v>9999</v>
      </c>
      <c r="FH338">
        <v>6587.2</v>
      </c>
      <c r="FI338">
        <v>353.4</v>
      </c>
      <c r="FJ338">
        <v>1.86808</v>
      </c>
      <c r="FK338">
        <v>1.86382</v>
      </c>
      <c r="FL338">
        <v>1.87134</v>
      </c>
      <c r="FM338">
        <v>1.86218</v>
      </c>
      <c r="FN338">
        <v>1.86166</v>
      </c>
      <c r="FO338">
        <v>1.86813</v>
      </c>
      <c r="FP338">
        <v>1.85822</v>
      </c>
      <c r="FQ338">
        <v>1.86462</v>
      </c>
      <c r="FR338">
        <v>5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7.17</v>
      </c>
      <c r="GF338">
        <v>0.1334</v>
      </c>
      <c r="GG338">
        <v>2.14445261950712</v>
      </c>
      <c r="GH338">
        <v>0.00524579190152856</v>
      </c>
      <c r="GI338">
        <v>-2.61795653493914e-06</v>
      </c>
      <c r="GJ338">
        <v>1.03317073579164e-09</v>
      </c>
      <c r="GK338">
        <v>0.00834576242792743</v>
      </c>
      <c r="GL338">
        <v>-0.0463878632499735</v>
      </c>
      <c r="GM338">
        <v>0.00360881594666716</v>
      </c>
      <c r="GN338">
        <v>-4.25062852161115e-05</v>
      </c>
      <c r="GO338">
        <v>14</v>
      </c>
      <c r="GP338">
        <v>2225</v>
      </c>
      <c r="GQ338">
        <v>2</v>
      </c>
      <c r="GR338">
        <v>27</v>
      </c>
      <c r="GS338">
        <v>4315.7</v>
      </c>
      <c r="GT338">
        <v>4315.7</v>
      </c>
      <c r="GU338">
        <v>3.51318</v>
      </c>
      <c r="GV338">
        <v>2.32788</v>
      </c>
      <c r="GW338">
        <v>1.99829</v>
      </c>
      <c r="GX338">
        <v>2.75635</v>
      </c>
      <c r="GY338">
        <v>2.09351</v>
      </c>
      <c r="GZ338">
        <v>2.41211</v>
      </c>
      <c r="HA338">
        <v>35.1516</v>
      </c>
      <c r="HB338">
        <v>14.6574</v>
      </c>
      <c r="HC338">
        <v>18</v>
      </c>
      <c r="HD338">
        <v>426.215</v>
      </c>
      <c r="HE338">
        <v>620.224</v>
      </c>
      <c r="HF338">
        <v>15.15</v>
      </c>
      <c r="HG338">
        <v>31.0618</v>
      </c>
      <c r="HH338">
        <v>30.0007</v>
      </c>
      <c r="HI338">
        <v>30.74</v>
      </c>
      <c r="HJ338">
        <v>30.733</v>
      </c>
      <c r="HK338">
        <v>70.3516</v>
      </c>
      <c r="HL338">
        <v>46.3016</v>
      </c>
      <c r="HM338">
        <v>0</v>
      </c>
      <c r="HN338">
        <v>11.221</v>
      </c>
      <c r="HO338">
        <v>1491.47</v>
      </c>
      <c r="HP338">
        <v>10.8445</v>
      </c>
      <c r="HQ338">
        <v>95.596</v>
      </c>
      <c r="HR338">
        <v>99.5749</v>
      </c>
    </row>
    <row r="339" spans="1:226">
      <c r="A339">
        <v>323</v>
      </c>
      <c r="B339">
        <v>1657557065.5</v>
      </c>
      <c r="C339">
        <v>4273.5</v>
      </c>
      <c r="D339" t="s">
        <v>1006</v>
      </c>
      <c r="E339" t="s">
        <v>1007</v>
      </c>
      <c r="F339">
        <v>5</v>
      </c>
      <c r="G339" t="s">
        <v>597</v>
      </c>
      <c r="H339" t="s">
        <v>354</v>
      </c>
      <c r="I339">
        <v>1657557058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1493.91428571429</v>
      </c>
      <c r="AK339">
        <v>1441.23418181818</v>
      </c>
      <c r="AL339">
        <v>3.31184415584398</v>
      </c>
      <c r="AM339">
        <v>66.15</v>
      </c>
      <c r="AN339">
        <f>(AP339 - AO339 + BO339*1E3/(8.314*(BQ339+273.15)) * AR339/BN339 * AQ339) * BN339/(100*BB339) * 1000/(1000 - AP339)</f>
        <v>0</v>
      </c>
      <c r="AO339">
        <v>10.7740745654018</v>
      </c>
      <c r="AP339">
        <v>19.023956969697</v>
      </c>
      <c r="AQ339">
        <v>-0.000240323969155889</v>
      </c>
      <c r="AR339">
        <v>78.403240097146</v>
      </c>
      <c r="AS339">
        <v>19</v>
      </c>
      <c r="AT339">
        <v>4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6</v>
      </c>
      <c r="BC339">
        <v>0.5</v>
      </c>
      <c r="BD339" t="s">
        <v>355</v>
      </c>
      <c r="BE339">
        <v>2</v>
      </c>
      <c r="BF339" t="b">
        <v>1</v>
      </c>
      <c r="BG339">
        <v>1657557058</v>
      </c>
      <c r="BH339">
        <v>1391.0637037037</v>
      </c>
      <c r="BI339">
        <v>1461.24888888889</v>
      </c>
      <c r="BJ339">
        <v>19.0202592592593</v>
      </c>
      <c r="BK339">
        <v>10.7729111111111</v>
      </c>
      <c r="BL339">
        <v>1383.9362962963</v>
      </c>
      <c r="BM339">
        <v>18.8870777777778</v>
      </c>
      <c r="BN339">
        <v>500.004444444444</v>
      </c>
      <c r="BO339">
        <v>67.9953740740741</v>
      </c>
      <c r="BP339">
        <v>0.0205416296296296</v>
      </c>
      <c r="BQ339">
        <v>21.6829481481481</v>
      </c>
      <c r="BR339">
        <v>21.7221444444444</v>
      </c>
      <c r="BS339">
        <v>999.9</v>
      </c>
      <c r="BT339">
        <v>0</v>
      </c>
      <c r="BU339">
        <v>0</v>
      </c>
      <c r="BV339">
        <v>9998.84148148148</v>
      </c>
      <c r="BW339">
        <v>0</v>
      </c>
      <c r="BX339">
        <v>1505.54592592593</v>
      </c>
      <c r="BY339">
        <v>-70.1846555555556</v>
      </c>
      <c r="BZ339">
        <v>1418.03666666667</v>
      </c>
      <c r="CA339">
        <v>1477.16296296296</v>
      </c>
      <c r="CB339">
        <v>8.24732814814815</v>
      </c>
      <c r="CC339">
        <v>1461.24888888889</v>
      </c>
      <c r="CD339">
        <v>10.7729111111111</v>
      </c>
      <c r="CE339">
        <v>1.29328962962963</v>
      </c>
      <c r="CF339">
        <v>0.73250937037037</v>
      </c>
      <c r="CG339">
        <v>10.7211037037037</v>
      </c>
      <c r="CH339">
        <v>2.46257925925926</v>
      </c>
      <c r="CI339">
        <v>1999.99592592593</v>
      </c>
      <c r="CJ339">
        <v>0.98</v>
      </c>
      <c r="CK339">
        <v>0.0200000592592593</v>
      </c>
      <c r="CL339">
        <v>0</v>
      </c>
      <c r="CM339">
        <v>2.51332592592593</v>
      </c>
      <c r="CN339">
        <v>0</v>
      </c>
      <c r="CO339">
        <v>17509.062962963</v>
      </c>
      <c r="CP339">
        <v>16705.3777777778</v>
      </c>
      <c r="CQ339">
        <v>45</v>
      </c>
      <c r="CR339">
        <v>50.5993333333333</v>
      </c>
      <c r="CS339">
        <v>48.625</v>
      </c>
      <c r="CT339">
        <v>45.187</v>
      </c>
      <c r="CU339">
        <v>43.75</v>
      </c>
      <c r="CV339">
        <v>1959.99444444444</v>
      </c>
      <c r="CW339">
        <v>40.0018518518519</v>
      </c>
      <c r="CX339">
        <v>0</v>
      </c>
      <c r="CY339">
        <v>1651535960.6</v>
      </c>
      <c r="CZ339">
        <v>0</v>
      </c>
      <c r="DA339">
        <v>0</v>
      </c>
      <c r="DB339" t="s">
        <v>356</v>
      </c>
      <c r="DC339">
        <v>1657298120.5</v>
      </c>
      <c r="DD339">
        <v>1657298120.5</v>
      </c>
      <c r="DE339">
        <v>0</v>
      </c>
      <c r="DF339">
        <v>1.391</v>
      </c>
      <c r="DG339">
        <v>0.035</v>
      </c>
      <c r="DH339">
        <v>2.39</v>
      </c>
      <c r="DI339">
        <v>0.104</v>
      </c>
      <c r="DJ339">
        <v>419</v>
      </c>
      <c r="DK339">
        <v>18</v>
      </c>
      <c r="DL339">
        <v>0.11</v>
      </c>
      <c r="DM339">
        <v>0.02</v>
      </c>
      <c r="DN339">
        <v>-70.013365</v>
      </c>
      <c r="DO339">
        <v>-1.95215684803004</v>
      </c>
      <c r="DP339">
        <v>0.308225798360553</v>
      </c>
      <c r="DQ339">
        <v>0</v>
      </c>
      <c r="DR339">
        <v>8.2458355</v>
      </c>
      <c r="DS339">
        <v>0.025844127579706</v>
      </c>
      <c r="DT339">
        <v>0.00858502502908403</v>
      </c>
      <c r="DU339">
        <v>1</v>
      </c>
      <c r="DV339">
        <v>1</v>
      </c>
      <c r="DW339">
        <v>2</v>
      </c>
      <c r="DX339" t="s">
        <v>367</v>
      </c>
      <c r="DY339">
        <v>2.83006</v>
      </c>
      <c r="DZ339">
        <v>2.63674</v>
      </c>
      <c r="EA339">
        <v>0.156661</v>
      </c>
      <c r="EB339">
        <v>0.161339</v>
      </c>
      <c r="EC339">
        <v>0.0656482</v>
      </c>
      <c r="ED339">
        <v>0.0430326</v>
      </c>
      <c r="EE339">
        <v>23503.4</v>
      </c>
      <c r="EF339">
        <v>20417.9</v>
      </c>
      <c r="EG339">
        <v>24970.1</v>
      </c>
      <c r="EH339">
        <v>23730.1</v>
      </c>
      <c r="EI339">
        <v>39867.2</v>
      </c>
      <c r="EJ339">
        <v>37617</v>
      </c>
      <c r="EK339">
        <v>45181.2</v>
      </c>
      <c r="EL339">
        <v>42364</v>
      </c>
      <c r="EM339">
        <v>1.7467</v>
      </c>
      <c r="EN339">
        <v>2.0465</v>
      </c>
      <c r="EO339">
        <v>-0.107296</v>
      </c>
      <c r="EP339">
        <v>0</v>
      </c>
      <c r="EQ339">
        <v>23.493</v>
      </c>
      <c r="ER339">
        <v>999.9</v>
      </c>
      <c r="ES339">
        <v>28.263</v>
      </c>
      <c r="ET339">
        <v>30.978</v>
      </c>
      <c r="EU339">
        <v>18.7284</v>
      </c>
      <c r="EV339">
        <v>51.5441</v>
      </c>
      <c r="EW339">
        <v>29.4752</v>
      </c>
      <c r="EX339">
        <v>2</v>
      </c>
      <c r="EY339">
        <v>0.298361</v>
      </c>
      <c r="EZ339">
        <v>9.28105</v>
      </c>
      <c r="FA339">
        <v>20.0095</v>
      </c>
      <c r="FB339">
        <v>5.23451</v>
      </c>
      <c r="FC339">
        <v>11.998</v>
      </c>
      <c r="FD339">
        <v>4.9556</v>
      </c>
      <c r="FE339">
        <v>3.3037</v>
      </c>
      <c r="FF339">
        <v>9999</v>
      </c>
      <c r="FG339">
        <v>9999</v>
      </c>
      <c r="FH339">
        <v>6587.5</v>
      </c>
      <c r="FI339">
        <v>353.4</v>
      </c>
      <c r="FJ339">
        <v>1.86806</v>
      </c>
      <c r="FK339">
        <v>1.86378</v>
      </c>
      <c r="FL339">
        <v>1.87134</v>
      </c>
      <c r="FM339">
        <v>1.86218</v>
      </c>
      <c r="FN339">
        <v>1.86162</v>
      </c>
      <c r="FO339">
        <v>1.86812</v>
      </c>
      <c r="FP339">
        <v>1.85822</v>
      </c>
      <c r="FQ339">
        <v>1.86462</v>
      </c>
      <c r="FR339">
        <v>5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7.23</v>
      </c>
      <c r="GF339">
        <v>0.1333</v>
      </c>
      <c r="GG339">
        <v>2.14445261950712</v>
      </c>
      <c r="GH339">
        <v>0.00524579190152856</v>
      </c>
      <c r="GI339">
        <v>-2.61795653493914e-06</v>
      </c>
      <c r="GJ339">
        <v>1.03317073579164e-09</v>
      </c>
      <c r="GK339">
        <v>0.00834576242792743</v>
      </c>
      <c r="GL339">
        <v>-0.0463878632499735</v>
      </c>
      <c r="GM339">
        <v>0.00360881594666716</v>
      </c>
      <c r="GN339">
        <v>-4.25062852161115e-05</v>
      </c>
      <c r="GO339">
        <v>14</v>
      </c>
      <c r="GP339">
        <v>2225</v>
      </c>
      <c r="GQ339">
        <v>2</v>
      </c>
      <c r="GR339">
        <v>27</v>
      </c>
      <c r="GS339">
        <v>4315.8</v>
      </c>
      <c r="GT339">
        <v>4315.8</v>
      </c>
      <c r="GU339">
        <v>3.54248</v>
      </c>
      <c r="GV339">
        <v>2.32544</v>
      </c>
      <c r="GW339">
        <v>1.99829</v>
      </c>
      <c r="GX339">
        <v>2.75635</v>
      </c>
      <c r="GY339">
        <v>2.09351</v>
      </c>
      <c r="GZ339">
        <v>2.3645</v>
      </c>
      <c r="HA339">
        <v>35.1516</v>
      </c>
      <c r="HB339">
        <v>14.6486</v>
      </c>
      <c r="HC339">
        <v>18</v>
      </c>
      <c r="HD339">
        <v>426.172</v>
      </c>
      <c r="HE339">
        <v>620.517</v>
      </c>
      <c r="HF339">
        <v>15.1551</v>
      </c>
      <c r="HG339">
        <v>31.0702</v>
      </c>
      <c r="HH339">
        <v>30.0007</v>
      </c>
      <c r="HI339">
        <v>30.7487</v>
      </c>
      <c r="HJ339">
        <v>30.7417</v>
      </c>
      <c r="HK339">
        <v>70.9372</v>
      </c>
      <c r="HL339">
        <v>46.0219</v>
      </c>
      <c r="HM339">
        <v>0</v>
      </c>
      <c r="HN339">
        <v>11.2263</v>
      </c>
      <c r="HO339">
        <v>1504.95</v>
      </c>
      <c r="HP339">
        <v>10.8551</v>
      </c>
      <c r="HQ339">
        <v>95.5941</v>
      </c>
      <c r="HR339">
        <v>99.5726</v>
      </c>
    </row>
    <row r="340" spans="1:226">
      <c r="A340">
        <v>324</v>
      </c>
      <c r="B340">
        <v>1657557070.5</v>
      </c>
      <c r="C340">
        <v>4278.5</v>
      </c>
      <c r="D340" t="s">
        <v>1008</v>
      </c>
      <c r="E340" t="s">
        <v>1009</v>
      </c>
      <c r="F340">
        <v>5</v>
      </c>
      <c r="G340" t="s">
        <v>597</v>
      </c>
      <c r="H340" t="s">
        <v>354</v>
      </c>
      <c r="I340">
        <v>1657557062.71429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1511.65454545455</v>
      </c>
      <c r="AK340">
        <v>1458.32181818182</v>
      </c>
      <c r="AL340">
        <v>3.43199393939375</v>
      </c>
      <c r="AM340">
        <v>66.15</v>
      </c>
      <c r="AN340">
        <f>(AP340 - AO340 + BO340*1E3/(8.314*(BQ340+273.15)) * AR340/BN340 * AQ340) * BN340/(100*BB340) * 1000/(1000 - AP340)</f>
        <v>0</v>
      </c>
      <c r="AO340">
        <v>10.7849219132149</v>
      </c>
      <c r="AP340">
        <v>19.0294</v>
      </c>
      <c r="AQ340">
        <v>0.000130046999147964</v>
      </c>
      <c r="AR340">
        <v>78.403240097146</v>
      </c>
      <c r="AS340">
        <v>19</v>
      </c>
      <c r="AT340">
        <v>4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6</v>
      </c>
      <c r="BC340">
        <v>0.5</v>
      </c>
      <c r="BD340" t="s">
        <v>355</v>
      </c>
      <c r="BE340">
        <v>2</v>
      </c>
      <c r="BF340" t="b">
        <v>1</v>
      </c>
      <c r="BG340">
        <v>1657557062.71429</v>
      </c>
      <c r="BH340">
        <v>1406.47607142857</v>
      </c>
      <c r="BI340">
        <v>1477.06</v>
      </c>
      <c r="BJ340">
        <v>19.024875</v>
      </c>
      <c r="BK340">
        <v>10.7791285714286</v>
      </c>
      <c r="BL340">
        <v>1399.28714285714</v>
      </c>
      <c r="BM340">
        <v>18.8914928571429</v>
      </c>
      <c r="BN340">
        <v>500.000678571429</v>
      </c>
      <c r="BO340">
        <v>67.9954321428571</v>
      </c>
      <c r="BP340">
        <v>0.0206507142857143</v>
      </c>
      <c r="BQ340">
        <v>21.6893821428571</v>
      </c>
      <c r="BR340">
        <v>21.7246035714286</v>
      </c>
      <c r="BS340">
        <v>999.9</v>
      </c>
      <c r="BT340">
        <v>0</v>
      </c>
      <c r="BU340">
        <v>0</v>
      </c>
      <c r="BV340">
        <v>9990.57928571428</v>
      </c>
      <c r="BW340">
        <v>0</v>
      </c>
      <c r="BX340">
        <v>1505.93785714286</v>
      </c>
      <c r="BY340">
        <v>-70.5845964285714</v>
      </c>
      <c r="BZ340">
        <v>1433.75428571429</v>
      </c>
      <c r="CA340">
        <v>1493.15642857143</v>
      </c>
      <c r="CB340">
        <v>8.24572571428572</v>
      </c>
      <c r="CC340">
        <v>1477.06</v>
      </c>
      <c r="CD340">
        <v>10.7791285714286</v>
      </c>
      <c r="CE340">
        <v>1.29360464285714</v>
      </c>
      <c r="CF340">
        <v>0.732932607142857</v>
      </c>
      <c r="CG340">
        <v>10.7247535714286</v>
      </c>
      <c r="CH340">
        <v>2.47069071428571</v>
      </c>
      <c r="CI340">
        <v>2000.01142857143</v>
      </c>
      <c r="CJ340">
        <v>0.979998535714286</v>
      </c>
      <c r="CK340">
        <v>0.0200015571428571</v>
      </c>
      <c r="CL340">
        <v>0</v>
      </c>
      <c r="CM340">
        <v>2.55453571428571</v>
      </c>
      <c r="CN340">
        <v>0</v>
      </c>
      <c r="CO340">
        <v>17506.6321428571</v>
      </c>
      <c r="CP340">
        <v>16705.4892857143</v>
      </c>
      <c r="CQ340">
        <v>45</v>
      </c>
      <c r="CR340">
        <v>50.5845</v>
      </c>
      <c r="CS340">
        <v>48.625</v>
      </c>
      <c r="CT340">
        <v>45.187</v>
      </c>
      <c r="CU340">
        <v>43.75</v>
      </c>
      <c r="CV340">
        <v>1960.00535714286</v>
      </c>
      <c r="CW340">
        <v>40.0064285714286</v>
      </c>
      <c r="CX340">
        <v>0</v>
      </c>
      <c r="CY340">
        <v>1651535965.4</v>
      </c>
      <c r="CZ340">
        <v>0</v>
      </c>
      <c r="DA340">
        <v>0</v>
      </c>
      <c r="DB340" t="s">
        <v>356</v>
      </c>
      <c r="DC340">
        <v>1657298120.5</v>
      </c>
      <c r="DD340">
        <v>1657298120.5</v>
      </c>
      <c r="DE340">
        <v>0</v>
      </c>
      <c r="DF340">
        <v>1.391</v>
      </c>
      <c r="DG340">
        <v>0.035</v>
      </c>
      <c r="DH340">
        <v>2.39</v>
      </c>
      <c r="DI340">
        <v>0.104</v>
      </c>
      <c r="DJ340">
        <v>419</v>
      </c>
      <c r="DK340">
        <v>18</v>
      </c>
      <c r="DL340">
        <v>0.11</v>
      </c>
      <c r="DM340">
        <v>0.02</v>
      </c>
      <c r="DN340">
        <v>-70.37579</v>
      </c>
      <c r="DO340">
        <v>-4.05796772983105</v>
      </c>
      <c r="DP340">
        <v>0.526706101540509</v>
      </c>
      <c r="DQ340">
        <v>0</v>
      </c>
      <c r="DR340">
        <v>8.24464275</v>
      </c>
      <c r="DS340">
        <v>0.0112267542213997</v>
      </c>
      <c r="DT340">
        <v>0.00706316182297277</v>
      </c>
      <c r="DU340">
        <v>1</v>
      </c>
      <c r="DV340">
        <v>1</v>
      </c>
      <c r="DW340">
        <v>2</v>
      </c>
      <c r="DX340" t="s">
        <v>367</v>
      </c>
      <c r="DY340">
        <v>2.82996</v>
      </c>
      <c r="DZ340">
        <v>2.63749</v>
      </c>
      <c r="EA340">
        <v>0.157799</v>
      </c>
      <c r="EB340">
        <v>0.162457</v>
      </c>
      <c r="EC340">
        <v>0.065666</v>
      </c>
      <c r="ED340">
        <v>0.043103</v>
      </c>
      <c r="EE340">
        <v>23471</v>
      </c>
      <c r="EF340">
        <v>20390.4</v>
      </c>
      <c r="EG340">
        <v>24969.4</v>
      </c>
      <c r="EH340">
        <v>23729.8</v>
      </c>
      <c r="EI340">
        <v>39865.8</v>
      </c>
      <c r="EJ340">
        <v>37613.5</v>
      </c>
      <c r="EK340">
        <v>45180.5</v>
      </c>
      <c r="EL340">
        <v>42363.1</v>
      </c>
      <c r="EM340">
        <v>1.74622</v>
      </c>
      <c r="EN340">
        <v>2.04635</v>
      </c>
      <c r="EO340">
        <v>-0.106998</v>
      </c>
      <c r="EP340">
        <v>0</v>
      </c>
      <c r="EQ340">
        <v>23.4976</v>
      </c>
      <c r="ER340">
        <v>999.9</v>
      </c>
      <c r="ES340">
        <v>28.263</v>
      </c>
      <c r="ET340">
        <v>30.978</v>
      </c>
      <c r="EU340">
        <v>18.727</v>
      </c>
      <c r="EV340">
        <v>51.7641</v>
      </c>
      <c r="EW340">
        <v>29.5032</v>
      </c>
      <c r="EX340">
        <v>2</v>
      </c>
      <c r="EY340">
        <v>0.299139</v>
      </c>
      <c r="EZ340">
        <v>9.28105</v>
      </c>
      <c r="FA340">
        <v>20.0097</v>
      </c>
      <c r="FB340">
        <v>5.23526</v>
      </c>
      <c r="FC340">
        <v>11.998</v>
      </c>
      <c r="FD340">
        <v>4.95585</v>
      </c>
      <c r="FE340">
        <v>3.3039</v>
      </c>
      <c r="FF340">
        <v>9999</v>
      </c>
      <c r="FG340">
        <v>9999</v>
      </c>
      <c r="FH340">
        <v>6587.5</v>
      </c>
      <c r="FI340">
        <v>353.4</v>
      </c>
      <c r="FJ340">
        <v>1.86806</v>
      </c>
      <c r="FK340">
        <v>1.86377</v>
      </c>
      <c r="FL340">
        <v>1.87134</v>
      </c>
      <c r="FM340">
        <v>1.86218</v>
      </c>
      <c r="FN340">
        <v>1.86161</v>
      </c>
      <c r="FO340">
        <v>1.86813</v>
      </c>
      <c r="FP340">
        <v>1.85822</v>
      </c>
      <c r="FQ340">
        <v>1.86462</v>
      </c>
      <c r="FR340">
        <v>5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7.3</v>
      </c>
      <c r="GF340">
        <v>0.1336</v>
      </c>
      <c r="GG340">
        <v>2.14445261950712</v>
      </c>
      <c r="GH340">
        <v>0.00524579190152856</v>
      </c>
      <c r="GI340">
        <v>-2.61795653493914e-06</v>
      </c>
      <c r="GJ340">
        <v>1.03317073579164e-09</v>
      </c>
      <c r="GK340">
        <v>0.00834576242792743</v>
      </c>
      <c r="GL340">
        <v>-0.0463878632499735</v>
      </c>
      <c r="GM340">
        <v>0.00360881594666716</v>
      </c>
      <c r="GN340">
        <v>-4.25062852161115e-05</v>
      </c>
      <c r="GO340">
        <v>14</v>
      </c>
      <c r="GP340">
        <v>2225</v>
      </c>
      <c r="GQ340">
        <v>2</v>
      </c>
      <c r="GR340">
        <v>27</v>
      </c>
      <c r="GS340">
        <v>4315.8</v>
      </c>
      <c r="GT340">
        <v>4315.8</v>
      </c>
      <c r="GU340">
        <v>3.57178</v>
      </c>
      <c r="GV340">
        <v>2.32788</v>
      </c>
      <c r="GW340">
        <v>1.99829</v>
      </c>
      <c r="GX340">
        <v>2.75635</v>
      </c>
      <c r="GY340">
        <v>2.09351</v>
      </c>
      <c r="GZ340">
        <v>2.38647</v>
      </c>
      <c r="HA340">
        <v>35.1747</v>
      </c>
      <c r="HB340">
        <v>14.6574</v>
      </c>
      <c r="HC340">
        <v>18</v>
      </c>
      <c r="HD340">
        <v>425.961</v>
      </c>
      <c r="HE340">
        <v>620.493</v>
      </c>
      <c r="HF340">
        <v>15.1606</v>
      </c>
      <c r="HG340">
        <v>31.0783</v>
      </c>
      <c r="HH340">
        <v>30.0007</v>
      </c>
      <c r="HI340">
        <v>30.758</v>
      </c>
      <c r="HJ340">
        <v>30.7507</v>
      </c>
      <c r="HK340">
        <v>71.5278</v>
      </c>
      <c r="HL340">
        <v>46.0219</v>
      </c>
      <c r="HM340">
        <v>0</v>
      </c>
      <c r="HN340">
        <v>11.2263</v>
      </c>
      <c r="HO340">
        <v>1525.1</v>
      </c>
      <c r="HP340">
        <v>10.8582</v>
      </c>
      <c r="HQ340">
        <v>95.592</v>
      </c>
      <c r="HR340">
        <v>99.5708</v>
      </c>
    </row>
    <row r="341" spans="1:226">
      <c r="A341">
        <v>325</v>
      </c>
      <c r="B341">
        <v>1657557075.5</v>
      </c>
      <c r="C341">
        <v>4283.5</v>
      </c>
      <c r="D341" t="s">
        <v>1010</v>
      </c>
      <c r="E341" t="s">
        <v>1011</v>
      </c>
      <c r="F341">
        <v>5</v>
      </c>
      <c r="G341" t="s">
        <v>597</v>
      </c>
      <c r="H341" t="s">
        <v>354</v>
      </c>
      <c r="I341">
        <v>1657557068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1528.49233766234</v>
      </c>
      <c r="AK341">
        <v>1475.4163030303</v>
      </c>
      <c r="AL341">
        <v>3.484159307359</v>
      </c>
      <c r="AM341">
        <v>66.15</v>
      </c>
      <c r="AN341">
        <f>(AP341 - AO341 + BO341*1E3/(8.314*(BQ341+273.15)) * AR341/BN341 * AQ341) * BN341/(100*BB341) * 1000/(1000 - AP341)</f>
        <v>0</v>
      </c>
      <c r="AO341">
        <v>10.8001061001118</v>
      </c>
      <c r="AP341">
        <v>19.0317096969697</v>
      </c>
      <c r="AQ341">
        <v>0.000104304361707052</v>
      </c>
      <c r="AR341">
        <v>78.403240097146</v>
      </c>
      <c r="AS341">
        <v>19</v>
      </c>
      <c r="AT341">
        <v>4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6</v>
      </c>
      <c r="BC341">
        <v>0.5</v>
      </c>
      <c r="BD341" t="s">
        <v>355</v>
      </c>
      <c r="BE341">
        <v>2</v>
      </c>
      <c r="BF341" t="b">
        <v>1</v>
      </c>
      <c r="BG341">
        <v>1657557068</v>
      </c>
      <c r="BH341">
        <v>1423.88259259259</v>
      </c>
      <c r="BI341">
        <v>1494.91259259259</v>
      </c>
      <c r="BJ341">
        <v>19.0276740740741</v>
      </c>
      <c r="BK341">
        <v>10.7887888888889</v>
      </c>
      <c r="BL341">
        <v>1416.62296296296</v>
      </c>
      <c r="BM341">
        <v>18.8941666666667</v>
      </c>
      <c r="BN341">
        <v>500.012037037037</v>
      </c>
      <c r="BO341">
        <v>67.9960851851852</v>
      </c>
      <c r="BP341">
        <v>0.0207680259259259</v>
      </c>
      <c r="BQ341">
        <v>21.6951592592593</v>
      </c>
      <c r="BR341">
        <v>21.731162962963</v>
      </c>
      <c r="BS341">
        <v>999.9</v>
      </c>
      <c r="BT341">
        <v>0</v>
      </c>
      <c r="BU341">
        <v>0</v>
      </c>
      <c r="BV341">
        <v>9985.85555555555</v>
      </c>
      <c r="BW341">
        <v>0</v>
      </c>
      <c r="BX341">
        <v>1506.17555555556</v>
      </c>
      <c r="BY341">
        <v>-71.0306592592593</v>
      </c>
      <c r="BZ341">
        <v>1451.50185185185</v>
      </c>
      <c r="CA341">
        <v>1511.21740740741</v>
      </c>
      <c r="CB341">
        <v>8.23887037037037</v>
      </c>
      <c r="CC341">
        <v>1494.91259259259</v>
      </c>
      <c r="CD341">
        <v>10.7887888888889</v>
      </c>
      <c r="CE341">
        <v>1.29380740740741</v>
      </c>
      <c r="CF341">
        <v>0.733596111111111</v>
      </c>
      <c r="CG341">
        <v>10.7271037037037</v>
      </c>
      <c r="CH341">
        <v>2.48340222222222</v>
      </c>
      <c r="CI341">
        <v>1999.99703703704</v>
      </c>
      <c r="CJ341">
        <v>0.980003444444444</v>
      </c>
      <c r="CK341">
        <v>0.0199964703703704</v>
      </c>
      <c r="CL341">
        <v>0</v>
      </c>
      <c r="CM341">
        <v>2.55794444444444</v>
      </c>
      <c r="CN341">
        <v>0</v>
      </c>
      <c r="CO341">
        <v>17503.5407407407</v>
      </c>
      <c r="CP341">
        <v>16705.3962962963</v>
      </c>
      <c r="CQ341">
        <v>45</v>
      </c>
      <c r="CR341">
        <v>50.569</v>
      </c>
      <c r="CS341">
        <v>48.625</v>
      </c>
      <c r="CT341">
        <v>45.187</v>
      </c>
      <c r="CU341">
        <v>43.75</v>
      </c>
      <c r="CV341">
        <v>1960.00037037037</v>
      </c>
      <c r="CW341">
        <v>39.9966666666667</v>
      </c>
      <c r="CX341">
        <v>0</v>
      </c>
      <c r="CY341">
        <v>1651535970.8</v>
      </c>
      <c r="CZ341">
        <v>0</v>
      </c>
      <c r="DA341">
        <v>0</v>
      </c>
      <c r="DB341" t="s">
        <v>356</v>
      </c>
      <c r="DC341">
        <v>1657298120.5</v>
      </c>
      <c r="DD341">
        <v>1657298120.5</v>
      </c>
      <c r="DE341">
        <v>0</v>
      </c>
      <c r="DF341">
        <v>1.391</v>
      </c>
      <c r="DG341">
        <v>0.035</v>
      </c>
      <c r="DH341">
        <v>2.39</v>
      </c>
      <c r="DI341">
        <v>0.104</v>
      </c>
      <c r="DJ341">
        <v>419</v>
      </c>
      <c r="DK341">
        <v>18</v>
      </c>
      <c r="DL341">
        <v>0.11</v>
      </c>
      <c r="DM341">
        <v>0.02</v>
      </c>
      <c r="DN341">
        <v>-70.6857975</v>
      </c>
      <c r="DO341">
        <v>-5.38253696060025</v>
      </c>
      <c r="DP341">
        <v>0.614445268712968</v>
      </c>
      <c r="DQ341">
        <v>0</v>
      </c>
      <c r="DR341">
        <v>8.24299225</v>
      </c>
      <c r="DS341">
        <v>-0.0753360225140909</v>
      </c>
      <c r="DT341">
        <v>0.0089183923684427</v>
      </c>
      <c r="DU341">
        <v>1</v>
      </c>
      <c r="DV341">
        <v>1</v>
      </c>
      <c r="DW341">
        <v>2</v>
      </c>
      <c r="DX341" t="s">
        <v>367</v>
      </c>
      <c r="DY341">
        <v>2.82997</v>
      </c>
      <c r="DZ341">
        <v>2.63684</v>
      </c>
      <c r="EA341">
        <v>0.158932</v>
      </c>
      <c r="EB341">
        <v>0.163602</v>
      </c>
      <c r="EC341">
        <v>0.065664</v>
      </c>
      <c r="ED341">
        <v>0.0431096</v>
      </c>
      <c r="EE341">
        <v>23439</v>
      </c>
      <c r="EF341">
        <v>20362.4</v>
      </c>
      <c r="EG341">
        <v>24969</v>
      </c>
      <c r="EH341">
        <v>23729.7</v>
      </c>
      <c r="EI341">
        <v>39865.2</v>
      </c>
      <c r="EJ341">
        <v>37613.3</v>
      </c>
      <c r="EK341">
        <v>45179.8</v>
      </c>
      <c r="EL341">
        <v>42363.2</v>
      </c>
      <c r="EM341">
        <v>1.7463</v>
      </c>
      <c r="EN341">
        <v>2.04632</v>
      </c>
      <c r="EO341">
        <v>-0.106715</v>
      </c>
      <c r="EP341">
        <v>0</v>
      </c>
      <c r="EQ341">
        <v>23.4985</v>
      </c>
      <c r="ER341">
        <v>999.9</v>
      </c>
      <c r="ES341">
        <v>28.238</v>
      </c>
      <c r="ET341">
        <v>30.978</v>
      </c>
      <c r="EU341">
        <v>18.7118</v>
      </c>
      <c r="EV341">
        <v>52.1641</v>
      </c>
      <c r="EW341">
        <v>29.4631</v>
      </c>
      <c r="EX341">
        <v>2</v>
      </c>
      <c r="EY341">
        <v>0.299665</v>
      </c>
      <c r="EZ341">
        <v>9.28105</v>
      </c>
      <c r="FA341">
        <v>20.0099</v>
      </c>
      <c r="FB341">
        <v>5.23631</v>
      </c>
      <c r="FC341">
        <v>11.998</v>
      </c>
      <c r="FD341">
        <v>4.9559</v>
      </c>
      <c r="FE341">
        <v>3.304</v>
      </c>
      <c r="FF341">
        <v>9999</v>
      </c>
      <c r="FG341">
        <v>9999</v>
      </c>
      <c r="FH341">
        <v>6587.7</v>
      </c>
      <c r="FI341">
        <v>353.4</v>
      </c>
      <c r="FJ341">
        <v>1.86807</v>
      </c>
      <c r="FK341">
        <v>1.8638</v>
      </c>
      <c r="FL341">
        <v>1.87134</v>
      </c>
      <c r="FM341">
        <v>1.86218</v>
      </c>
      <c r="FN341">
        <v>1.8616</v>
      </c>
      <c r="FO341">
        <v>1.86812</v>
      </c>
      <c r="FP341">
        <v>1.85822</v>
      </c>
      <c r="FQ341">
        <v>1.86462</v>
      </c>
      <c r="FR341">
        <v>5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7.36</v>
      </c>
      <c r="GF341">
        <v>0.1336</v>
      </c>
      <c r="GG341">
        <v>2.14445261950712</v>
      </c>
      <c r="GH341">
        <v>0.00524579190152856</v>
      </c>
      <c r="GI341">
        <v>-2.61795653493914e-06</v>
      </c>
      <c r="GJ341">
        <v>1.03317073579164e-09</v>
      </c>
      <c r="GK341">
        <v>0.00834576242792743</v>
      </c>
      <c r="GL341">
        <v>-0.0463878632499735</v>
      </c>
      <c r="GM341">
        <v>0.00360881594666716</v>
      </c>
      <c r="GN341">
        <v>-4.25062852161115e-05</v>
      </c>
      <c r="GO341">
        <v>14</v>
      </c>
      <c r="GP341">
        <v>2225</v>
      </c>
      <c r="GQ341">
        <v>2</v>
      </c>
      <c r="GR341">
        <v>27</v>
      </c>
      <c r="GS341">
        <v>4315.9</v>
      </c>
      <c r="GT341">
        <v>4315.9</v>
      </c>
      <c r="GU341">
        <v>3.59985</v>
      </c>
      <c r="GV341">
        <v>2.32788</v>
      </c>
      <c r="GW341">
        <v>1.99829</v>
      </c>
      <c r="GX341">
        <v>2.75635</v>
      </c>
      <c r="GY341">
        <v>2.09351</v>
      </c>
      <c r="GZ341">
        <v>2.40723</v>
      </c>
      <c r="HA341">
        <v>35.1747</v>
      </c>
      <c r="HB341">
        <v>14.6574</v>
      </c>
      <c r="HC341">
        <v>18</v>
      </c>
      <c r="HD341">
        <v>426.057</v>
      </c>
      <c r="HE341">
        <v>620.561</v>
      </c>
      <c r="HF341">
        <v>15.1656</v>
      </c>
      <c r="HG341">
        <v>31.0871</v>
      </c>
      <c r="HH341">
        <v>30.0007</v>
      </c>
      <c r="HI341">
        <v>30.766</v>
      </c>
      <c r="HJ341">
        <v>30.7591</v>
      </c>
      <c r="HK341">
        <v>72.0846</v>
      </c>
      <c r="HL341">
        <v>46.0219</v>
      </c>
      <c r="HM341">
        <v>0</v>
      </c>
      <c r="HN341">
        <v>11.2301</v>
      </c>
      <c r="HO341">
        <v>1538.55</v>
      </c>
      <c r="HP341">
        <v>10.8758</v>
      </c>
      <c r="HQ341">
        <v>95.5906</v>
      </c>
      <c r="HR341">
        <v>99.5708</v>
      </c>
    </row>
    <row r="342" spans="1:226">
      <c r="A342">
        <v>326</v>
      </c>
      <c r="B342">
        <v>1657557080.5</v>
      </c>
      <c r="C342">
        <v>4288.5</v>
      </c>
      <c r="D342" t="s">
        <v>1012</v>
      </c>
      <c r="E342" t="s">
        <v>1013</v>
      </c>
      <c r="F342">
        <v>5</v>
      </c>
      <c r="G342" t="s">
        <v>597</v>
      </c>
      <c r="H342" t="s">
        <v>354</v>
      </c>
      <c r="I342">
        <v>1657557072.71429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1545.61632034632</v>
      </c>
      <c r="AK342">
        <v>1492.45945454545</v>
      </c>
      <c r="AL342">
        <v>3.39962943722936</v>
      </c>
      <c r="AM342">
        <v>66.15</v>
      </c>
      <c r="AN342">
        <f>(AP342 - AO342 + BO342*1E3/(8.314*(BQ342+273.15)) * AR342/BN342 * AQ342) * BN342/(100*BB342) * 1000/(1000 - AP342)</f>
        <v>0</v>
      </c>
      <c r="AO342">
        <v>10.8016341508207</v>
      </c>
      <c r="AP342">
        <v>19.0349236363636</v>
      </c>
      <c r="AQ342">
        <v>6.77969180300716e-05</v>
      </c>
      <c r="AR342">
        <v>78.403240097146</v>
      </c>
      <c r="AS342">
        <v>19</v>
      </c>
      <c r="AT342">
        <v>4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6</v>
      </c>
      <c r="BC342">
        <v>0.5</v>
      </c>
      <c r="BD342" t="s">
        <v>355</v>
      </c>
      <c r="BE342">
        <v>2</v>
      </c>
      <c r="BF342" t="b">
        <v>1</v>
      </c>
      <c r="BG342">
        <v>1657557072.71429</v>
      </c>
      <c r="BH342">
        <v>1439.61607142857</v>
      </c>
      <c r="BI342">
        <v>1510.97107142857</v>
      </c>
      <c r="BJ342">
        <v>19.0306678571429</v>
      </c>
      <c r="BK342">
        <v>10.7972428571429</v>
      </c>
      <c r="BL342">
        <v>1432.29214285714</v>
      </c>
      <c r="BM342">
        <v>18.8970428571429</v>
      </c>
      <c r="BN342">
        <v>500.000392857143</v>
      </c>
      <c r="BO342">
        <v>67.9965</v>
      </c>
      <c r="BP342">
        <v>0.0207835642857143</v>
      </c>
      <c r="BQ342">
        <v>21.6984607142857</v>
      </c>
      <c r="BR342">
        <v>21.7357357142857</v>
      </c>
      <c r="BS342">
        <v>999.9</v>
      </c>
      <c r="BT342">
        <v>0</v>
      </c>
      <c r="BU342">
        <v>0</v>
      </c>
      <c r="BV342">
        <v>9990.77607142857</v>
      </c>
      <c r="BW342">
        <v>0</v>
      </c>
      <c r="BX342">
        <v>1506.25964285714</v>
      </c>
      <c r="BY342">
        <v>-71.3556214285714</v>
      </c>
      <c r="BZ342">
        <v>1467.54464285714</v>
      </c>
      <c r="CA342">
        <v>1527.46428571429</v>
      </c>
      <c r="CB342">
        <v>8.23342071428571</v>
      </c>
      <c r="CC342">
        <v>1510.97107142857</v>
      </c>
      <c r="CD342">
        <v>10.7972428571429</v>
      </c>
      <c r="CE342">
        <v>1.29401892857143</v>
      </c>
      <c r="CF342">
        <v>0.73417525</v>
      </c>
      <c r="CG342">
        <v>10.7295642857143</v>
      </c>
      <c r="CH342">
        <v>2.49449714285714</v>
      </c>
      <c r="CI342">
        <v>2000.01</v>
      </c>
      <c r="CJ342">
        <v>0.980003571428571</v>
      </c>
      <c r="CK342">
        <v>0.0199963392857143</v>
      </c>
      <c r="CL342">
        <v>0</v>
      </c>
      <c r="CM342">
        <v>2.54898571428571</v>
      </c>
      <c r="CN342">
        <v>0</v>
      </c>
      <c r="CO342">
        <v>17500.9821428571</v>
      </c>
      <c r="CP342">
        <v>16705.5071428571</v>
      </c>
      <c r="CQ342">
        <v>45</v>
      </c>
      <c r="CR342">
        <v>50.562</v>
      </c>
      <c r="CS342">
        <v>48.625</v>
      </c>
      <c r="CT342">
        <v>45.187</v>
      </c>
      <c r="CU342">
        <v>43.75</v>
      </c>
      <c r="CV342">
        <v>1960.01357142857</v>
      </c>
      <c r="CW342">
        <v>39.9964285714286</v>
      </c>
      <c r="CX342">
        <v>0</v>
      </c>
      <c r="CY342">
        <v>1651535975.6</v>
      </c>
      <c r="CZ342">
        <v>0</v>
      </c>
      <c r="DA342">
        <v>0</v>
      </c>
      <c r="DB342" t="s">
        <v>356</v>
      </c>
      <c r="DC342">
        <v>1657298120.5</v>
      </c>
      <c r="DD342">
        <v>1657298120.5</v>
      </c>
      <c r="DE342">
        <v>0</v>
      </c>
      <c r="DF342">
        <v>1.391</v>
      </c>
      <c r="DG342">
        <v>0.035</v>
      </c>
      <c r="DH342">
        <v>2.39</v>
      </c>
      <c r="DI342">
        <v>0.104</v>
      </c>
      <c r="DJ342">
        <v>419</v>
      </c>
      <c r="DK342">
        <v>18</v>
      </c>
      <c r="DL342">
        <v>0.11</v>
      </c>
      <c r="DM342">
        <v>0.02</v>
      </c>
      <c r="DN342">
        <v>-71.091915</v>
      </c>
      <c r="DO342">
        <v>-4.34868742964362</v>
      </c>
      <c r="DP342">
        <v>0.575150389702555</v>
      </c>
      <c r="DQ342">
        <v>0</v>
      </c>
      <c r="DR342">
        <v>8.23745725</v>
      </c>
      <c r="DS342">
        <v>-0.0731897560975884</v>
      </c>
      <c r="DT342">
        <v>0.00844687308638511</v>
      </c>
      <c r="DU342">
        <v>1</v>
      </c>
      <c r="DV342">
        <v>1</v>
      </c>
      <c r="DW342">
        <v>2</v>
      </c>
      <c r="DX342" t="s">
        <v>367</v>
      </c>
      <c r="DY342">
        <v>2.82986</v>
      </c>
      <c r="DZ342">
        <v>2.63754</v>
      </c>
      <c r="EA342">
        <v>0.160048</v>
      </c>
      <c r="EB342">
        <v>0.164617</v>
      </c>
      <c r="EC342">
        <v>0.0656722</v>
      </c>
      <c r="ED342">
        <v>0.043113</v>
      </c>
      <c r="EE342">
        <v>23407.5</v>
      </c>
      <c r="EF342">
        <v>20336.9</v>
      </c>
      <c r="EG342">
        <v>24968.7</v>
      </c>
      <c r="EH342">
        <v>23728.9</v>
      </c>
      <c r="EI342">
        <v>39864.4</v>
      </c>
      <c r="EJ342">
        <v>37611.8</v>
      </c>
      <c r="EK342">
        <v>45179.2</v>
      </c>
      <c r="EL342">
        <v>42361.7</v>
      </c>
      <c r="EM342">
        <v>1.74597</v>
      </c>
      <c r="EN342">
        <v>2.04658</v>
      </c>
      <c r="EO342">
        <v>-0.106975</v>
      </c>
      <c r="EP342">
        <v>0</v>
      </c>
      <c r="EQ342">
        <v>23.4969</v>
      </c>
      <c r="ER342">
        <v>999.9</v>
      </c>
      <c r="ES342">
        <v>28.238</v>
      </c>
      <c r="ET342">
        <v>30.998</v>
      </c>
      <c r="EU342">
        <v>18.7313</v>
      </c>
      <c r="EV342">
        <v>51.5741</v>
      </c>
      <c r="EW342">
        <v>29.4912</v>
      </c>
      <c r="EX342">
        <v>2</v>
      </c>
      <c r="EY342">
        <v>0.300356</v>
      </c>
      <c r="EZ342">
        <v>9.28105</v>
      </c>
      <c r="FA342">
        <v>20.0098</v>
      </c>
      <c r="FB342">
        <v>5.23736</v>
      </c>
      <c r="FC342">
        <v>11.998</v>
      </c>
      <c r="FD342">
        <v>4.9567</v>
      </c>
      <c r="FE342">
        <v>3.30387</v>
      </c>
      <c r="FF342">
        <v>9999</v>
      </c>
      <c r="FG342">
        <v>9999</v>
      </c>
      <c r="FH342">
        <v>6587.7</v>
      </c>
      <c r="FI342">
        <v>353.4</v>
      </c>
      <c r="FJ342">
        <v>1.86806</v>
      </c>
      <c r="FK342">
        <v>1.86377</v>
      </c>
      <c r="FL342">
        <v>1.87134</v>
      </c>
      <c r="FM342">
        <v>1.86218</v>
      </c>
      <c r="FN342">
        <v>1.86163</v>
      </c>
      <c r="FO342">
        <v>1.86813</v>
      </c>
      <c r="FP342">
        <v>1.85822</v>
      </c>
      <c r="FQ342">
        <v>1.86462</v>
      </c>
      <c r="FR342">
        <v>5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7.43</v>
      </c>
      <c r="GF342">
        <v>0.1338</v>
      </c>
      <c r="GG342">
        <v>2.14445261950712</v>
      </c>
      <c r="GH342">
        <v>0.00524579190152856</v>
      </c>
      <c r="GI342">
        <v>-2.61795653493914e-06</v>
      </c>
      <c r="GJ342">
        <v>1.03317073579164e-09</v>
      </c>
      <c r="GK342">
        <v>0.00834576242792743</v>
      </c>
      <c r="GL342">
        <v>-0.0463878632499735</v>
      </c>
      <c r="GM342">
        <v>0.00360881594666716</v>
      </c>
      <c r="GN342">
        <v>-4.25062852161115e-05</v>
      </c>
      <c r="GO342">
        <v>14</v>
      </c>
      <c r="GP342">
        <v>2225</v>
      </c>
      <c r="GQ342">
        <v>2</v>
      </c>
      <c r="GR342">
        <v>27</v>
      </c>
      <c r="GS342">
        <v>4316</v>
      </c>
      <c r="GT342">
        <v>4316</v>
      </c>
      <c r="GU342">
        <v>3.63037</v>
      </c>
      <c r="GV342">
        <v>2.3291</v>
      </c>
      <c r="GW342">
        <v>1.99829</v>
      </c>
      <c r="GX342">
        <v>2.75635</v>
      </c>
      <c r="GY342">
        <v>2.09351</v>
      </c>
      <c r="GZ342">
        <v>2.33032</v>
      </c>
      <c r="HA342">
        <v>35.1747</v>
      </c>
      <c r="HB342">
        <v>14.6486</v>
      </c>
      <c r="HC342">
        <v>18</v>
      </c>
      <c r="HD342">
        <v>425.923</v>
      </c>
      <c r="HE342">
        <v>620.848</v>
      </c>
      <c r="HF342">
        <v>15.1699</v>
      </c>
      <c r="HG342">
        <v>31.0946</v>
      </c>
      <c r="HH342">
        <v>30.0008</v>
      </c>
      <c r="HI342">
        <v>30.774</v>
      </c>
      <c r="HJ342">
        <v>30.7672</v>
      </c>
      <c r="HK342">
        <v>72.6994</v>
      </c>
      <c r="HL342">
        <v>45.7394</v>
      </c>
      <c r="HM342">
        <v>0</v>
      </c>
      <c r="HN342">
        <v>11.2317</v>
      </c>
      <c r="HO342">
        <v>1558.68</v>
      </c>
      <c r="HP342">
        <v>10.8757</v>
      </c>
      <c r="HQ342">
        <v>95.5894</v>
      </c>
      <c r="HR342">
        <v>99.5674</v>
      </c>
    </row>
    <row r="343" spans="1:226">
      <c r="A343">
        <v>327</v>
      </c>
      <c r="B343">
        <v>1657557085.5</v>
      </c>
      <c r="C343">
        <v>4293.5</v>
      </c>
      <c r="D343" t="s">
        <v>1014</v>
      </c>
      <c r="E343" t="s">
        <v>1015</v>
      </c>
      <c r="F343">
        <v>5</v>
      </c>
      <c r="G343" t="s">
        <v>597</v>
      </c>
      <c r="H343" t="s">
        <v>354</v>
      </c>
      <c r="I343">
        <v>1657557078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1562.36822510823</v>
      </c>
      <c r="AK343">
        <v>1509.01909090909</v>
      </c>
      <c r="AL343">
        <v>3.33839826839792</v>
      </c>
      <c r="AM343">
        <v>66.15</v>
      </c>
      <c r="AN343">
        <f>(AP343 - AO343 + BO343*1E3/(8.314*(BQ343+273.15)) * AR343/BN343 * AQ343) * BN343/(100*BB343) * 1000/(1000 - AP343)</f>
        <v>0</v>
      </c>
      <c r="AO343">
        <v>10.8142892955064</v>
      </c>
      <c r="AP343">
        <v>19.0388903030303</v>
      </c>
      <c r="AQ343">
        <v>6.01477794123572e-05</v>
      </c>
      <c r="AR343">
        <v>78.403240097146</v>
      </c>
      <c r="AS343">
        <v>19</v>
      </c>
      <c r="AT343">
        <v>4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6</v>
      </c>
      <c r="BC343">
        <v>0.5</v>
      </c>
      <c r="BD343" t="s">
        <v>355</v>
      </c>
      <c r="BE343">
        <v>2</v>
      </c>
      <c r="BF343" t="b">
        <v>1</v>
      </c>
      <c r="BG343">
        <v>1657557078</v>
      </c>
      <c r="BH343">
        <v>1457.20407407407</v>
      </c>
      <c r="BI343">
        <v>1528.70703703704</v>
      </c>
      <c r="BJ343">
        <v>19.0342074074074</v>
      </c>
      <c r="BK343">
        <v>10.8108777777778</v>
      </c>
      <c r="BL343">
        <v>1449.80851851852</v>
      </c>
      <c r="BM343">
        <v>18.900437037037</v>
      </c>
      <c r="BN343">
        <v>500.008555555556</v>
      </c>
      <c r="BO343">
        <v>67.9973481481482</v>
      </c>
      <c r="BP343">
        <v>0.0208500259259259</v>
      </c>
      <c r="BQ343">
        <v>21.6995481481481</v>
      </c>
      <c r="BR343">
        <v>21.7400037037037</v>
      </c>
      <c r="BS343">
        <v>999.9</v>
      </c>
      <c r="BT343">
        <v>0</v>
      </c>
      <c r="BU343">
        <v>0</v>
      </c>
      <c r="BV343">
        <v>9997.72888888889</v>
      </c>
      <c r="BW343">
        <v>0</v>
      </c>
      <c r="BX343">
        <v>1506.54259259259</v>
      </c>
      <c r="BY343">
        <v>-71.5024592592593</v>
      </c>
      <c r="BZ343">
        <v>1485.47962962963</v>
      </c>
      <c r="CA343">
        <v>1545.41444444444</v>
      </c>
      <c r="CB343">
        <v>8.22332888888889</v>
      </c>
      <c r="CC343">
        <v>1528.70703703704</v>
      </c>
      <c r="CD343">
        <v>10.8108777777778</v>
      </c>
      <c r="CE343">
        <v>1.29427592592593</v>
      </c>
      <c r="CF343">
        <v>0.735111555555556</v>
      </c>
      <c r="CG343">
        <v>10.7325444444444</v>
      </c>
      <c r="CH343">
        <v>2.5124</v>
      </c>
      <c r="CI343">
        <v>2000.01037037037</v>
      </c>
      <c r="CJ343">
        <v>0.980007</v>
      </c>
      <c r="CK343">
        <v>0.0199928037037037</v>
      </c>
      <c r="CL343">
        <v>0</v>
      </c>
      <c r="CM343">
        <v>2.56112592592593</v>
      </c>
      <c r="CN343">
        <v>0</v>
      </c>
      <c r="CO343">
        <v>17498.4777777778</v>
      </c>
      <c r="CP343">
        <v>16705.5481481481</v>
      </c>
      <c r="CQ343">
        <v>45</v>
      </c>
      <c r="CR343">
        <v>50.562</v>
      </c>
      <c r="CS343">
        <v>48.625</v>
      </c>
      <c r="CT343">
        <v>45.187</v>
      </c>
      <c r="CU343">
        <v>43.75</v>
      </c>
      <c r="CV343">
        <v>1960.02037037037</v>
      </c>
      <c r="CW343">
        <v>39.99</v>
      </c>
      <c r="CX343">
        <v>0</v>
      </c>
      <c r="CY343">
        <v>1651535980.4</v>
      </c>
      <c r="CZ343">
        <v>0</v>
      </c>
      <c r="DA343">
        <v>0</v>
      </c>
      <c r="DB343" t="s">
        <v>356</v>
      </c>
      <c r="DC343">
        <v>1657298120.5</v>
      </c>
      <c r="DD343">
        <v>1657298120.5</v>
      </c>
      <c r="DE343">
        <v>0</v>
      </c>
      <c r="DF343">
        <v>1.391</v>
      </c>
      <c r="DG343">
        <v>0.035</v>
      </c>
      <c r="DH343">
        <v>2.39</v>
      </c>
      <c r="DI343">
        <v>0.104</v>
      </c>
      <c r="DJ343">
        <v>419</v>
      </c>
      <c r="DK343">
        <v>18</v>
      </c>
      <c r="DL343">
        <v>0.11</v>
      </c>
      <c r="DM343">
        <v>0.02</v>
      </c>
      <c r="DN343">
        <v>-71.3258525</v>
      </c>
      <c r="DO343">
        <v>-1.37447842401487</v>
      </c>
      <c r="DP343">
        <v>0.403394851223648</v>
      </c>
      <c r="DQ343">
        <v>0</v>
      </c>
      <c r="DR343">
        <v>8.23038875</v>
      </c>
      <c r="DS343">
        <v>-0.0870246529080641</v>
      </c>
      <c r="DT343">
        <v>0.0109325882542745</v>
      </c>
      <c r="DU343">
        <v>1</v>
      </c>
      <c r="DV343">
        <v>1</v>
      </c>
      <c r="DW343">
        <v>2</v>
      </c>
      <c r="DX343" t="s">
        <v>367</v>
      </c>
      <c r="DY343">
        <v>2.82979</v>
      </c>
      <c r="DZ343">
        <v>2.63749</v>
      </c>
      <c r="EA343">
        <v>0.161133</v>
      </c>
      <c r="EB343">
        <v>0.16577</v>
      </c>
      <c r="EC343">
        <v>0.0656828</v>
      </c>
      <c r="ED343">
        <v>0.0432723</v>
      </c>
      <c r="EE343">
        <v>23376.6</v>
      </c>
      <c r="EF343">
        <v>20308.8</v>
      </c>
      <c r="EG343">
        <v>24968</v>
      </c>
      <c r="EH343">
        <v>23728.9</v>
      </c>
      <c r="EI343">
        <v>39862.9</v>
      </c>
      <c r="EJ343">
        <v>37605.8</v>
      </c>
      <c r="EK343">
        <v>45178</v>
      </c>
      <c r="EL343">
        <v>42361.9</v>
      </c>
      <c r="EM343">
        <v>1.74588</v>
      </c>
      <c r="EN343">
        <v>2.04643</v>
      </c>
      <c r="EO343">
        <v>-0.105999</v>
      </c>
      <c r="EP343">
        <v>0</v>
      </c>
      <c r="EQ343">
        <v>23.4969</v>
      </c>
      <c r="ER343">
        <v>999.9</v>
      </c>
      <c r="ES343">
        <v>28.238</v>
      </c>
      <c r="ET343">
        <v>30.998</v>
      </c>
      <c r="EU343">
        <v>18.7324</v>
      </c>
      <c r="EV343">
        <v>51.7641</v>
      </c>
      <c r="EW343">
        <v>29.4671</v>
      </c>
      <c r="EX343">
        <v>2</v>
      </c>
      <c r="EY343">
        <v>0.300643</v>
      </c>
      <c r="EZ343">
        <v>9.28105</v>
      </c>
      <c r="FA343">
        <v>20.0098</v>
      </c>
      <c r="FB343">
        <v>5.23796</v>
      </c>
      <c r="FC343">
        <v>11.998</v>
      </c>
      <c r="FD343">
        <v>4.95685</v>
      </c>
      <c r="FE343">
        <v>3.30387</v>
      </c>
      <c r="FF343">
        <v>9999</v>
      </c>
      <c r="FG343">
        <v>9999</v>
      </c>
      <c r="FH343">
        <v>6588</v>
      </c>
      <c r="FI343">
        <v>353.4</v>
      </c>
      <c r="FJ343">
        <v>1.86806</v>
      </c>
      <c r="FK343">
        <v>1.86375</v>
      </c>
      <c r="FL343">
        <v>1.87134</v>
      </c>
      <c r="FM343">
        <v>1.86218</v>
      </c>
      <c r="FN343">
        <v>1.86163</v>
      </c>
      <c r="FO343">
        <v>1.86812</v>
      </c>
      <c r="FP343">
        <v>1.85822</v>
      </c>
      <c r="FQ343">
        <v>1.86462</v>
      </c>
      <c r="FR343">
        <v>5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7.5</v>
      </c>
      <c r="GF343">
        <v>0.134</v>
      </c>
      <c r="GG343">
        <v>2.14445261950712</v>
      </c>
      <c r="GH343">
        <v>0.00524579190152856</v>
      </c>
      <c r="GI343">
        <v>-2.61795653493914e-06</v>
      </c>
      <c r="GJ343">
        <v>1.03317073579164e-09</v>
      </c>
      <c r="GK343">
        <v>0.00834576242792743</v>
      </c>
      <c r="GL343">
        <v>-0.0463878632499735</v>
      </c>
      <c r="GM343">
        <v>0.00360881594666716</v>
      </c>
      <c r="GN343">
        <v>-4.25062852161115e-05</v>
      </c>
      <c r="GO343">
        <v>14</v>
      </c>
      <c r="GP343">
        <v>2225</v>
      </c>
      <c r="GQ343">
        <v>2</v>
      </c>
      <c r="GR343">
        <v>27</v>
      </c>
      <c r="GS343">
        <v>4316.1</v>
      </c>
      <c r="GT343">
        <v>4316.1</v>
      </c>
      <c r="GU343">
        <v>3.65845</v>
      </c>
      <c r="GV343">
        <v>2.32544</v>
      </c>
      <c r="GW343">
        <v>1.99829</v>
      </c>
      <c r="GX343">
        <v>2.75635</v>
      </c>
      <c r="GY343">
        <v>2.09351</v>
      </c>
      <c r="GZ343">
        <v>2.39014</v>
      </c>
      <c r="HA343">
        <v>35.1747</v>
      </c>
      <c r="HB343">
        <v>14.6486</v>
      </c>
      <c r="HC343">
        <v>18</v>
      </c>
      <c r="HD343">
        <v>425.919</v>
      </c>
      <c r="HE343">
        <v>620.812</v>
      </c>
      <c r="HF343">
        <v>15.1753</v>
      </c>
      <c r="HG343">
        <v>31.102</v>
      </c>
      <c r="HH343">
        <v>30.0005</v>
      </c>
      <c r="HI343">
        <v>30.782</v>
      </c>
      <c r="HJ343">
        <v>30.7752</v>
      </c>
      <c r="HK343">
        <v>73.2545</v>
      </c>
      <c r="HL343">
        <v>45.7394</v>
      </c>
      <c r="HM343">
        <v>0</v>
      </c>
      <c r="HN343">
        <v>11.2337</v>
      </c>
      <c r="HO343">
        <v>1572.15</v>
      </c>
      <c r="HP343">
        <v>10.8801</v>
      </c>
      <c r="HQ343">
        <v>95.5869</v>
      </c>
      <c r="HR343">
        <v>99.5676</v>
      </c>
    </row>
    <row r="344" spans="1:226">
      <c r="A344">
        <v>328</v>
      </c>
      <c r="B344">
        <v>1657557090</v>
      </c>
      <c r="C344">
        <v>4298</v>
      </c>
      <c r="D344" t="s">
        <v>1016</v>
      </c>
      <c r="E344" t="s">
        <v>1017</v>
      </c>
      <c r="F344">
        <v>5</v>
      </c>
      <c r="G344" t="s">
        <v>597</v>
      </c>
      <c r="H344" t="s">
        <v>354</v>
      </c>
      <c r="I344">
        <v>1657557082.44444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1578.04082251082</v>
      </c>
      <c r="AK344">
        <v>1524.528</v>
      </c>
      <c r="AL344">
        <v>3.40647619047593</v>
      </c>
      <c r="AM344">
        <v>66.15</v>
      </c>
      <c r="AN344">
        <f>(AP344 - AO344 + BO344*1E3/(8.314*(BQ344+273.15)) * AR344/BN344 * AQ344) * BN344/(100*BB344) * 1000/(1000 - AP344)</f>
        <v>0</v>
      </c>
      <c r="AO344">
        <v>10.8570647480254</v>
      </c>
      <c r="AP344">
        <v>19.0581133333333</v>
      </c>
      <c r="AQ344">
        <v>0.000175454632597009</v>
      </c>
      <c r="AR344">
        <v>78.403240097146</v>
      </c>
      <c r="AS344">
        <v>19</v>
      </c>
      <c r="AT344">
        <v>4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6</v>
      </c>
      <c r="BC344">
        <v>0.5</v>
      </c>
      <c r="BD344" t="s">
        <v>355</v>
      </c>
      <c r="BE344">
        <v>2</v>
      </c>
      <c r="BF344" t="b">
        <v>1</v>
      </c>
      <c r="BG344">
        <v>1657557082.44444</v>
      </c>
      <c r="BH344">
        <v>1472.02259259259</v>
      </c>
      <c r="BI344">
        <v>1543.69074074074</v>
      </c>
      <c r="BJ344">
        <v>19.0393074074074</v>
      </c>
      <c r="BK344">
        <v>10.8281555555556</v>
      </c>
      <c r="BL344">
        <v>1464.56518518519</v>
      </c>
      <c r="BM344">
        <v>18.9053296296296</v>
      </c>
      <c r="BN344">
        <v>500.002259259259</v>
      </c>
      <c r="BO344">
        <v>67.9975296296296</v>
      </c>
      <c r="BP344">
        <v>0.0208719222222222</v>
      </c>
      <c r="BQ344">
        <v>21.7034777777778</v>
      </c>
      <c r="BR344">
        <v>21.746062962963</v>
      </c>
      <c r="BS344">
        <v>999.9</v>
      </c>
      <c r="BT344">
        <v>0</v>
      </c>
      <c r="BU344">
        <v>0</v>
      </c>
      <c r="BV344">
        <v>10006.8525925926</v>
      </c>
      <c r="BW344">
        <v>0</v>
      </c>
      <c r="BX344">
        <v>1506.91148148148</v>
      </c>
      <c r="BY344">
        <v>-71.6680814814815</v>
      </c>
      <c r="BZ344">
        <v>1500.5937037037</v>
      </c>
      <c r="CA344">
        <v>1560.59</v>
      </c>
      <c r="CB344">
        <v>8.21115592592593</v>
      </c>
      <c r="CC344">
        <v>1543.69074074074</v>
      </c>
      <c r="CD344">
        <v>10.8281555555556</v>
      </c>
      <c r="CE344">
        <v>1.2946262962963</v>
      </c>
      <c r="CF344">
        <v>0.736288037037037</v>
      </c>
      <c r="CG344">
        <v>10.7366111111111</v>
      </c>
      <c r="CH344">
        <v>2.53486185185185</v>
      </c>
      <c r="CI344">
        <v>2000.01074074074</v>
      </c>
      <c r="CJ344">
        <v>0.980007</v>
      </c>
      <c r="CK344">
        <v>0.0199928</v>
      </c>
      <c r="CL344">
        <v>0</v>
      </c>
      <c r="CM344">
        <v>2.5476</v>
      </c>
      <c r="CN344">
        <v>0</v>
      </c>
      <c r="CO344">
        <v>17496.6925925926</v>
      </c>
      <c r="CP344">
        <v>16705.5555555556</v>
      </c>
      <c r="CQ344">
        <v>45</v>
      </c>
      <c r="CR344">
        <v>50.5551111111111</v>
      </c>
      <c r="CS344">
        <v>48.625</v>
      </c>
      <c r="CT344">
        <v>45.187</v>
      </c>
      <c r="CU344">
        <v>43.75</v>
      </c>
      <c r="CV344">
        <v>1960.02074074074</v>
      </c>
      <c r="CW344">
        <v>39.99</v>
      </c>
      <c r="CX344">
        <v>0</v>
      </c>
      <c r="CY344">
        <v>1651535985.2</v>
      </c>
      <c r="CZ344">
        <v>0</v>
      </c>
      <c r="DA344">
        <v>0</v>
      </c>
      <c r="DB344" t="s">
        <v>356</v>
      </c>
      <c r="DC344">
        <v>1657298120.5</v>
      </c>
      <c r="DD344">
        <v>1657298120.5</v>
      </c>
      <c r="DE344">
        <v>0</v>
      </c>
      <c r="DF344">
        <v>1.391</v>
      </c>
      <c r="DG344">
        <v>0.035</v>
      </c>
      <c r="DH344">
        <v>2.39</v>
      </c>
      <c r="DI344">
        <v>0.104</v>
      </c>
      <c r="DJ344">
        <v>419</v>
      </c>
      <c r="DK344">
        <v>18</v>
      </c>
      <c r="DL344">
        <v>0.11</v>
      </c>
      <c r="DM344">
        <v>0.02</v>
      </c>
      <c r="DN344">
        <v>-71.5649575</v>
      </c>
      <c r="DO344">
        <v>-2.61310806754217</v>
      </c>
      <c r="DP344">
        <v>0.480406118241378</v>
      </c>
      <c r="DQ344">
        <v>0</v>
      </c>
      <c r="DR344">
        <v>8.217219</v>
      </c>
      <c r="DS344">
        <v>-0.164543864915592</v>
      </c>
      <c r="DT344">
        <v>0.0188348310053477</v>
      </c>
      <c r="DU344">
        <v>0</v>
      </c>
      <c r="DV344">
        <v>0</v>
      </c>
      <c r="DW344">
        <v>2</v>
      </c>
      <c r="DX344" t="s">
        <v>357</v>
      </c>
      <c r="DY344">
        <v>2.82997</v>
      </c>
      <c r="DZ344">
        <v>2.63734</v>
      </c>
      <c r="EA344">
        <v>0.162127</v>
      </c>
      <c r="EB344">
        <v>0.166691</v>
      </c>
      <c r="EC344">
        <v>0.0657266</v>
      </c>
      <c r="ED344">
        <v>0.0432867</v>
      </c>
      <c r="EE344">
        <v>23348.6</v>
      </c>
      <c r="EF344">
        <v>20285.9</v>
      </c>
      <c r="EG344">
        <v>24967.7</v>
      </c>
      <c r="EH344">
        <v>23728.4</v>
      </c>
      <c r="EI344">
        <v>39860.8</v>
      </c>
      <c r="EJ344">
        <v>37604.7</v>
      </c>
      <c r="EK344">
        <v>45177.7</v>
      </c>
      <c r="EL344">
        <v>42361.4</v>
      </c>
      <c r="EM344">
        <v>1.746</v>
      </c>
      <c r="EN344">
        <v>2.04623</v>
      </c>
      <c r="EO344">
        <v>-0.105575</v>
      </c>
      <c r="EP344">
        <v>0</v>
      </c>
      <c r="EQ344">
        <v>23.4998</v>
      </c>
      <c r="ER344">
        <v>999.9</v>
      </c>
      <c r="ES344">
        <v>28.238</v>
      </c>
      <c r="ET344">
        <v>30.998</v>
      </c>
      <c r="EU344">
        <v>18.7327</v>
      </c>
      <c r="EV344">
        <v>51.5041</v>
      </c>
      <c r="EW344">
        <v>29.403</v>
      </c>
      <c r="EX344">
        <v>2</v>
      </c>
      <c r="EY344">
        <v>0.30107</v>
      </c>
      <c r="EZ344">
        <v>9.28105</v>
      </c>
      <c r="FA344">
        <v>20.0101</v>
      </c>
      <c r="FB344">
        <v>5.2384</v>
      </c>
      <c r="FC344">
        <v>11.998</v>
      </c>
      <c r="FD344">
        <v>4.95695</v>
      </c>
      <c r="FE344">
        <v>3.304</v>
      </c>
      <c r="FF344">
        <v>9999</v>
      </c>
      <c r="FG344">
        <v>9999</v>
      </c>
      <c r="FH344">
        <v>6588</v>
      </c>
      <c r="FI344">
        <v>353.4</v>
      </c>
      <c r="FJ344">
        <v>1.86807</v>
      </c>
      <c r="FK344">
        <v>1.86376</v>
      </c>
      <c r="FL344">
        <v>1.87134</v>
      </c>
      <c r="FM344">
        <v>1.86218</v>
      </c>
      <c r="FN344">
        <v>1.86164</v>
      </c>
      <c r="FO344">
        <v>1.86813</v>
      </c>
      <c r="FP344">
        <v>1.85822</v>
      </c>
      <c r="FQ344">
        <v>1.86462</v>
      </c>
      <c r="FR344">
        <v>5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7.56</v>
      </c>
      <c r="GF344">
        <v>0.1347</v>
      </c>
      <c r="GG344">
        <v>2.14445261950712</v>
      </c>
      <c r="GH344">
        <v>0.00524579190152856</v>
      </c>
      <c r="GI344">
        <v>-2.61795653493914e-06</v>
      </c>
      <c r="GJ344">
        <v>1.03317073579164e-09</v>
      </c>
      <c r="GK344">
        <v>0.00834576242792743</v>
      </c>
      <c r="GL344">
        <v>-0.0463878632499735</v>
      </c>
      <c r="GM344">
        <v>0.00360881594666716</v>
      </c>
      <c r="GN344">
        <v>-4.25062852161115e-05</v>
      </c>
      <c r="GO344">
        <v>14</v>
      </c>
      <c r="GP344">
        <v>2225</v>
      </c>
      <c r="GQ344">
        <v>2</v>
      </c>
      <c r="GR344">
        <v>27</v>
      </c>
      <c r="GS344">
        <v>4316.2</v>
      </c>
      <c r="GT344">
        <v>4316.2</v>
      </c>
      <c r="GU344">
        <v>3.68286</v>
      </c>
      <c r="GV344">
        <v>2.32666</v>
      </c>
      <c r="GW344">
        <v>1.99829</v>
      </c>
      <c r="GX344">
        <v>2.75635</v>
      </c>
      <c r="GY344">
        <v>2.09473</v>
      </c>
      <c r="GZ344">
        <v>2.39624</v>
      </c>
      <c r="HA344">
        <v>35.1747</v>
      </c>
      <c r="HB344">
        <v>14.6574</v>
      </c>
      <c r="HC344">
        <v>18</v>
      </c>
      <c r="HD344">
        <v>426.036</v>
      </c>
      <c r="HE344">
        <v>620.723</v>
      </c>
      <c r="HF344">
        <v>15.1808</v>
      </c>
      <c r="HG344">
        <v>31.1081</v>
      </c>
      <c r="HH344">
        <v>30.0005</v>
      </c>
      <c r="HI344">
        <v>30.7888</v>
      </c>
      <c r="HJ344">
        <v>30.782</v>
      </c>
      <c r="HK344">
        <v>73.8102</v>
      </c>
      <c r="HL344">
        <v>45.7394</v>
      </c>
      <c r="HM344">
        <v>0</v>
      </c>
      <c r="HN344">
        <v>11.238</v>
      </c>
      <c r="HO344">
        <v>1592.28</v>
      </c>
      <c r="HP344">
        <v>10.8711</v>
      </c>
      <c r="HQ344">
        <v>95.586</v>
      </c>
      <c r="HR344">
        <v>99.5661</v>
      </c>
    </row>
    <row r="345" spans="1:226">
      <c r="A345">
        <v>329</v>
      </c>
      <c r="B345">
        <v>1657557095.5</v>
      </c>
      <c r="C345">
        <v>4303.5</v>
      </c>
      <c r="D345" t="s">
        <v>1018</v>
      </c>
      <c r="E345" t="s">
        <v>1019</v>
      </c>
      <c r="F345">
        <v>5</v>
      </c>
      <c r="G345" t="s">
        <v>597</v>
      </c>
      <c r="H345" t="s">
        <v>354</v>
      </c>
      <c r="I345">
        <v>1657557087.73214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1596.27640692641</v>
      </c>
      <c r="AK345">
        <v>1543.042</v>
      </c>
      <c r="AL345">
        <v>3.4166476190473</v>
      </c>
      <c r="AM345">
        <v>66.15</v>
      </c>
      <c r="AN345">
        <f>(AP345 - AO345 + BO345*1E3/(8.314*(BQ345+273.15)) * AR345/BN345 * AQ345) * BN345/(100*BB345) * 1000/(1000 - AP345)</f>
        <v>0</v>
      </c>
      <c r="AO345">
        <v>10.8611805193936</v>
      </c>
      <c r="AP345">
        <v>19.0604951515151</v>
      </c>
      <c r="AQ345">
        <v>-0.000491651299389352</v>
      </c>
      <c r="AR345">
        <v>78.403240097146</v>
      </c>
      <c r="AS345">
        <v>19</v>
      </c>
      <c r="AT345">
        <v>4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6</v>
      </c>
      <c r="BC345">
        <v>0.5</v>
      </c>
      <c r="BD345" t="s">
        <v>355</v>
      </c>
      <c r="BE345">
        <v>2</v>
      </c>
      <c r="BF345" t="b">
        <v>1</v>
      </c>
      <c r="BG345">
        <v>1657557087.73214</v>
      </c>
      <c r="BH345">
        <v>1489.50071428571</v>
      </c>
      <c r="BI345">
        <v>1561.32142857143</v>
      </c>
      <c r="BJ345">
        <v>19.0480785714286</v>
      </c>
      <c r="BK345">
        <v>10.8486071428571</v>
      </c>
      <c r="BL345">
        <v>1481.96821428571</v>
      </c>
      <c r="BM345">
        <v>18.9137214285714</v>
      </c>
      <c r="BN345">
        <v>500.012107142857</v>
      </c>
      <c r="BO345">
        <v>67.9979214285714</v>
      </c>
      <c r="BP345">
        <v>0.0208850571428571</v>
      </c>
      <c r="BQ345">
        <v>21.7078</v>
      </c>
      <c r="BR345">
        <v>21.7546321428571</v>
      </c>
      <c r="BS345">
        <v>999.9</v>
      </c>
      <c r="BT345">
        <v>0</v>
      </c>
      <c r="BU345">
        <v>0</v>
      </c>
      <c r="BV345">
        <v>10005.4275</v>
      </c>
      <c r="BW345">
        <v>0</v>
      </c>
      <c r="BX345">
        <v>1507.4375</v>
      </c>
      <c r="BY345">
        <v>-71.8212642857143</v>
      </c>
      <c r="BZ345">
        <v>1518.42357142857</v>
      </c>
      <c r="CA345">
        <v>1578.44571428571</v>
      </c>
      <c r="CB345">
        <v>8.19946321428571</v>
      </c>
      <c r="CC345">
        <v>1561.32142857143</v>
      </c>
      <c r="CD345">
        <v>10.8486071428571</v>
      </c>
      <c r="CE345">
        <v>1.29522964285714</v>
      </c>
      <c r="CF345">
        <v>0.737683392857143</v>
      </c>
      <c r="CG345">
        <v>10.7436071428571</v>
      </c>
      <c r="CH345">
        <v>2.56149857142857</v>
      </c>
      <c r="CI345">
        <v>2000.0075</v>
      </c>
      <c r="CJ345">
        <v>0.980007</v>
      </c>
      <c r="CK345">
        <v>0.0199928</v>
      </c>
      <c r="CL345">
        <v>0</v>
      </c>
      <c r="CM345">
        <v>2.49611071428571</v>
      </c>
      <c r="CN345">
        <v>0</v>
      </c>
      <c r="CO345">
        <v>17494.3464285714</v>
      </c>
      <c r="CP345">
        <v>16705.525</v>
      </c>
      <c r="CQ345">
        <v>45</v>
      </c>
      <c r="CR345">
        <v>50.5332142857143</v>
      </c>
      <c r="CS345">
        <v>48.625</v>
      </c>
      <c r="CT345">
        <v>45.187</v>
      </c>
      <c r="CU345">
        <v>43.75</v>
      </c>
      <c r="CV345">
        <v>1960.0175</v>
      </c>
      <c r="CW345">
        <v>39.99</v>
      </c>
      <c r="CX345">
        <v>0</v>
      </c>
      <c r="CY345">
        <v>1651535990.6</v>
      </c>
      <c r="CZ345">
        <v>0</v>
      </c>
      <c r="DA345">
        <v>0</v>
      </c>
      <c r="DB345" t="s">
        <v>356</v>
      </c>
      <c r="DC345">
        <v>1657298120.5</v>
      </c>
      <c r="DD345">
        <v>1657298120.5</v>
      </c>
      <c r="DE345">
        <v>0</v>
      </c>
      <c r="DF345">
        <v>1.391</v>
      </c>
      <c r="DG345">
        <v>0.035</v>
      </c>
      <c r="DH345">
        <v>2.39</v>
      </c>
      <c r="DI345">
        <v>0.104</v>
      </c>
      <c r="DJ345">
        <v>419</v>
      </c>
      <c r="DK345">
        <v>18</v>
      </c>
      <c r="DL345">
        <v>0.11</v>
      </c>
      <c r="DM345">
        <v>0.02</v>
      </c>
      <c r="DN345">
        <v>-71.730385</v>
      </c>
      <c r="DO345">
        <v>-2.43729005628507</v>
      </c>
      <c r="DP345">
        <v>0.48537317887889</v>
      </c>
      <c r="DQ345">
        <v>0</v>
      </c>
      <c r="DR345">
        <v>8.20704075</v>
      </c>
      <c r="DS345">
        <v>-0.145847392120093</v>
      </c>
      <c r="DT345">
        <v>0.0178707283549805</v>
      </c>
      <c r="DU345">
        <v>0</v>
      </c>
      <c r="DV345">
        <v>0</v>
      </c>
      <c r="DW345">
        <v>2</v>
      </c>
      <c r="DX345" t="s">
        <v>357</v>
      </c>
      <c r="DY345">
        <v>2.82959</v>
      </c>
      <c r="DZ345">
        <v>2.63739</v>
      </c>
      <c r="EA345">
        <v>0.163324</v>
      </c>
      <c r="EB345">
        <v>0.1679</v>
      </c>
      <c r="EC345">
        <v>0.0657359</v>
      </c>
      <c r="ED345">
        <v>0.0432944</v>
      </c>
      <c r="EE345">
        <v>23314.7</v>
      </c>
      <c r="EF345">
        <v>20256</v>
      </c>
      <c r="EG345">
        <v>24967.2</v>
      </c>
      <c r="EH345">
        <v>23727.8</v>
      </c>
      <c r="EI345">
        <v>39859.4</v>
      </c>
      <c r="EJ345">
        <v>37603.9</v>
      </c>
      <c r="EK345">
        <v>45176.6</v>
      </c>
      <c r="EL345">
        <v>42360.8</v>
      </c>
      <c r="EM345">
        <v>1.74595</v>
      </c>
      <c r="EN345">
        <v>2.0464</v>
      </c>
      <c r="EO345">
        <v>-0.105694</v>
      </c>
      <c r="EP345">
        <v>0</v>
      </c>
      <c r="EQ345">
        <v>23.5044</v>
      </c>
      <c r="ER345">
        <v>999.9</v>
      </c>
      <c r="ES345">
        <v>28.214</v>
      </c>
      <c r="ET345">
        <v>30.998</v>
      </c>
      <c r="EU345">
        <v>18.7169</v>
      </c>
      <c r="EV345">
        <v>51.6641</v>
      </c>
      <c r="EW345">
        <v>29.4311</v>
      </c>
      <c r="EX345">
        <v>2</v>
      </c>
      <c r="EY345">
        <v>0.301692</v>
      </c>
      <c r="EZ345">
        <v>9.28105</v>
      </c>
      <c r="FA345">
        <v>20.0101</v>
      </c>
      <c r="FB345">
        <v>5.23691</v>
      </c>
      <c r="FC345">
        <v>11.998</v>
      </c>
      <c r="FD345">
        <v>4.9571</v>
      </c>
      <c r="FE345">
        <v>3.304</v>
      </c>
      <c r="FF345">
        <v>9999</v>
      </c>
      <c r="FG345">
        <v>9999</v>
      </c>
      <c r="FH345">
        <v>6588.3</v>
      </c>
      <c r="FI345">
        <v>353.4</v>
      </c>
      <c r="FJ345">
        <v>1.86805</v>
      </c>
      <c r="FK345">
        <v>1.86373</v>
      </c>
      <c r="FL345">
        <v>1.87134</v>
      </c>
      <c r="FM345">
        <v>1.86218</v>
      </c>
      <c r="FN345">
        <v>1.86162</v>
      </c>
      <c r="FO345">
        <v>1.86813</v>
      </c>
      <c r="FP345">
        <v>1.85822</v>
      </c>
      <c r="FQ345">
        <v>1.86462</v>
      </c>
      <c r="FR345">
        <v>5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7.64</v>
      </c>
      <c r="GF345">
        <v>0.135</v>
      </c>
      <c r="GG345">
        <v>2.14445261950712</v>
      </c>
      <c r="GH345">
        <v>0.00524579190152856</v>
      </c>
      <c r="GI345">
        <v>-2.61795653493914e-06</v>
      </c>
      <c r="GJ345">
        <v>1.03317073579164e-09</v>
      </c>
      <c r="GK345">
        <v>0.00834576242792743</v>
      </c>
      <c r="GL345">
        <v>-0.0463878632499735</v>
      </c>
      <c r="GM345">
        <v>0.00360881594666716</v>
      </c>
      <c r="GN345">
        <v>-4.25062852161115e-05</v>
      </c>
      <c r="GO345">
        <v>14</v>
      </c>
      <c r="GP345">
        <v>2225</v>
      </c>
      <c r="GQ345">
        <v>2</v>
      </c>
      <c r="GR345">
        <v>27</v>
      </c>
      <c r="GS345">
        <v>4316.2</v>
      </c>
      <c r="GT345">
        <v>4316.2</v>
      </c>
      <c r="GU345">
        <v>3.7146</v>
      </c>
      <c r="GV345">
        <v>2.32544</v>
      </c>
      <c r="GW345">
        <v>1.99829</v>
      </c>
      <c r="GX345">
        <v>2.75635</v>
      </c>
      <c r="GY345">
        <v>2.09473</v>
      </c>
      <c r="GZ345">
        <v>2.32788</v>
      </c>
      <c r="HA345">
        <v>35.1978</v>
      </c>
      <c r="HB345">
        <v>14.6399</v>
      </c>
      <c r="HC345">
        <v>18</v>
      </c>
      <c r="HD345">
        <v>426.069</v>
      </c>
      <c r="HE345">
        <v>620.962</v>
      </c>
      <c r="HF345">
        <v>15.1892</v>
      </c>
      <c r="HG345">
        <v>31.117</v>
      </c>
      <c r="HH345">
        <v>30.0005</v>
      </c>
      <c r="HI345">
        <v>30.798</v>
      </c>
      <c r="HJ345">
        <v>30.7912</v>
      </c>
      <c r="HK345">
        <v>74.3691</v>
      </c>
      <c r="HL345">
        <v>45.7394</v>
      </c>
      <c r="HM345">
        <v>0</v>
      </c>
      <c r="HN345">
        <v>11.2522</v>
      </c>
      <c r="HO345">
        <v>1605.76</v>
      </c>
      <c r="HP345">
        <v>10.8693</v>
      </c>
      <c r="HQ345">
        <v>95.5838</v>
      </c>
      <c r="HR345">
        <v>99.5643</v>
      </c>
    </row>
    <row r="346" spans="1:226">
      <c r="A346">
        <v>330</v>
      </c>
      <c r="B346">
        <v>1657557100</v>
      </c>
      <c r="C346">
        <v>4308</v>
      </c>
      <c r="D346" t="s">
        <v>1020</v>
      </c>
      <c r="E346" t="s">
        <v>1021</v>
      </c>
      <c r="F346">
        <v>5</v>
      </c>
      <c r="G346" t="s">
        <v>597</v>
      </c>
      <c r="H346" t="s">
        <v>354</v>
      </c>
      <c r="I346">
        <v>1657557092.17857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1611.51168831169</v>
      </c>
      <c r="AK346">
        <v>1558.14515151515</v>
      </c>
      <c r="AL346">
        <v>3.29159393939376</v>
      </c>
      <c r="AM346">
        <v>66.15</v>
      </c>
      <c r="AN346">
        <f>(AP346 - AO346 + BO346*1E3/(8.314*(BQ346+273.15)) * AR346/BN346 * AQ346) * BN346/(100*BB346) * 1000/(1000 - AP346)</f>
        <v>0</v>
      </c>
      <c r="AO346">
        <v>10.8639394698413</v>
      </c>
      <c r="AP346">
        <v>19.0640654545455</v>
      </c>
      <c r="AQ346">
        <v>0.000534298674982454</v>
      </c>
      <c r="AR346">
        <v>78.403240097146</v>
      </c>
      <c r="AS346">
        <v>19</v>
      </c>
      <c r="AT346">
        <v>4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6</v>
      </c>
      <c r="BC346">
        <v>0.5</v>
      </c>
      <c r="BD346" t="s">
        <v>355</v>
      </c>
      <c r="BE346">
        <v>2</v>
      </c>
      <c r="BF346" t="b">
        <v>1</v>
      </c>
      <c r="BG346">
        <v>1657557092.17857</v>
      </c>
      <c r="BH346">
        <v>1504.28071428571</v>
      </c>
      <c r="BI346">
        <v>1576.24642857143</v>
      </c>
      <c r="BJ346">
        <v>19.0560071428571</v>
      </c>
      <c r="BK346">
        <v>10.8609785714286</v>
      </c>
      <c r="BL346">
        <v>1496.68428571429</v>
      </c>
      <c r="BM346">
        <v>18.9213178571429</v>
      </c>
      <c r="BN346">
        <v>499.995142857143</v>
      </c>
      <c r="BO346">
        <v>67.9980642857143</v>
      </c>
      <c r="BP346">
        <v>0.0208953464285714</v>
      </c>
      <c r="BQ346">
        <v>21.7124642857143</v>
      </c>
      <c r="BR346">
        <v>21.7625678571429</v>
      </c>
      <c r="BS346">
        <v>999.9</v>
      </c>
      <c r="BT346">
        <v>0</v>
      </c>
      <c r="BU346">
        <v>0</v>
      </c>
      <c r="BV346">
        <v>10002.2757142857</v>
      </c>
      <c r="BW346">
        <v>0</v>
      </c>
      <c r="BX346">
        <v>1507.5025</v>
      </c>
      <c r="BY346">
        <v>-71.9655178571429</v>
      </c>
      <c r="BZ346">
        <v>1533.50285714286</v>
      </c>
      <c r="CA346">
        <v>1593.55357142857</v>
      </c>
      <c r="CB346">
        <v>8.19502428571429</v>
      </c>
      <c r="CC346">
        <v>1576.24642857143</v>
      </c>
      <c r="CD346">
        <v>10.8609785714286</v>
      </c>
      <c r="CE346">
        <v>1.29577142857143</v>
      </c>
      <c r="CF346">
        <v>0.73852575</v>
      </c>
      <c r="CG346">
        <v>10.7498928571429</v>
      </c>
      <c r="CH346">
        <v>2.57756785714286</v>
      </c>
      <c r="CI346">
        <v>2000.00892857143</v>
      </c>
      <c r="CJ346">
        <v>0.980007</v>
      </c>
      <c r="CK346">
        <v>0.0199928</v>
      </c>
      <c r="CL346">
        <v>0</v>
      </c>
      <c r="CM346">
        <v>2.51573571428571</v>
      </c>
      <c r="CN346">
        <v>0</v>
      </c>
      <c r="CO346">
        <v>17492.2285714286</v>
      </c>
      <c r="CP346">
        <v>16705.5357142857</v>
      </c>
      <c r="CQ346">
        <v>45</v>
      </c>
      <c r="CR346">
        <v>50.5155</v>
      </c>
      <c r="CS346">
        <v>48.5357142857143</v>
      </c>
      <c r="CT346">
        <v>45.187</v>
      </c>
      <c r="CU346">
        <v>43.75</v>
      </c>
      <c r="CV346">
        <v>1960.01892857143</v>
      </c>
      <c r="CW346">
        <v>39.99</v>
      </c>
      <c r="CX346">
        <v>0</v>
      </c>
      <c r="CY346">
        <v>1651535995.4</v>
      </c>
      <c r="CZ346">
        <v>0</v>
      </c>
      <c r="DA346">
        <v>0</v>
      </c>
      <c r="DB346" t="s">
        <v>356</v>
      </c>
      <c r="DC346">
        <v>1657298120.5</v>
      </c>
      <c r="DD346">
        <v>1657298120.5</v>
      </c>
      <c r="DE346">
        <v>0</v>
      </c>
      <c r="DF346">
        <v>1.391</v>
      </c>
      <c r="DG346">
        <v>0.035</v>
      </c>
      <c r="DH346">
        <v>2.39</v>
      </c>
      <c r="DI346">
        <v>0.104</v>
      </c>
      <c r="DJ346">
        <v>419</v>
      </c>
      <c r="DK346">
        <v>18</v>
      </c>
      <c r="DL346">
        <v>0.11</v>
      </c>
      <c r="DM346">
        <v>0.02</v>
      </c>
      <c r="DN346">
        <v>-71.8126475</v>
      </c>
      <c r="DO346">
        <v>-2.55731819887415</v>
      </c>
      <c r="DP346">
        <v>0.491275469053513</v>
      </c>
      <c r="DQ346">
        <v>0</v>
      </c>
      <c r="DR346">
        <v>8.20069875</v>
      </c>
      <c r="DS346">
        <v>-0.0624169981238376</v>
      </c>
      <c r="DT346">
        <v>0.0131192919373532</v>
      </c>
      <c r="DU346">
        <v>1</v>
      </c>
      <c r="DV346">
        <v>1</v>
      </c>
      <c r="DW346">
        <v>2</v>
      </c>
      <c r="DX346" t="s">
        <v>367</v>
      </c>
      <c r="DY346">
        <v>2.8295</v>
      </c>
      <c r="DZ346">
        <v>2.6375</v>
      </c>
      <c r="EA346">
        <v>0.164283</v>
      </c>
      <c r="EB346">
        <v>0.168778</v>
      </c>
      <c r="EC346">
        <v>0.0657433</v>
      </c>
      <c r="ED346">
        <v>0.043298</v>
      </c>
      <c r="EE346">
        <v>23287.5</v>
      </c>
      <c r="EF346">
        <v>20234.1</v>
      </c>
      <c r="EG346">
        <v>24966.8</v>
      </c>
      <c r="EH346">
        <v>23727.3</v>
      </c>
      <c r="EI346">
        <v>39858.9</v>
      </c>
      <c r="EJ346">
        <v>37603.1</v>
      </c>
      <c r="EK346">
        <v>45176.3</v>
      </c>
      <c r="EL346">
        <v>42360.1</v>
      </c>
      <c r="EM346">
        <v>1.74562</v>
      </c>
      <c r="EN346">
        <v>2.0462</v>
      </c>
      <c r="EO346">
        <v>-0.105515</v>
      </c>
      <c r="EP346">
        <v>0</v>
      </c>
      <c r="EQ346">
        <v>23.5094</v>
      </c>
      <c r="ER346">
        <v>999.9</v>
      </c>
      <c r="ES346">
        <v>28.214</v>
      </c>
      <c r="ET346">
        <v>30.998</v>
      </c>
      <c r="EU346">
        <v>18.7164</v>
      </c>
      <c r="EV346">
        <v>51.4641</v>
      </c>
      <c r="EW346">
        <v>29.5272</v>
      </c>
      <c r="EX346">
        <v>2</v>
      </c>
      <c r="EY346">
        <v>0.302198</v>
      </c>
      <c r="EZ346">
        <v>9.28105</v>
      </c>
      <c r="FA346">
        <v>20.01</v>
      </c>
      <c r="FB346">
        <v>5.23616</v>
      </c>
      <c r="FC346">
        <v>11.998</v>
      </c>
      <c r="FD346">
        <v>4.9569</v>
      </c>
      <c r="FE346">
        <v>3.3039</v>
      </c>
      <c r="FF346">
        <v>9999</v>
      </c>
      <c r="FG346">
        <v>9999</v>
      </c>
      <c r="FH346">
        <v>6588.3</v>
      </c>
      <c r="FI346">
        <v>353.4</v>
      </c>
      <c r="FJ346">
        <v>1.86805</v>
      </c>
      <c r="FK346">
        <v>1.86374</v>
      </c>
      <c r="FL346">
        <v>1.87134</v>
      </c>
      <c r="FM346">
        <v>1.86218</v>
      </c>
      <c r="FN346">
        <v>1.86161</v>
      </c>
      <c r="FO346">
        <v>1.86813</v>
      </c>
      <c r="FP346">
        <v>1.85822</v>
      </c>
      <c r="FQ346">
        <v>1.86462</v>
      </c>
      <c r="FR346">
        <v>5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7.71</v>
      </c>
      <c r="GF346">
        <v>0.1351</v>
      </c>
      <c r="GG346">
        <v>2.14445261950712</v>
      </c>
      <c r="GH346">
        <v>0.00524579190152856</v>
      </c>
      <c r="GI346">
        <v>-2.61795653493914e-06</v>
      </c>
      <c r="GJ346">
        <v>1.03317073579164e-09</v>
      </c>
      <c r="GK346">
        <v>0.00834576242792743</v>
      </c>
      <c r="GL346">
        <v>-0.0463878632499735</v>
      </c>
      <c r="GM346">
        <v>0.00360881594666716</v>
      </c>
      <c r="GN346">
        <v>-4.25062852161115e-05</v>
      </c>
      <c r="GO346">
        <v>14</v>
      </c>
      <c r="GP346">
        <v>2225</v>
      </c>
      <c r="GQ346">
        <v>2</v>
      </c>
      <c r="GR346">
        <v>27</v>
      </c>
      <c r="GS346">
        <v>4316.3</v>
      </c>
      <c r="GT346">
        <v>4316.3</v>
      </c>
      <c r="GU346">
        <v>3.74023</v>
      </c>
      <c r="GV346">
        <v>2.32178</v>
      </c>
      <c r="GW346">
        <v>1.99829</v>
      </c>
      <c r="GX346">
        <v>2.75635</v>
      </c>
      <c r="GY346">
        <v>2.09351</v>
      </c>
      <c r="GZ346">
        <v>2.37183</v>
      </c>
      <c r="HA346">
        <v>35.1978</v>
      </c>
      <c r="HB346">
        <v>14.6399</v>
      </c>
      <c r="HC346">
        <v>18</v>
      </c>
      <c r="HD346">
        <v>425.928</v>
      </c>
      <c r="HE346">
        <v>620.875</v>
      </c>
      <c r="HF346">
        <v>15.1948</v>
      </c>
      <c r="HG346">
        <v>31.1231</v>
      </c>
      <c r="HH346">
        <v>30.0006</v>
      </c>
      <c r="HI346">
        <v>30.8049</v>
      </c>
      <c r="HJ346">
        <v>30.7982</v>
      </c>
      <c r="HK346">
        <v>74.8442</v>
      </c>
      <c r="HL346">
        <v>45.7394</v>
      </c>
      <c r="HM346">
        <v>0</v>
      </c>
      <c r="HN346">
        <v>11.2546</v>
      </c>
      <c r="HO346">
        <v>1625.89</v>
      </c>
      <c r="HP346">
        <v>10.8694</v>
      </c>
      <c r="HQ346">
        <v>95.5828</v>
      </c>
      <c r="HR346">
        <v>99.5625</v>
      </c>
    </row>
    <row r="347" spans="1:226">
      <c r="A347">
        <v>331</v>
      </c>
      <c r="B347">
        <v>1657557105.5</v>
      </c>
      <c r="C347">
        <v>4313.5</v>
      </c>
      <c r="D347" t="s">
        <v>1022</v>
      </c>
      <c r="E347" t="s">
        <v>1023</v>
      </c>
      <c r="F347">
        <v>5</v>
      </c>
      <c r="G347" t="s">
        <v>597</v>
      </c>
      <c r="H347" t="s">
        <v>354</v>
      </c>
      <c r="I347">
        <v>1657557097.75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1629.50943722944</v>
      </c>
      <c r="AK347">
        <v>1576.59472727273</v>
      </c>
      <c r="AL347">
        <v>3.40135757575732</v>
      </c>
      <c r="AM347">
        <v>66.15</v>
      </c>
      <c r="AN347">
        <f>(AP347 - AO347 + BO347*1E3/(8.314*(BQ347+273.15)) * AR347/BN347 * AQ347) * BN347/(100*BB347) * 1000/(1000 - AP347)</f>
        <v>0</v>
      </c>
      <c r="AO347">
        <v>10.8647872299447</v>
      </c>
      <c r="AP347">
        <v>19.0645739393939</v>
      </c>
      <c r="AQ347">
        <v>-0.000175257414230396</v>
      </c>
      <c r="AR347">
        <v>78.403240097146</v>
      </c>
      <c r="AS347">
        <v>19</v>
      </c>
      <c r="AT347">
        <v>4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6</v>
      </c>
      <c r="BC347">
        <v>0.5</v>
      </c>
      <c r="BD347" t="s">
        <v>355</v>
      </c>
      <c r="BE347">
        <v>2</v>
      </c>
      <c r="BF347" t="b">
        <v>1</v>
      </c>
      <c r="BG347">
        <v>1657557097.75</v>
      </c>
      <c r="BH347">
        <v>1522.64535714286</v>
      </c>
      <c r="BI347">
        <v>1594.55857142857</v>
      </c>
      <c r="BJ347">
        <v>19.0618321428571</v>
      </c>
      <c r="BK347">
        <v>10.863925</v>
      </c>
      <c r="BL347">
        <v>1514.96964285714</v>
      </c>
      <c r="BM347">
        <v>18.9268821428571</v>
      </c>
      <c r="BN347">
        <v>499.996642857143</v>
      </c>
      <c r="BO347">
        <v>67.9977964285714</v>
      </c>
      <c r="BP347">
        <v>0.0208573321428571</v>
      </c>
      <c r="BQ347">
        <v>21.7175892857143</v>
      </c>
      <c r="BR347">
        <v>21.7690535714286</v>
      </c>
      <c r="BS347">
        <v>999.9</v>
      </c>
      <c r="BT347">
        <v>0</v>
      </c>
      <c r="BU347">
        <v>0</v>
      </c>
      <c r="BV347">
        <v>10006.2221428571</v>
      </c>
      <c r="BW347">
        <v>0</v>
      </c>
      <c r="BX347">
        <v>1508.01857142857</v>
      </c>
      <c r="BY347">
        <v>-71.9124464285714</v>
      </c>
      <c r="BZ347">
        <v>1552.23392857143</v>
      </c>
      <c r="CA347">
        <v>1612.07071428571</v>
      </c>
      <c r="CB347">
        <v>8.19789892857143</v>
      </c>
      <c r="CC347">
        <v>1594.55857142857</v>
      </c>
      <c r="CD347">
        <v>10.863925</v>
      </c>
      <c r="CE347">
        <v>1.29616178571429</v>
      </c>
      <c r="CF347">
        <v>0.738723428571429</v>
      </c>
      <c r="CG347">
        <v>10.7544285714286</v>
      </c>
      <c r="CH347">
        <v>2.58133178571429</v>
      </c>
      <c r="CI347">
        <v>2000.01285714286</v>
      </c>
      <c r="CJ347">
        <v>0.980007</v>
      </c>
      <c r="CK347">
        <v>0.0199928</v>
      </c>
      <c r="CL347">
        <v>0</v>
      </c>
      <c r="CM347">
        <v>2.49041071428571</v>
      </c>
      <c r="CN347">
        <v>0</v>
      </c>
      <c r="CO347">
        <v>17489.2071428571</v>
      </c>
      <c r="CP347">
        <v>16705.5535714286</v>
      </c>
      <c r="CQ347">
        <v>45</v>
      </c>
      <c r="CR347">
        <v>50.5</v>
      </c>
      <c r="CS347">
        <v>48.3571428571429</v>
      </c>
      <c r="CT347">
        <v>45.187</v>
      </c>
      <c r="CU347">
        <v>43.75</v>
      </c>
      <c r="CV347">
        <v>1960.02285714286</v>
      </c>
      <c r="CW347">
        <v>39.99</v>
      </c>
      <c r="CX347">
        <v>0</v>
      </c>
      <c r="CY347">
        <v>1651536000.8</v>
      </c>
      <c r="CZ347">
        <v>0</v>
      </c>
      <c r="DA347">
        <v>0</v>
      </c>
      <c r="DB347" t="s">
        <v>356</v>
      </c>
      <c r="DC347">
        <v>1657298120.5</v>
      </c>
      <c r="DD347">
        <v>1657298120.5</v>
      </c>
      <c r="DE347">
        <v>0</v>
      </c>
      <c r="DF347">
        <v>1.391</v>
      </c>
      <c r="DG347">
        <v>0.035</v>
      </c>
      <c r="DH347">
        <v>2.39</v>
      </c>
      <c r="DI347">
        <v>0.104</v>
      </c>
      <c r="DJ347">
        <v>419</v>
      </c>
      <c r="DK347">
        <v>18</v>
      </c>
      <c r="DL347">
        <v>0.11</v>
      </c>
      <c r="DM347">
        <v>0.02</v>
      </c>
      <c r="DN347">
        <v>-71.9276275</v>
      </c>
      <c r="DO347">
        <v>0.309718198874408</v>
      </c>
      <c r="DP347">
        <v>0.276869880979767</v>
      </c>
      <c r="DQ347">
        <v>0</v>
      </c>
      <c r="DR347">
        <v>8.1960475</v>
      </c>
      <c r="DS347">
        <v>0.0307830393996154</v>
      </c>
      <c r="DT347">
        <v>0.0044419251175589</v>
      </c>
      <c r="DU347">
        <v>1</v>
      </c>
      <c r="DV347">
        <v>1</v>
      </c>
      <c r="DW347">
        <v>2</v>
      </c>
      <c r="DX347" t="s">
        <v>367</v>
      </c>
      <c r="DY347">
        <v>2.8296</v>
      </c>
      <c r="DZ347">
        <v>2.63748</v>
      </c>
      <c r="EA347">
        <v>0.165453</v>
      </c>
      <c r="EB347">
        <v>0.169946</v>
      </c>
      <c r="EC347">
        <v>0.0657405</v>
      </c>
      <c r="ED347">
        <v>0.0433068</v>
      </c>
      <c r="EE347">
        <v>23254.6</v>
      </c>
      <c r="EF347">
        <v>20205.6</v>
      </c>
      <c r="EG347">
        <v>24966.6</v>
      </c>
      <c r="EH347">
        <v>23727.3</v>
      </c>
      <c r="EI347">
        <v>39858.4</v>
      </c>
      <c r="EJ347">
        <v>37602.9</v>
      </c>
      <c r="EK347">
        <v>45175.5</v>
      </c>
      <c r="EL347">
        <v>42360.3</v>
      </c>
      <c r="EM347">
        <v>1.74585</v>
      </c>
      <c r="EN347">
        <v>2.04608</v>
      </c>
      <c r="EO347">
        <v>-0.10559</v>
      </c>
      <c r="EP347">
        <v>0</v>
      </c>
      <c r="EQ347">
        <v>23.5145</v>
      </c>
      <c r="ER347">
        <v>999.9</v>
      </c>
      <c r="ES347">
        <v>28.214</v>
      </c>
      <c r="ET347">
        <v>30.998</v>
      </c>
      <c r="EU347">
        <v>18.7154</v>
      </c>
      <c r="EV347">
        <v>51.4741</v>
      </c>
      <c r="EW347">
        <v>29.4832</v>
      </c>
      <c r="EX347">
        <v>2</v>
      </c>
      <c r="EY347">
        <v>0.30264</v>
      </c>
      <c r="EZ347">
        <v>9.28105</v>
      </c>
      <c r="FA347">
        <v>20.01</v>
      </c>
      <c r="FB347">
        <v>5.23586</v>
      </c>
      <c r="FC347">
        <v>11.998</v>
      </c>
      <c r="FD347">
        <v>4.95675</v>
      </c>
      <c r="FE347">
        <v>3.30393</v>
      </c>
      <c r="FF347">
        <v>9999</v>
      </c>
      <c r="FG347">
        <v>9999</v>
      </c>
      <c r="FH347">
        <v>6588.5</v>
      </c>
      <c r="FI347">
        <v>353.4</v>
      </c>
      <c r="FJ347">
        <v>1.86807</v>
      </c>
      <c r="FK347">
        <v>1.86375</v>
      </c>
      <c r="FL347">
        <v>1.87134</v>
      </c>
      <c r="FM347">
        <v>1.86218</v>
      </c>
      <c r="FN347">
        <v>1.86161</v>
      </c>
      <c r="FO347">
        <v>1.86812</v>
      </c>
      <c r="FP347">
        <v>1.85822</v>
      </c>
      <c r="FQ347">
        <v>1.86462</v>
      </c>
      <c r="FR347">
        <v>5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7.79</v>
      </c>
      <c r="GF347">
        <v>0.1351</v>
      </c>
      <c r="GG347">
        <v>2.14445261950712</v>
      </c>
      <c r="GH347">
        <v>0.00524579190152856</v>
      </c>
      <c r="GI347">
        <v>-2.61795653493914e-06</v>
      </c>
      <c r="GJ347">
        <v>1.03317073579164e-09</v>
      </c>
      <c r="GK347">
        <v>0.00834576242792743</v>
      </c>
      <c r="GL347">
        <v>-0.0463878632499735</v>
      </c>
      <c r="GM347">
        <v>0.00360881594666716</v>
      </c>
      <c r="GN347">
        <v>-4.25062852161115e-05</v>
      </c>
      <c r="GO347">
        <v>14</v>
      </c>
      <c r="GP347">
        <v>2225</v>
      </c>
      <c r="GQ347">
        <v>2</v>
      </c>
      <c r="GR347">
        <v>27</v>
      </c>
      <c r="GS347">
        <v>4316.4</v>
      </c>
      <c r="GT347">
        <v>4316.4</v>
      </c>
      <c r="GU347">
        <v>3.77075</v>
      </c>
      <c r="GV347">
        <v>2.32544</v>
      </c>
      <c r="GW347">
        <v>1.99829</v>
      </c>
      <c r="GX347">
        <v>2.75635</v>
      </c>
      <c r="GY347">
        <v>2.09473</v>
      </c>
      <c r="GZ347">
        <v>2.39746</v>
      </c>
      <c r="HA347">
        <v>35.1978</v>
      </c>
      <c r="HB347">
        <v>14.6486</v>
      </c>
      <c r="HC347">
        <v>18</v>
      </c>
      <c r="HD347">
        <v>426.113</v>
      </c>
      <c r="HE347">
        <v>620.87</v>
      </c>
      <c r="HF347">
        <v>15.2031</v>
      </c>
      <c r="HG347">
        <v>31.1319</v>
      </c>
      <c r="HH347">
        <v>30.0006</v>
      </c>
      <c r="HI347">
        <v>30.8133</v>
      </c>
      <c r="HJ347">
        <v>30.8073</v>
      </c>
      <c r="HK347">
        <v>75.5036</v>
      </c>
      <c r="HL347">
        <v>45.7394</v>
      </c>
      <c r="HM347">
        <v>0</v>
      </c>
      <c r="HN347">
        <v>11.2572</v>
      </c>
      <c r="HO347">
        <v>1639.43</v>
      </c>
      <c r="HP347">
        <v>10.9399</v>
      </c>
      <c r="HQ347">
        <v>95.5815</v>
      </c>
      <c r="HR347">
        <v>99.5627</v>
      </c>
    </row>
    <row r="348" spans="1:226">
      <c r="A348">
        <v>332</v>
      </c>
      <c r="B348">
        <v>1657557110.5</v>
      </c>
      <c r="C348">
        <v>4318.5</v>
      </c>
      <c r="D348" t="s">
        <v>1024</v>
      </c>
      <c r="E348" t="s">
        <v>1025</v>
      </c>
      <c r="F348">
        <v>5</v>
      </c>
      <c r="G348" t="s">
        <v>597</v>
      </c>
      <c r="H348" t="s">
        <v>354</v>
      </c>
      <c r="I348">
        <v>1657557103.01852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1646.43056277056</v>
      </c>
      <c r="AK348">
        <v>1593.29042424242</v>
      </c>
      <c r="AL348">
        <v>3.34615064935029</v>
      </c>
      <c r="AM348">
        <v>66.15</v>
      </c>
      <c r="AN348">
        <f>(AP348 - AO348 + BO348*1E3/(8.314*(BQ348+273.15)) * AR348/BN348 * AQ348) * BN348/(100*BB348) * 1000/(1000 - AP348)</f>
        <v>0</v>
      </c>
      <c r="AO348">
        <v>10.8685500987291</v>
      </c>
      <c r="AP348">
        <v>19.058616969697</v>
      </c>
      <c r="AQ348">
        <v>-0.000115367780609573</v>
      </c>
      <c r="AR348">
        <v>78.403240097146</v>
      </c>
      <c r="AS348">
        <v>19</v>
      </c>
      <c r="AT348">
        <v>4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6</v>
      </c>
      <c r="BC348">
        <v>0.5</v>
      </c>
      <c r="BD348" t="s">
        <v>355</v>
      </c>
      <c r="BE348">
        <v>2</v>
      </c>
      <c r="BF348" t="b">
        <v>1</v>
      </c>
      <c r="BG348">
        <v>1657557103.01852</v>
      </c>
      <c r="BH348">
        <v>1540.00555555556</v>
      </c>
      <c r="BI348">
        <v>1611.97814814815</v>
      </c>
      <c r="BJ348">
        <v>19.0634296296296</v>
      </c>
      <c r="BK348">
        <v>10.8664074074074</v>
      </c>
      <c r="BL348">
        <v>1532.25333333333</v>
      </c>
      <c r="BM348">
        <v>18.9284148148148</v>
      </c>
      <c r="BN348">
        <v>500.002407407407</v>
      </c>
      <c r="BO348">
        <v>67.9975740740741</v>
      </c>
      <c r="BP348">
        <v>0.0208620148148148</v>
      </c>
      <c r="BQ348">
        <v>21.7246888888889</v>
      </c>
      <c r="BR348">
        <v>21.7750407407407</v>
      </c>
      <c r="BS348">
        <v>999.9</v>
      </c>
      <c r="BT348">
        <v>0</v>
      </c>
      <c r="BU348">
        <v>0</v>
      </c>
      <c r="BV348">
        <v>10015.5018518519</v>
      </c>
      <c r="BW348">
        <v>0</v>
      </c>
      <c r="BX348">
        <v>1508.31925925926</v>
      </c>
      <c r="BY348">
        <v>-71.9714814814815</v>
      </c>
      <c r="BZ348">
        <v>1569.93444444444</v>
      </c>
      <c r="CA348">
        <v>1629.68555555556</v>
      </c>
      <c r="CB348">
        <v>8.19702703703704</v>
      </c>
      <c r="CC348">
        <v>1611.97814814815</v>
      </c>
      <c r="CD348">
        <v>10.8664074074074</v>
      </c>
      <c r="CE348">
        <v>1.29626666666667</v>
      </c>
      <c r="CF348">
        <v>0.73888937037037</v>
      </c>
      <c r="CG348">
        <v>10.7556481481481</v>
      </c>
      <c r="CH348">
        <v>2.58449074074074</v>
      </c>
      <c r="CI348">
        <v>2000.01148148148</v>
      </c>
      <c r="CJ348">
        <v>0.980006777777778</v>
      </c>
      <c r="CK348">
        <v>0.0199930296296296</v>
      </c>
      <c r="CL348">
        <v>0</v>
      </c>
      <c r="CM348">
        <v>2.46232592592593</v>
      </c>
      <c r="CN348">
        <v>0</v>
      </c>
      <c r="CO348">
        <v>17486.0666666667</v>
      </c>
      <c r="CP348">
        <v>16705.5259259259</v>
      </c>
      <c r="CQ348">
        <v>45</v>
      </c>
      <c r="CR348">
        <v>50.5</v>
      </c>
      <c r="CS348">
        <v>48.1805555555556</v>
      </c>
      <c r="CT348">
        <v>45.187</v>
      </c>
      <c r="CU348">
        <v>43.75</v>
      </c>
      <c r="CV348">
        <v>1960.02148148148</v>
      </c>
      <c r="CW348">
        <v>39.99</v>
      </c>
      <c r="CX348">
        <v>0</v>
      </c>
      <c r="CY348">
        <v>1651536005.6</v>
      </c>
      <c r="CZ348">
        <v>0</v>
      </c>
      <c r="DA348">
        <v>0</v>
      </c>
      <c r="DB348" t="s">
        <v>356</v>
      </c>
      <c r="DC348">
        <v>1657298120.5</v>
      </c>
      <c r="DD348">
        <v>1657298120.5</v>
      </c>
      <c r="DE348">
        <v>0</v>
      </c>
      <c r="DF348">
        <v>1.391</v>
      </c>
      <c r="DG348">
        <v>0.035</v>
      </c>
      <c r="DH348">
        <v>2.39</v>
      </c>
      <c r="DI348">
        <v>0.104</v>
      </c>
      <c r="DJ348">
        <v>419</v>
      </c>
      <c r="DK348">
        <v>18</v>
      </c>
      <c r="DL348">
        <v>0.11</v>
      </c>
      <c r="DM348">
        <v>0.02</v>
      </c>
      <c r="DN348">
        <v>-71.9567225</v>
      </c>
      <c r="DO348">
        <v>-0.969884803001886</v>
      </c>
      <c r="DP348">
        <v>0.281463205843588</v>
      </c>
      <c r="DQ348">
        <v>0</v>
      </c>
      <c r="DR348">
        <v>8.19746375</v>
      </c>
      <c r="DS348">
        <v>-0.00639951219515295</v>
      </c>
      <c r="DT348">
        <v>0.00198852418579716</v>
      </c>
      <c r="DU348">
        <v>1</v>
      </c>
      <c r="DV348">
        <v>1</v>
      </c>
      <c r="DW348">
        <v>2</v>
      </c>
      <c r="DX348" t="s">
        <v>367</v>
      </c>
      <c r="DY348">
        <v>2.82966</v>
      </c>
      <c r="DZ348">
        <v>2.6373</v>
      </c>
      <c r="EA348">
        <v>0.166505</v>
      </c>
      <c r="EB348">
        <v>0.170966</v>
      </c>
      <c r="EC348">
        <v>0.0657236</v>
      </c>
      <c r="ED348">
        <v>0.0433104</v>
      </c>
      <c r="EE348">
        <v>23224.6</v>
      </c>
      <c r="EF348">
        <v>20180.5</v>
      </c>
      <c r="EG348">
        <v>24965.8</v>
      </c>
      <c r="EH348">
        <v>23727.1</v>
      </c>
      <c r="EI348">
        <v>39858.2</v>
      </c>
      <c r="EJ348">
        <v>37603</v>
      </c>
      <c r="EK348">
        <v>45174.5</v>
      </c>
      <c r="EL348">
        <v>42360.5</v>
      </c>
      <c r="EM348">
        <v>1.74573</v>
      </c>
      <c r="EN348">
        <v>2.04618</v>
      </c>
      <c r="EO348">
        <v>-0.105463</v>
      </c>
      <c r="EP348">
        <v>0</v>
      </c>
      <c r="EQ348">
        <v>23.5167</v>
      </c>
      <c r="ER348">
        <v>999.9</v>
      </c>
      <c r="ES348">
        <v>28.214</v>
      </c>
      <c r="ET348">
        <v>31.008</v>
      </c>
      <c r="EU348">
        <v>18.7268</v>
      </c>
      <c r="EV348">
        <v>51.3641</v>
      </c>
      <c r="EW348">
        <v>29.4111</v>
      </c>
      <c r="EX348">
        <v>2</v>
      </c>
      <c r="EY348">
        <v>0.303115</v>
      </c>
      <c r="EZ348">
        <v>9.28105</v>
      </c>
      <c r="FA348">
        <v>20.01</v>
      </c>
      <c r="FB348">
        <v>5.23586</v>
      </c>
      <c r="FC348">
        <v>11.998</v>
      </c>
      <c r="FD348">
        <v>4.9563</v>
      </c>
      <c r="FE348">
        <v>3.30395</v>
      </c>
      <c r="FF348">
        <v>9999</v>
      </c>
      <c r="FG348">
        <v>9999</v>
      </c>
      <c r="FH348">
        <v>6588.5</v>
      </c>
      <c r="FI348">
        <v>353.4</v>
      </c>
      <c r="FJ348">
        <v>1.86804</v>
      </c>
      <c r="FK348">
        <v>1.86377</v>
      </c>
      <c r="FL348">
        <v>1.87134</v>
      </c>
      <c r="FM348">
        <v>1.86218</v>
      </c>
      <c r="FN348">
        <v>1.86162</v>
      </c>
      <c r="FO348">
        <v>1.86813</v>
      </c>
      <c r="FP348">
        <v>1.85822</v>
      </c>
      <c r="FQ348">
        <v>1.86462</v>
      </c>
      <c r="FR348">
        <v>5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7.87</v>
      </c>
      <c r="GF348">
        <v>0.1348</v>
      </c>
      <c r="GG348">
        <v>2.14445261950712</v>
      </c>
      <c r="GH348">
        <v>0.00524579190152856</v>
      </c>
      <c r="GI348">
        <v>-2.61795653493914e-06</v>
      </c>
      <c r="GJ348">
        <v>1.03317073579164e-09</v>
      </c>
      <c r="GK348">
        <v>0.00834576242792743</v>
      </c>
      <c r="GL348">
        <v>-0.0463878632499735</v>
      </c>
      <c r="GM348">
        <v>0.00360881594666716</v>
      </c>
      <c r="GN348">
        <v>-4.25062852161115e-05</v>
      </c>
      <c r="GO348">
        <v>14</v>
      </c>
      <c r="GP348">
        <v>2225</v>
      </c>
      <c r="GQ348">
        <v>2</v>
      </c>
      <c r="GR348">
        <v>27</v>
      </c>
      <c r="GS348">
        <v>4316.5</v>
      </c>
      <c r="GT348">
        <v>4316.5</v>
      </c>
      <c r="GU348">
        <v>3.79761</v>
      </c>
      <c r="GV348">
        <v>2.32422</v>
      </c>
      <c r="GW348">
        <v>1.99829</v>
      </c>
      <c r="GX348">
        <v>2.75635</v>
      </c>
      <c r="GY348">
        <v>2.09351</v>
      </c>
      <c r="GZ348">
        <v>2.35107</v>
      </c>
      <c r="HA348">
        <v>35.1978</v>
      </c>
      <c r="HB348">
        <v>14.6399</v>
      </c>
      <c r="HC348">
        <v>18</v>
      </c>
      <c r="HD348">
        <v>426.091</v>
      </c>
      <c r="HE348">
        <v>621.028</v>
      </c>
      <c r="HF348">
        <v>15.2101</v>
      </c>
      <c r="HG348">
        <v>31.1383</v>
      </c>
      <c r="HH348">
        <v>30.0006</v>
      </c>
      <c r="HI348">
        <v>30.8207</v>
      </c>
      <c r="HJ348">
        <v>30.8145</v>
      </c>
      <c r="HK348">
        <v>76.0894</v>
      </c>
      <c r="HL348">
        <v>45.4589</v>
      </c>
      <c r="HM348">
        <v>0</v>
      </c>
      <c r="HN348">
        <v>11.2572</v>
      </c>
      <c r="HO348">
        <v>1659.58</v>
      </c>
      <c r="HP348">
        <v>10.9753</v>
      </c>
      <c r="HQ348">
        <v>95.5791</v>
      </c>
      <c r="HR348">
        <v>99.5628</v>
      </c>
    </row>
    <row r="349" spans="1:226">
      <c r="A349">
        <v>333</v>
      </c>
      <c r="B349">
        <v>1657557115.5</v>
      </c>
      <c r="C349">
        <v>4323.5</v>
      </c>
      <c r="D349" t="s">
        <v>1026</v>
      </c>
      <c r="E349" t="s">
        <v>1027</v>
      </c>
      <c r="F349">
        <v>5</v>
      </c>
      <c r="G349" t="s">
        <v>597</v>
      </c>
      <c r="H349" t="s">
        <v>354</v>
      </c>
      <c r="I349">
        <v>1657557107.73214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1663.45164502164</v>
      </c>
      <c r="AK349">
        <v>1610.12672727273</v>
      </c>
      <c r="AL349">
        <v>3.42961471861451</v>
      </c>
      <c r="AM349">
        <v>66.15</v>
      </c>
      <c r="AN349">
        <f>(AP349 - AO349 + BO349*1E3/(8.314*(BQ349+273.15)) * AR349/BN349 * AQ349) * BN349/(100*BB349) * 1000/(1000 - AP349)</f>
        <v>0</v>
      </c>
      <c r="AO349">
        <v>10.8721958712985</v>
      </c>
      <c r="AP349">
        <v>19.0606666666667</v>
      </c>
      <c r="AQ349">
        <v>-2.52884257660802e-06</v>
      </c>
      <c r="AR349">
        <v>78.403240097146</v>
      </c>
      <c r="AS349">
        <v>19</v>
      </c>
      <c r="AT349">
        <v>4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6</v>
      </c>
      <c r="BC349">
        <v>0.5</v>
      </c>
      <c r="BD349" t="s">
        <v>355</v>
      </c>
      <c r="BE349">
        <v>2</v>
      </c>
      <c r="BF349" t="b">
        <v>1</v>
      </c>
      <c r="BG349">
        <v>1657557107.73214</v>
      </c>
      <c r="BH349">
        <v>1555.42607142857</v>
      </c>
      <c r="BI349">
        <v>1627.6325</v>
      </c>
      <c r="BJ349">
        <v>19.0616535714286</v>
      </c>
      <c r="BK349">
        <v>10.8714142857143</v>
      </c>
      <c r="BL349">
        <v>1547.60428571429</v>
      </c>
      <c r="BM349">
        <v>18.9267107142857</v>
      </c>
      <c r="BN349">
        <v>500.017107142857</v>
      </c>
      <c r="BO349">
        <v>67.99835</v>
      </c>
      <c r="BP349">
        <v>0.0208222321428571</v>
      </c>
      <c r="BQ349">
        <v>21.7309714285714</v>
      </c>
      <c r="BR349">
        <v>21.7794571428571</v>
      </c>
      <c r="BS349">
        <v>999.9</v>
      </c>
      <c r="BT349">
        <v>0</v>
      </c>
      <c r="BU349">
        <v>0</v>
      </c>
      <c r="BV349">
        <v>10014.0342857143</v>
      </c>
      <c r="BW349">
        <v>0</v>
      </c>
      <c r="BX349">
        <v>1508.88928571429</v>
      </c>
      <c r="BY349">
        <v>-72.2057285714286</v>
      </c>
      <c r="BZ349">
        <v>1585.65107142857</v>
      </c>
      <c r="CA349">
        <v>1645.52035714286</v>
      </c>
      <c r="CB349">
        <v>8.19023678571429</v>
      </c>
      <c r="CC349">
        <v>1627.6325</v>
      </c>
      <c r="CD349">
        <v>10.8714142857143</v>
      </c>
      <c r="CE349">
        <v>1.29616</v>
      </c>
      <c r="CF349">
        <v>0.7392385</v>
      </c>
      <c r="CG349">
        <v>10.7544178571429</v>
      </c>
      <c r="CH349">
        <v>2.59113142857143</v>
      </c>
      <c r="CI349">
        <v>1999.99357142857</v>
      </c>
      <c r="CJ349">
        <v>0.980006464285714</v>
      </c>
      <c r="CK349">
        <v>0.0199933535714286</v>
      </c>
      <c r="CL349">
        <v>0</v>
      </c>
      <c r="CM349">
        <v>2.4636</v>
      </c>
      <c r="CN349">
        <v>0</v>
      </c>
      <c r="CO349">
        <v>17482.6178571429</v>
      </c>
      <c r="CP349">
        <v>16705.375</v>
      </c>
      <c r="CQ349">
        <v>45</v>
      </c>
      <c r="CR349">
        <v>50.5</v>
      </c>
      <c r="CS349">
        <v>48.1205</v>
      </c>
      <c r="CT349">
        <v>45.187</v>
      </c>
      <c r="CU349">
        <v>43.75</v>
      </c>
      <c r="CV349">
        <v>1960.00357142857</v>
      </c>
      <c r="CW349">
        <v>39.99</v>
      </c>
      <c r="CX349">
        <v>0</v>
      </c>
      <c r="CY349">
        <v>1651536010.4</v>
      </c>
      <c r="CZ349">
        <v>0</v>
      </c>
      <c r="DA349">
        <v>0</v>
      </c>
      <c r="DB349" t="s">
        <v>356</v>
      </c>
      <c r="DC349">
        <v>1657298120.5</v>
      </c>
      <c r="DD349">
        <v>1657298120.5</v>
      </c>
      <c r="DE349">
        <v>0</v>
      </c>
      <c r="DF349">
        <v>1.391</v>
      </c>
      <c r="DG349">
        <v>0.035</v>
      </c>
      <c r="DH349">
        <v>2.39</v>
      </c>
      <c r="DI349">
        <v>0.104</v>
      </c>
      <c r="DJ349">
        <v>419</v>
      </c>
      <c r="DK349">
        <v>18</v>
      </c>
      <c r="DL349">
        <v>0.11</v>
      </c>
      <c r="DM349">
        <v>0.02</v>
      </c>
      <c r="DN349">
        <v>-72.1024325</v>
      </c>
      <c r="DO349">
        <v>-1.6160161350844</v>
      </c>
      <c r="DP349">
        <v>0.314711175037922</v>
      </c>
      <c r="DQ349">
        <v>0</v>
      </c>
      <c r="DR349">
        <v>8.194213</v>
      </c>
      <c r="DS349">
        <v>-0.060162101313351</v>
      </c>
      <c r="DT349">
        <v>0.00699817661966318</v>
      </c>
      <c r="DU349">
        <v>1</v>
      </c>
      <c r="DV349">
        <v>1</v>
      </c>
      <c r="DW349">
        <v>2</v>
      </c>
      <c r="DX349" t="s">
        <v>367</v>
      </c>
      <c r="DY349">
        <v>2.82943</v>
      </c>
      <c r="DZ349">
        <v>2.63741</v>
      </c>
      <c r="EA349">
        <v>0.167579</v>
      </c>
      <c r="EB349">
        <v>0.172058</v>
      </c>
      <c r="EC349">
        <v>0.0657299</v>
      </c>
      <c r="ED349">
        <v>0.0433953</v>
      </c>
      <c r="EE349">
        <v>23194.4</v>
      </c>
      <c r="EF349">
        <v>20153.7</v>
      </c>
      <c r="EG349">
        <v>24965.6</v>
      </c>
      <c r="EH349">
        <v>23726.9</v>
      </c>
      <c r="EI349">
        <v>39857.7</v>
      </c>
      <c r="EJ349">
        <v>37599.1</v>
      </c>
      <c r="EK349">
        <v>45174.2</v>
      </c>
      <c r="EL349">
        <v>42359.9</v>
      </c>
      <c r="EM349">
        <v>1.74515</v>
      </c>
      <c r="EN349">
        <v>2.04623</v>
      </c>
      <c r="EO349">
        <v>-0.105083</v>
      </c>
      <c r="EP349">
        <v>0</v>
      </c>
      <c r="EQ349">
        <v>23.5167</v>
      </c>
      <c r="ER349">
        <v>999.9</v>
      </c>
      <c r="ES349">
        <v>28.214</v>
      </c>
      <c r="ET349">
        <v>31.008</v>
      </c>
      <c r="EU349">
        <v>18.7258</v>
      </c>
      <c r="EV349">
        <v>51.4641</v>
      </c>
      <c r="EW349">
        <v>29.4231</v>
      </c>
      <c r="EX349">
        <v>2</v>
      </c>
      <c r="EY349">
        <v>0.303544</v>
      </c>
      <c r="EZ349">
        <v>9.28105</v>
      </c>
      <c r="FA349">
        <v>20.0102</v>
      </c>
      <c r="FB349">
        <v>5.23541</v>
      </c>
      <c r="FC349">
        <v>11.998</v>
      </c>
      <c r="FD349">
        <v>4.95615</v>
      </c>
      <c r="FE349">
        <v>3.3039</v>
      </c>
      <c r="FF349">
        <v>9999</v>
      </c>
      <c r="FG349">
        <v>9999</v>
      </c>
      <c r="FH349">
        <v>6588.5</v>
      </c>
      <c r="FI349">
        <v>353.4</v>
      </c>
      <c r="FJ349">
        <v>1.86805</v>
      </c>
      <c r="FK349">
        <v>1.86377</v>
      </c>
      <c r="FL349">
        <v>1.87134</v>
      </c>
      <c r="FM349">
        <v>1.86218</v>
      </c>
      <c r="FN349">
        <v>1.86162</v>
      </c>
      <c r="FO349">
        <v>1.86813</v>
      </c>
      <c r="FP349">
        <v>1.85822</v>
      </c>
      <c r="FQ349">
        <v>1.86462</v>
      </c>
      <c r="FR349">
        <v>5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7.94</v>
      </c>
      <c r="GF349">
        <v>0.1349</v>
      </c>
      <c r="GG349">
        <v>2.14445261950712</v>
      </c>
      <c r="GH349">
        <v>0.00524579190152856</v>
      </c>
      <c r="GI349">
        <v>-2.61795653493914e-06</v>
      </c>
      <c r="GJ349">
        <v>1.03317073579164e-09</v>
      </c>
      <c r="GK349">
        <v>0.00834576242792743</v>
      </c>
      <c r="GL349">
        <v>-0.0463878632499735</v>
      </c>
      <c r="GM349">
        <v>0.00360881594666716</v>
      </c>
      <c r="GN349">
        <v>-4.25062852161115e-05</v>
      </c>
      <c r="GO349">
        <v>14</v>
      </c>
      <c r="GP349">
        <v>2225</v>
      </c>
      <c r="GQ349">
        <v>2</v>
      </c>
      <c r="GR349">
        <v>27</v>
      </c>
      <c r="GS349">
        <v>4316.6</v>
      </c>
      <c r="GT349">
        <v>4316.6</v>
      </c>
      <c r="GU349">
        <v>3.82812</v>
      </c>
      <c r="GV349">
        <v>2.31689</v>
      </c>
      <c r="GW349">
        <v>1.99829</v>
      </c>
      <c r="GX349">
        <v>2.75635</v>
      </c>
      <c r="GY349">
        <v>2.09351</v>
      </c>
      <c r="GZ349">
        <v>2.36206</v>
      </c>
      <c r="HA349">
        <v>35.1978</v>
      </c>
      <c r="HB349">
        <v>14.6399</v>
      </c>
      <c r="HC349">
        <v>18</v>
      </c>
      <c r="HD349">
        <v>425.816</v>
      </c>
      <c r="HE349">
        <v>621.157</v>
      </c>
      <c r="HF349">
        <v>15.2173</v>
      </c>
      <c r="HG349">
        <v>31.1455</v>
      </c>
      <c r="HH349">
        <v>30.0004</v>
      </c>
      <c r="HI349">
        <v>30.8293</v>
      </c>
      <c r="HJ349">
        <v>30.8229</v>
      </c>
      <c r="HK349">
        <v>76.6376</v>
      </c>
      <c r="HL349">
        <v>45.1879</v>
      </c>
      <c r="HM349">
        <v>0</v>
      </c>
      <c r="HN349">
        <v>11.2578</v>
      </c>
      <c r="HO349">
        <v>1673.13</v>
      </c>
      <c r="HP349">
        <v>11.0069</v>
      </c>
      <c r="HQ349">
        <v>95.5785</v>
      </c>
      <c r="HR349">
        <v>99.5615</v>
      </c>
    </row>
    <row r="350" spans="1:226">
      <c r="A350">
        <v>334</v>
      </c>
      <c r="B350">
        <v>1657557120.5</v>
      </c>
      <c r="C350">
        <v>4328.5</v>
      </c>
      <c r="D350" t="s">
        <v>1028</v>
      </c>
      <c r="E350" t="s">
        <v>1029</v>
      </c>
      <c r="F350">
        <v>5</v>
      </c>
      <c r="G350" t="s">
        <v>597</v>
      </c>
      <c r="H350" t="s">
        <v>354</v>
      </c>
      <c r="I350">
        <v>1657557113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1680.77064935065</v>
      </c>
      <c r="AK350">
        <v>1627.21606060606</v>
      </c>
      <c r="AL350">
        <v>3.42087186147174</v>
      </c>
      <c r="AM350">
        <v>66.15</v>
      </c>
      <c r="AN350">
        <f>(AP350 - AO350 + BO350*1E3/(8.314*(BQ350+273.15)) * AR350/BN350 * AQ350) * BN350/(100*BB350) * 1000/(1000 - AP350)</f>
        <v>0</v>
      </c>
      <c r="AO350">
        <v>10.903819026247</v>
      </c>
      <c r="AP350">
        <v>19.0653206060606</v>
      </c>
      <c r="AQ350">
        <v>2.16132122809244e-05</v>
      </c>
      <c r="AR350">
        <v>78.403240097146</v>
      </c>
      <c r="AS350">
        <v>19</v>
      </c>
      <c r="AT350">
        <v>4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6</v>
      </c>
      <c r="BC350">
        <v>0.5</v>
      </c>
      <c r="BD350" t="s">
        <v>355</v>
      </c>
      <c r="BE350">
        <v>2</v>
      </c>
      <c r="BF350" t="b">
        <v>1</v>
      </c>
      <c r="BG350">
        <v>1657557113</v>
      </c>
      <c r="BH350">
        <v>1572.84962962963</v>
      </c>
      <c r="BI350">
        <v>1645.40037037037</v>
      </c>
      <c r="BJ350">
        <v>19.0612925925926</v>
      </c>
      <c r="BK350">
        <v>10.8895333333333</v>
      </c>
      <c r="BL350">
        <v>1564.94703703704</v>
      </c>
      <c r="BM350">
        <v>18.9263666666667</v>
      </c>
      <c r="BN350">
        <v>500.015592592593</v>
      </c>
      <c r="BO350">
        <v>67.9993518518519</v>
      </c>
      <c r="BP350">
        <v>0.0207115037037037</v>
      </c>
      <c r="BQ350">
        <v>21.7359592592593</v>
      </c>
      <c r="BR350">
        <v>21.7827185185185</v>
      </c>
      <c r="BS350">
        <v>999.9</v>
      </c>
      <c r="BT350">
        <v>0</v>
      </c>
      <c r="BU350">
        <v>0</v>
      </c>
      <c r="BV350">
        <v>10008.4762962963</v>
      </c>
      <c r="BW350">
        <v>0</v>
      </c>
      <c r="BX350">
        <v>1509.34407407407</v>
      </c>
      <c r="BY350">
        <v>-72.5504222222222</v>
      </c>
      <c r="BZ350">
        <v>1603.41185185185</v>
      </c>
      <c r="CA350">
        <v>1663.51444444444</v>
      </c>
      <c r="CB350">
        <v>8.17175851851852</v>
      </c>
      <c r="CC350">
        <v>1645.40037037037</v>
      </c>
      <c r="CD350">
        <v>10.8895333333333</v>
      </c>
      <c r="CE350">
        <v>1.29615481481481</v>
      </c>
      <c r="CF350">
        <v>0.740481407407408</v>
      </c>
      <c r="CG350">
        <v>10.7543518518518</v>
      </c>
      <c r="CH350">
        <v>2.61473740740741</v>
      </c>
      <c r="CI350">
        <v>1999.98444444444</v>
      </c>
      <c r="CJ350">
        <v>0.980006222222222</v>
      </c>
      <c r="CK350">
        <v>0.0199936037037037</v>
      </c>
      <c r="CL350">
        <v>0</v>
      </c>
      <c r="CM350">
        <v>2.42654814814815</v>
      </c>
      <c r="CN350">
        <v>0</v>
      </c>
      <c r="CO350">
        <v>17478.6481481481</v>
      </c>
      <c r="CP350">
        <v>16705.2925925926</v>
      </c>
      <c r="CQ350">
        <v>45</v>
      </c>
      <c r="CR350">
        <v>50.5</v>
      </c>
      <c r="CS350">
        <v>48.0993333333333</v>
      </c>
      <c r="CT350">
        <v>45.187</v>
      </c>
      <c r="CU350">
        <v>43.75</v>
      </c>
      <c r="CV350">
        <v>1959.99444444444</v>
      </c>
      <c r="CW350">
        <v>39.99</v>
      </c>
      <c r="CX350">
        <v>0</v>
      </c>
      <c r="CY350">
        <v>1651536015.8</v>
      </c>
      <c r="CZ350">
        <v>0</v>
      </c>
      <c r="DA350">
        <v>0</v>
      </c>
      <c r="DB350" t="s">
        <v>356</v>
      </c>
      <c r="DC350">
        <v>1657298120.5</v>
      </c>
      <c r="DD350">
        <v>1657298120.5</v>
      </c>
      <c r="DE350">
        <v>0</v>
      </c>
      <c r="DF350">
        <v>1.391</v>
      </c>
      <c r="DG350">
        <v>0.035</v>
      </c>
      <c r="DH350">
        <v>2.39</v>
      </c>
      <c r="DI350">
        <v>0.104</v>
      </c>
      <c r="DJ350">
        <v>419</v>
      </c>
      <c r="DK350">
        <v>18</v>
      </c>
      <c r="DL350">
        <v>0.11</v>
      </c>
      <c r="DM350">
        <v>0.02</v>
      </c>
      <c r="DN350">
        <v>-72.31529</v>
      </c>
      <c r="DO350">
        <v>-4.39108818011236</v>
      </c>
      <c r="DP350">
        <v>0.452502297121241</v>
      </c>
      <c r="DQ350">
        <v>0</v>
      </c>
      <c r="DR350">
        <v>8.18293675</v>
      </c>
      <c r="DS350">
        <v>-0.175394409005642</v>
      </c>
      <c r="DT350">
        <v>0.0187583743148893</v>
      </c>
      <c r="DU350">
        <v>0</v>
      </c>
      <c r="DV350">
        <v>0</v>
      </c>
      <c r="DW350">
        <v>2</v>
      </c>
      <c r="DX350" t="s">
        <v>357</v>
      </c>
      <c r="DY350">
        <v>2.82946</v>
      </c>
      <c r="DZ350">
        <v>2.63681</v>
      </c>
      <c r="EA350">
        <v>0.168642</v>
      </c>
      <c r="EB350">
        <v>0.173082</v>
      </c>
      <c r="EC350">
        <v>0.0657435</v>
      </c>
      <c r="ED350">
        <v>0.0435608</v>
      </c>
      <c r="EE350">
        <v>23164.5</v>
      </c>
      <c r="EF350">
        <v>20128.7</v>
      </c>
      <c r="EG350">
        <v>24965.4</v>
      </c>
      <c r="EH350">
        <v>23726.9</v>
      </c>
      <c r="EI350">
        <v>39856.3</v>
      </c>
      <c r="EJ350">
        <v>37592.9</v>
      </c>
      <c r="EK350">
        <v>45173.3</v>
      </c>
      <c r="EL350">
        <v>42360.2</v>
      </c>
      <c r="EM350">
        <v>1.74505</v>
      </c>
      <c r="EN350">
        <v>2.04615</v>
      </c>
      <c r="EO350">
        <v>-0.105195</v>
      </c>
      <c r="EP350">
        <v>0</v>
      </c>
      <c r="EQ350">
        <v>23.5155</v>
      </c>
      <c r="ER350">
        <v>999.9</v>
      </c>
      <c r="ES350">
        <v>28.189</v>
      </c>
      <c r="ET350">
        <v>31.028</v>
      </c>
      <c r="EU350">
        <v>18.7292</v>
      </c>
      <c r="EV350">
        <v>51.3841</v>
      </c>
      <c r="EW350">
        <v>29.367</v>
      </c>
      <c r="EX350">
        <v>2</v>
      </c>
      <c r="EY350">
        <v>0.30404</v>
      </c>
      <c r="EZ350">
        <v>9.28105</v>
      </c>
      <c r="FA350">
        <v>20.0103</v>
      </c>
      <c r="FB350">
        <v>5.23556</v>
      </c>
      <c r="FC350">
        <v>11.998</v>
      </c>
      <c r="FD350">
        <v>4.95525</v>
      </c>
      <c r="FE350">
        <v>3.30398</v>
      </c>
      <c r="FF350">
        <v>9999</v>
      </c>
      <c r="FG350">
        <v>9999</v>
      </c>
      <c r="FH350">
        <v>6588.8</v>
      </c>
      <c r="FI350">
        <v>353.4</v>
      </c>
      <c r="FJ350">
        <v>1.86804</v>
      </c>
      <c r="FK350">
        <v>1.86373</v>
      </c>
      <c r="FL350">
        <v>1.87134</v>
      </c>
      <c r="FM350">
        <v>1.86218</v>
      </c>
      <c r="FN350">
        <v>1.86163</v>
      </c>
      <c r="FO350">
        <v>1.86813</v>
      </c>
      <c r="FP350">
        <v>1.85822</v>
      </c>
      <c r="FQ350">
        <v>1.86462</v>
      </c>
      <c r="FR350">
        <v>5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8.02</v>
      </c>
      <c r="GF350">
        <v>0.1351</v>
      </c>
      <c r="GG350">
        <v>2.14445261950712</v>
      </c>
      <c r="GH350">
        <v>0.00524579190152856</v>
      </c>
      <c r="GI350">
        <v>-2.61795653493914e-06</v>
      </c>
      <c r="GJ350">
        <v>1.03317073579164e-09</v>
      </c>
      <c r="GK350">
        <v>0.00834576242792743</v>
      </c>
      <c r="GL350">
        <v>-0.0463878632499735</v>
      </c>
      <c r="GM350">
        <v>0.00360881594666716</v>
      </c>
      <c r="GN350">
        <v>-4.25062852161115e-05</v>
      </c>
      <c r="GO350">
        <v>14</v>
      </c>
      <c r="GP350">
        <v>2225</v>
      </c>
      <c r="GQ350">
        <v>2</v>
      </c>
      <c r="GR350">
        <v>27</v>
      </c>
      <c r="GS350">
        <v>4316.7</v>
      </c>
      <c r="GT350">
        <v>4316.7</v>
      </c>
      <c r="GU350">
        <v>3.85376</v>
      </c>
      <c r="GV350">
        <v>2.31934</v>
      </c>
      <c r="GW350">
        <v>1.99829</v>
      </c>
      <c r="GX350">
        <v>2.75635</v>
      </c>
      <c r="GY350">
        <v>2.09351</v>
      </c>
      <c r="GZ350">
        <v>2.39624</v>
      </c>
      <c r="HA350">
        <v>35.1978</v>
      </c>
      <c r="HB350">
        <v>14.6486</v>
      </c>
      <c r="HC350">
        <v>18</v>
      </c>
      <c r="HD350">
        <v>425.809</v>
      </c>
      <c r="HE350">
        <v>621.18</v>
      </c>
      <c r="HF350">
        <v>15.2231</v>
      </c>
      <c r="HG350">
        <v>31.1534</v>
      </c>
      <c r="HH350">
        <v>30.0006</v>
      </c>
      <c r="HI350">
        <v>30.8369</v>
      </c>
      <c r="HJ350">
        <v>30.8307</v>
      </c>
      <c r="HK350">
        <v>77.2287</v>
      </c>
      <c r="HL350">
        <v>45.1879</v>
      </c>
      <c r="HM350">
        <v>0</v>
      </c>
      <c r="HN350">
        <v>11.2578</v>
      </c>
      <c r="HO350">
        <v>1693.41</v>
      </c>
      <c r="HP350">
        <v>11.0298</v>
      </c>
      <c r="HQ350">
        <v>95.5768</v>
      </c>
      <c r="HR350">
        <v>99.5621</v>
      </c>
    </row>
    <row r="351" spans="1:226">
      <c r="A351">
        <v>335</v>
      </c>
      <c r="B351">
        <v>1657557125.5</v>
      </c>
      <c r="C351">
        <v>4333.5</v>
      </c>
      <c r="D351" t="s">
        <v>1030</v>
      </c>
      <c r="E351" t="s">
        <v>1031</v>
      </c>
      <c r="F351">
        <v>5</v>
      </c>
      <c r="G351" t="s">
        <v>597</v>
      </c>
      <c r="H351" t="s">
        <v>354</v>
      </c>
      <c r="I351">
        <v>1657557117.71429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1697.86926406926</v>
      </c>
      <c r="AK351">
        <v>1644.28054545455</v>
      </c>
      <c r="AL351">
        <v>3.48497056277049</v>
      </c>
      <c r="AM351">
        <v>66.15</v>
      </c>
      <c r="AN351">
        <f>(AP351 - AO351 + BO351*1E3/(8.314*(BQ351+273.15)) * AR351/BN351 * AQ351) * BN351/(100*BB351) * 1000/(1000 - AP351)</f>
        <v>0</v>
      </c>
      <c r="AO351">
        <v>10.9572888691753</v>
      </c>
      <c r="AP351">
        <v>19.0869024242424</v>
      </c>
      <c r="AQ351">
        <v>0.000271424953804261</v>
      </c>
      <c r="AR351">
        <v>78.403240097146</v>
      </c>
      <c r="AS351">
        <v>19</v>
      </c>
      <c r="AT351">
        <v>4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6</v>
      </c>
      <c r="BC351">
        <v>0.5</v>
      </c>
      <c r="BD351" t="s">
        <v>355</v>
      </c>
      <c r="BE351">
        <v>2</v>
      </c>
      <c r="BF351" t="b">
        <v>1</v>
      </c>
      <c r="BG351">
        <v>1657557117.71429</v>
      </c>
      <c r="BH351">
        <v>1588.47428571429</v>
      </c>
      <c r="BI351">
        <v>1661.34678571429</v>
      </c>
      <c r="BJ351">
        <v>19.0657928571429</v>
      </c>
      <c r="BK351">
        <v>10.9179142857143</v>
      </c>
      <c r="BL351">
        <v>1580.49928571429</v>
      </c>
      <c r="BM351">
        <v>18.9306714285714</v>
      </c>
      <c r="BN351">
        <v>500.0055</v>
      </c>
      <c r="BO351">
        <v>68.0006821428571</v>
      </c>
      <c r="BP351">
        <v>0.0207077714285714</v>
      </c>
      <c r="BQ351">
        <v>21.7388714285714</v>
      </c>
      <c r="BR351">
        <v>21.7832892857143</v>
      </c>
      <c r="BS351">
        <v>999.9</v>
      </c>
      <c r="BT351">
        <v>0</v>
      </c>
      <c r="BU351">
        <v>0</v>
      </c>
      <c r="BV351">
        <v>10001.1635714286</v>
      </c>
      <c r="BW351">
        <v>0</v>
      </c>
      <c r="BX351">
        <v>1509.42821428571</v>
      </c>
      <c r="BY351">
        <v>-72.8723071428571</v>
      </c>
      <c r="BZ351">
        <v>1619.34821428571</v>
      </c>
      <c r="CA351">
        <v>1679.685</v>
      </c>
      <c r="CB351">
        <v>8.1478775</v>
      </c>
      <c r="CC351">
        <v>1661.34678571429</v>
      </c>
      <c r="CD351">
        <v>10.9179142857143</v>
      </c>
      <c r="CE351">
        <v>1.29648607142857</v>
      </c>
      <c r="CF351">
        <v>0.742425607142857</v>
      </c>
      <c r="CG351">
        <v>10.7581892857143</v>
      </c>
      <c r="CH351">
        <v>2.65160142857143</v>
      </c>
      <c r="CI351">
        <v>1999.9925</v>
      </c>
      <c r="CJ351">
        <v>0.980005928571429</v>
      </c>
      <c r="CK351">
        <v>0.0199939071428571</v>
      </c>
      <c r="CL351">
        <v>0</v>
      </c>
      <c r="CM351">
        <v>2.403925</v>
      </c>
      <c r="CN351">
        <v>0</v>
      </c>
      <c r="CO351">
        <v>17474.9928571429</v>
      </c>
      <c r="CP351">
        <v>16705.375</v>
      </c>
      <c r="CQ351">
        <v>45</v>
      </c>
      <c r="CR351">
        <v>50.4955</v>
      </c>
      <c r="CS351">
        <v>48.08</v>
      </c>
      <c r="CT351">
        <v>45.187</v>
      </c>
      <c r="CU351">
        <v>43.75</v>
      </c>
      <c r="CV351">
        <v>1960.0025</v>
      </c>
      <c r="CW351">
        <v>39.99</v>
      </c>
      <c r="CX351">
        <v>0</v>
      </c>
      <c r="CY351">
        <v>1651536020.6</v>
      </c>
      <c r="CZ351">
        <v>0</v>
      </c>
      <c r="DA351">
        <v>0</v>
      </c>
      <c r="DB351" t="s">
        <v>356</v>
      </c>
      <c r="DC351">
        <v>1657298120.5</v>
      </c>
      <c r="DD351">
        <v>1657298120.5</v>
      </c>
      <c r="DE351">
        <v>0</v>
      </c>
      <c r="DF351">
        <v>1.391</v>
      </c>
      <c r="DG351">
        <v>0.035</v>
      </c>
      <c r="DH351">
        <v>2.39</v>
      </c>
      <c r="DI351">
        <v>0.104</v>
      </c>
      <c r="DJ351">
        <v>419</v>
      </c>
      <c r="DK351">
        <v>18</v>
      </c>
      <c r="DL351">
        <v>0.11</v>
      </c>
      <c r="DM351">
        <v>0.02</v>
      </c>
      <c r="DN351">
        <v>-72.6258075</v>
      </c>
      <c r="DO351">
        <v>-3.95175647279538</v>
      </c>
      <c r="DP351">
        <v>0.423377778341932</v>
      </c>
      <c r="DQ351">
        <v>0</v>
      </c>
      <c r="DR351">
        <v>8.16269175</v>
      </c>
      <c r="DS351">
        <v>-0.310252120075053</v>
      </c>
      <c r="DT351">
        <v>0.0310776952079381</v>
      </c>
      <c r="DU351">
        <v>0</v>
      </c>
      <c r="DV351">
        <v>0</v>
      </c>
      <c r="DW351">
        <v>2</v>
      </c>
      <c r="DX351" t="s">
        <v>357</v>
      </c>
      <c r="DY351">
        <v>2.8292</v>
      </c>
      <c r="DZ351">
        <v>2.6371</v>
      </c>
      <c r="EA351">
        <v>0.169706</v>
      </c>
      <c r="EB351">
        <v>0.174145</v>
      </c>
      <c r="EC351">
        <v>0.0657958</v>
      </c>
      <c r="ED351">
        <v>0.0435947</v>
      </c>
      <c r="EE351">
        <v>23134.5</v>
      </c>
      <c r="EF351">
        <v>20102.7</v>
      </c>
      <c r="EG351">
        <v>24965.1</v>
      </c>
      <c r="EH351">
        <v>23726.7</v>
      </c>
      <c r="EI351">
        <v>39853.9</v>
      </c>
      <c r="EJ351">
        <v>37591.5</v>
      </c>
      <c r="EK351">
        <v>45173.1</v>
      </c>
      <c r="EL351">
        <v>42360.1</v>
      </c>
      <c r="EM351">
        <v>1.74468</v>
      </c>
      <c r="EN351">
        <v>2.04618</v>
      </c>
      <c r="EO351">
        <v>-0.104889</v>
      </c>
      <c r="EP351">
        <v>0</v>
      </c>
      <c r="EQ351">
        <v>23.5134</v>
      </c>
      <c r="ER351">
        <v>999.9</v>
      </c>
      <c r="ES351">
        <v>28.189</v>
      </c>
      <c r="ET351">
        <v>31.028</v>
      </c>
      <c r="EU351">
        <v>18.7303</v>
      </c>
      <c r="EV351">
        <v>51.5441</v>
      </c>
      <c r="EW351">
        <v>29.4071</v>
      </c>
      <c r="EX351">
        <v>2</v>
      </c>
      <c r="EY351">
        <v>0.3047</v>
      </c>
      <c r="EZ351">
        <v>9.28105</v>
      </c>
      <c r="FA351">
        <v>20.0102</v>
      </c>
      <c r="FB351">
        <v>5.23541</v>
      </c>
      <c r="FC351">
        <v>11.998</v>
      </c>
      <c r="FD351">
        <v>4.9558</v>
      </c>
      <c r="FE351">
        <v>3.30395</v>
      </c>
      <c r="FF351">
        <v>9999</v>
      </c>
      <c r="FG351">
        <v>9999</v>
      </c>
      <c r="FH351">
        <v>6588.8</v>
      </c>
      <c r="FI351">
        <v>353.4</v>
      </c>
      <c r="FJ351">
        <v>1.86805</v>
      </c>
      <c r="FK351">
        <v>1.86376</v>
      </c>
      <c r="FL351">
        <v>1.87134</v>
      </c>
      <c r="FM351">
        <v>1.86218</v>
      </c>
      <c r="FN351">
        <v>1.8616</v>
      </c>
      <c r="FO351">
        <v>1.86813</v>
      </c>
      <c r="FP351">
        <v>1.85822</v>
      </c>
      <c r="FQ351">
        <v>1.86462</v>
      </c>
      <c r="FR351">
        <v>5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8.09</v>
      </c>
      <c r="GF351">
        <v>0.136</v>
      </c>
      <c r="GG351">
        <v>2.14445261950712</v>
      </c>
      <c r="GH351">
        <v>0.00524579190152856</v>
      </c>
      <c r="GI351">
        <v>-2.61795653493914e-06</v>
      </c>
      <c r="GJ351">
        <v>1.03317073579164e-09</v>
      </c>
      <c r="GK351">
        <v>0.00834576242792743</v>
      </c>
      <c r="GL351">
        <v>-0.0463878632499735</v>
      </c>
      <c r="GM351">
        <v>0.00360881594666716</v>
      </c>
      <c r="GN351">
        <v>-4.25062852161115e-05</v>
      </c>
      <c r="GO351">
        <v>14</v>
      </c>
      <c r="GP351">
        <v>2225</v>
      </c>
      <c r="GQ351">
        <v>2</v>
      </c>
      <c r="GR351">
        <v>27</v>
      </c>
      <c r="GS351">
        <v>4316.8</v>
      </c>
      <c r="GT351">
        <v>4316.8</v>
      </c>
      <c r="GU351">
        <v>3.88428</v>
      </c>
      <c r="GV351">
        <v>2.32544</v>
      </c>
      <c r="GW351">
        <v>1.99829</v>
      </c>
      <c r="GX351">
        <v>2.75635</v>
      </c>
      <c r="GY351">
        <v>2.09351</v>
      </c>
      <c r="GZ351">
        <v>2.34253</v>
      </c>
      <c r="HA351">
        <v>35.1978</v>
      </c>
      <c r="HB351">
        <v>14.6311</v>
      </c>
      <c r="HC351">
        <v>18</v>
      </c>
      <c r="HD351">
        <v>425.649</v>
      </c>
      <c r="HE351">
        <v>621.28</v>
      </c>
      <c r="HF351">
        <v>15.2288</v>
      </c>
      <c r="HG351">
        <v>31.1605</v>
      </c>
      <c r="HH351">
        <v>30.0006</v>
      </c>
      <c r="HI351">
        <v>30.8453</v>
      </c>
      <c r="HJ351">
        <v>30.8383</v>
      </c>
      <c r="HK351">
        <v>77.7695</v>
      </c>
      <c r="HL351">
        <v>45.1879</v>
      </c>
      <c r="HM351">
        <v>0</v>
      </c>
      <c r="HN351">
        <v>11.2599</v>
      </c>
      <c r="HO351">
        <v>1707.06</v>
      </c>
      <c r="HP351">
        <v>11.0421</v>
      </c>
      <c r="HQ351">
        <v>95.5761</v>
      </c>
      <c r="HR351">
        <v>99.5617</v>
      </c>
    </row>
    <row r="352" spans="1:226">
      <c r="A352">
        <v>336</v>
      </c>
      <c r="B352">
        <v>1657557130.5</v>
      </c>
      <c r="C352">
        <v>4338.5</v>
      </c>
      <c r="D352" t="s">
        <v>1032</v>
      </c>
      <c r="E352" t="s">
        <v>1033</v>
      </c>
      <c r="F352">
        <v>5</v>
      </c>
      <c r="G352" t="s">
        <v>597</v>
      </c>
      <c r="H352" t="s">
        <v>354</v>
      </c>
      <c r="I352">
        <v>1657557123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1715.40874458874</v>
      </c>
      <c r="AK352">
        <v>1661.46248484848</v>
      </c>
      <c r="AL352">
        <v>3.37737489177468</v>
      </c>
      <c r="AM352">
        <v>66.15</v>
      </c>
      <c r="AN352">
        <f>(AP352 - AO352 + BO352*1E3/(8.314*(BQ352+273.15)) * AR352/BN352 * AQ352) * BN352/(100*BB352) * 1000/(1000 - AP352)</f>
        <v>0</v>
      </c>
      <c r="AO352">
        <v>10.9641078894678</v>
      </c>
      <c r="AP352">
        <v>19.0961066666667</v>
      </c>
      <c r="AQ352">
        <v>4.00342709890951e-05</v>
      </c>
      <c r="AR352">
        <v>78.403240097146</v>
      </c>
      <c r="AS352">
        <v>19</v>
      </c>
      <c r="AT352">
        <v>4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6</v>
      </c>
      <c r="BC352">
        <v>0.5</v>
      </c>
      <c r="BD352" t="s">
        <v>355</v>
      </c>
      <c r="BE352">
        <v>2</v>
      </c>
      <c r="BF352" t="b">
        <v>1</v>
      </c>
      <c r="BG352">
        <v>1657557123</v>
      </c>
      <c r="BH352">
        <v>1606.22518518519</v>
      </c>
      <c r="BI352">
        <v>1679.3862962963</v>
      </c>
      <c r="BJ352">
        <v>19.0770518518519</v>
      </c>
      <c r="BK352">
        <v>10.9496703703704</v>
      </c>
      <c r="BL352">
        <v>1598.16592592593</v>
      </c>
      <c r="BM352">
        <v>18.9414444444444</v>
      </c>
      <c r="BN352">
        <v>500.020074074074</v>
      </c>
      <c r="BO352">
        <v>68.0013259259259</v>
      </c>
      <c r="BP352">
        <v>0.0206443296296296</v>
      </c>
      <c r="BQ352">
        <v>21.7451888888889</v>
      </c>
      <c r="BR352">
        <v>21.7844962962963</v>
      </c>
      <c r="BS352">
        <v>999.9</v>
      </c>
      <c r="BT352">
        <v>0</v>
      </c>
      <c r="BU352">
        <v>0</v>
      </c>
      <c r="BV352">
        <v>9998.68407407407</v>
      </c>
      <c r="BW352">
        <v>0</v>
      </c>
      <c r="BX352">
        <v>1509.69592592593</v>
      </c>
      <c r="BY352">
        <v>-73.1606518518518</v>
      </c>
      <c r="BZ352">
        <v>1637.46333333333</v>
      </c>
      <c r="CA352">
        <v>1697.97814814815</v>
      </c>
      <c r="CB352">
        <v>8.12738074074074</v>
      </c>
      <c r="CC352">
        <v>1679.3862962963</v>
      </c>
      <c r="CD352">
        <v>10.9496703703704</v>
      </c>
      <c r="CE352">
        <v>1.29726407407407</v>
      </c>
      <c r="CF352">
        <v>0.744592296296296</v>
      </c>
      <c r="CG352">
        <v>10.7671962962963</v>
      </c>
      <c r="CH352">
        <v>2.69265148148148</v>
      </c>
      <c r="CI352">
        <v>1999.98555555556</v>
      </c>
      <c r="CJ352">
        <v>0.980005666666667</v>
      </c>
      <c r="CK352">
        <v>0.0199941777777778</v>
      </c>
      <c r="CL352">
        <v>0</v>
      </c>
      <c r="CM352">
        <v>2.39807777777778</v>
      </c>
      <c r="CN352">
        <v>0</v>
      </c>
      <c r="CO352">
        <v>17470.6111111111</v>
      </c>
      <c r="CP352">
        <v>16705.3185185185</v>
      </c>
      <c r="CQ352">
        <v>45</v>
      </c>
      <c r="CR352">
        <v>50.4953333333333</v>
      </c>
      <c r="CS352">
        <v>48.062</v>
      </c>
      <c r="CT352">
        <v>45.187</v>
      </c>
      <c r="CU352">
        <v>43.75</v>
      </c>
      <c r="CV352">
        <v>1959.99555555556</v>
      </c>
      <c r="CW352">
        <v>39.99</v>
      </c>
      <c r="CX352">
        <v>0</v>
      </c>
      <c r="CY352">
        <v>1651536025.4</v>
      </c>
      <c r="CZ352">
        <v>0</v>
      </c>
      <c r="DA352">
        <v>0</v>
      </c>
      <c r="DB352" t="s">
        <v>356</v>
      </c>
      <c r="DC352">
        <v>1657298120.5</v>
      </c>
      <c r="DD352">
        <v>1657298120.5</v>
      </c>
      <c r="DE352">
        <v>0</v>
      </c>
      <c r="DF352">
        <v>1.391</v>
      </c>
      <c r="DG352">
        <v>0.035</v>
      </c>
      <c r="DH352">
        <v>2.39</v>
      </c>
      <c r="DI352">
        <v>0.104</v>
      </c>
      <c r="DJ352">
        <v>419</v>
      </c>
      <c r="DK352">
        <v>18</v>
      </c>
      <c r="DL352">
        <v>0.11</v>
      </c>
      <c r="DM352">
        <v>0.02</v>
      </c>
      <c r="DN352">
        <v>-73.00532</v>
      </c>
      <c r="DO352">
        <v>-3.30474821763575</v>
      </c>
      <c r="DP352">
        <v>0.355133663005918</v>
      </c>
      <c r="DQ352">
        <v>0</v>
      </c>
      <c r="DR352">
        <v>8.14090225</v>
      </c>
      <c r="DS352">
        <v>-0.239400112570369</v>
      </c>
      <c r="DT352">
        <v>0.026068372262907</v>
      </c>
      <c r="DU352">
        <v>0</v>
      </c>
      <c r="DV352">
        <v>0</v>
      </c>
      <c r="DW352">
        <v>2</v>
      </c>
      <c r="DX352" t="s">
        <v>357</v>
      </c>
      <c r="DY352">
        <v>2.8295</v>
      </c>
      <c r="DZ352">
        <v>2.63699</v>
      </c>
      <c r="EA352">
        <v>0.170758</v>
      </c>
      <c r="EB352">
        <v>0.175169</v>
      </c>
      <c r="EC352">
        <v>0.0658163</v>
      </c>
      <c r="ED352">
        <v>0.0436636</v>
      </c>
      <c r="EE352">
        <v>23104.6</v>
      </c>
      <c r="EF352">
        <v>20077.5</v>
      </c>
      <c r="EG352">
        <v>24964.5</v>
      </c>
      <c r="EH352">
        <v>23726.5</v>
      </c>
      <c r="EI352">
        <v>39852.5</v>
      </c>
      <c r="EJ352">
        <v>37588.7</v>
      </c>
      <c r="EK352">
        <v>45172.5</v>
      </c>
      <c r="EL352">
        <v>42360</v>
      </c>
      <c r="EM352">
        <v>1.74505</v>
      </c>
      <c r="EN352">
        <v>2.04575</v>
      </c>
      <c r="EO352">
        <v>-0.10483</v>
      </c>
      <c r="EP352">
        <v>0</v>
      </c>
      <c r="EQ352">
        <v>23.5127</v>
      </c>
      <c r="ER352">
        <v>999.9</v>
      </c>
      <c r="ES352">
        <v>28.189</v>
      </c>
      <c r="ET352">
        <v>31.028</v>
      </c>
      <c r="EU352">
        <v>18.7313</v>
      </c>
      <c r="EV352">
        <v>51.9441</v>
      </c>
      <c r="EW352">
        <v>29.2949</v>
      </c>
      <c r="EX352">
        <v>2</v>
      </c>
      <c r="EY352">
        <v>0.305046</v>
      </c>
      <c r="EZ352">
        <v>9.28105</v>
      </c>
      <c r="FA352">
        <v>20.0101</v>
      </c>
      <c r="FB352">
        <v>5.23751</v>
      </c>
      <c r="FC352">
        <v>11.998</v>
      </c>
      <c r="FD352">
        <v>4.95635</v>
      </c>
      <c r="FE352">
        <v>3.304</v>
      </c>
      <c r="FF352">
        <v>9999</v>
      </c>
      <c r="FG352">
        <v>9999</v>
      </c>
      <c r="FH352">
        <v>6589</v>
      </c>
      <c r="FI352">
        <v>353.4</v>
      </c>
      <c r="FJ352">
        <v>1.86805</v>
      </c>
      <c r="FK352">
        <v>1.86374</v>
      </c>
      <c r="FL352">
        <v>1.87134</v>
      </c>
      <c r="FM352">
        <v>1.86218</v>
      </c>
      <c r="FN352">
        <v>1.86163</v>
      </c>
      <c r="FO352">
        <v>1.86813</v>
      </c>
      <c r="FP352">
        <v>1.85822</v>
      </c>
      <c r="FQ352">
        <v>1.86462</v>
      </c>
      <c r="FR352">
        <v>5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8.18</v>
      </c>
      <c r="GF352">
        <v>0.1365</v>
      </c>
      <c r="GG352">
        <v>2.14445261950712</v>
      </c>
      <c r="GH352">
        <v>0.00524579190152856</v>
      </c>
      <c r="GI352">
        <v>-2.61795653493914e-06</v>
      </c>
      <c r="GJ352">
        <v>1.03317073579164e-09</v>
      </c>
      <c r="GK352">
        <v>0.00834576242792743</v>
      </c>
      <c r="GL352">
        <v>-0.0463878632499735</v>
      </c>
      <c r="GM352">
        <v>0.00360881594666716</v>
      </c>
      <c r="GN352">
        <v>-4.25062852161115e-05</v>
      </c>
      <c r="GO352">
        <v>14</v>
      </c>
      <c r="GP352">
        <v>2225</v>
      </c>
      <c r="GQ352">
        <v>2</v>
      </c>
      <c r="GR352">
        <v>27</v>
      </c>
      <c r="GS352">
        <v>4316.8</v>
      </c>
      <c r="GT352">
        <v>4316.8</v>
      </c>
      <c r="GU352">
        <v>3.91113</v>
      </c>
      <c r="GV352">
        <v>2.32056</v>
      </c>
      <c r="GW352">
        <v>1.99829</v>
      </c>
      <c r="GX352">
        <v>2.75513</v>
      </c>
      <c r="GY352">
        <v>2.09351</v>
      </c>
      <c r="GZ352">
        <v>2.37671</v>
      </c>
      <c r="HA352">
        <v>35.1978</v>
      </c>
      <c r="HB352">
        <v>14.6311</v>
      </c>
      <c r="HC352">
        <v>18</v>
      </c>
      <c r="HD352">
        <v>425.915</v>
      </c>
      <c r="HE352">
        <v>621.015</v>
      </c>
      <c r="HF352">
        <v>15.2325</v>
      </c>
      <c r="HG352">
        <v>31.1672</v>
      </c>
      <c r="HH352">
        <v>30.0005</v>
      </c>
      <c r="HI352">
        <v>30.8526</v>
      </c>
      <c r="HJ352">
        <v>30.8456</v>
      </c>
      <c r="HK352">
        <v>78.3469</v>
      </c>
      <c r="HL352">
        <v>44.9169</v>
      </c>
      <c r="HM352">
        <v>0</v>
      </c>
      <c r="HN352">
        <v>11.277</v>
      </c>
      <c r="HO352">
        <v>1727.27</v>
      </c>
      <c r="HP352">
        <v>11.0508</v>
      </c>
      <c r="HQ352">
        <v>95.5745</v>
      </c>
      <c r="HR352">
        <v>99.5611</v>
      </c>
    </row>
    <row r="353" spans="1:226">
      <c r="A353">
        <v>337</v>
      </c>
      <c r="B353">
        <v>1657557135.5</v>
      </c>
      <c r="C353">
        <v>4343.5</v>
      </c>
      <c r="D353" t="s">
        <v>1034</v>
      </c>
      <c r="E353" t="s">
        <v>1035</v>
      </c>
      <c r="F353">
        <v>5</v>
      </c>
      <c r="G353" t="s">
        <v>597</v>
      </c>
      <c r="H353" t="s">
        <v>354</v>
      </c>
      <c r="I353">
        <v>1657557127.71429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1732.31025974026</v>
      </c>
      <c r="AK353">
        <v>1678.46539393939</v>
      </c>
      <c r="AL353">
        <v>3.406567099567</v>
      </c>
      <c r="AM353">
        <v>66.15</v>
      </c>
      <c r="AN353">
        <f>(AP353 - AO353 + BO353*1E3/(8.314*(BQ353+273.15)) * AR353/BN353 * AQ353) * BN353/(100*BB353) * 1000/(1000 - AP353)</f>
        <v>0</v>
      </c>
      <c r="AO353">
        <v>10.9931434361821</v>
      </c>
      <c r="AP353">
        <v>19.1126218181818</v>
      </c>
      <c r="AQ353">
        <v>0.000914907121213719</v>
      </c>
      <c r="AR353">
        <v>78.403240097146</v>
      </c>
      <c r="AS353">
        <v>19</v>
      </c>
      <c r="AT353">
        <v>4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6</v>
      </c>
      <c r="BC353">
        <v>0.5</v>
      </c>
      <c r="BD353" t="s">
        <v>355</v>
      </c>
      <c r="BE353">
        <v>2</v>
      </c>
      <c r="BF353" t="b">
        <v>1</v>
      </c>
      <c r="BG353">
        <v>1657557127.71429</v>
      </c>
      <c r="BH353">
        <v>1622.01285714286</v>
      </c>
      <c r="BI353">
        <v>1695.38107142857</v>
      </c>
      <c r="BJ353">
        <v>19.0905464285714</v>
      </c>
      <c r="BK353">
        <v>10.9741642857143</v>
      </c>
      <c r="BL353">
        <v>1613.87714285714</v>
      </c>
      <c r="BM353">
        <v>18.9543714285714</v>
      </c>
      <c r="BN353">
        <v>500.016821428571</v>
      </c>
      <c r="BO353">
        <v>68.0016535714286</v>
      </c>
      <c r="BP353">
        <v>0.0206833392857143</v>
      </c>
      <c r="BQ353">
        <v>21.75095</v>
      </c>
      <c r="BR353">
        <v>21.7874285714286</v>
      </c>
      <c r="BS353">
        <v>999.9</v>
      </c>
      <c r="BT353">
        <v>0</v>
      </c>
      <c r="BU353">
        <v>0</v>
      </c>
      <c r="BV353">
        <v>9986.44642857143</v>
      </c>
      <c r="BW353">
        <v>0</v>
      </c>
      <c r="BX353">
        <v>1509.99107142857</v>
      </c>
      <c r="BY353">
        <v>-73.3676464285714</v>
      </c>
      <c r="BZ353">
        <v>1653.58071428571</v>
      </c>
      <c r="CA353">
        <v>1714.1925</v>
      </c>
      <c r="CB353">
        <v>8.11638392857143</v>
      </c>
      <c r="CC353">
        <v>1695.38107142857</v>
      </c>
      <c r="CD353">
        <v>10.9741642857143</v>
      </c>
      <c r="CE353">
        <v>1.29818785714286</v>
      </c>
      <c r="CF353">
        <v>0.746261392857143</v>
      </c>
      <c r="CG353">
        <v>10.7778928571429</v>
      </c>
      <c r="CH353">
        <v>2.72419285714286</v>
      </c>
      <c r="CI353">
        <v>1999.99107142857</v>
      </c>
      <c r="CJ353">
        <v>0.980005392857143</v>
      </c>
      <c r="CK353">
        <v>0.0199944607142857</v>
      </c>
      <c r="CL353">
        <v>0</v>
      </c>
      <c r="CM353">
        <v>2.49288571428571</v>
      </c>
      <c r="CN353">
        <v>0</v>
      </c>
      <c r="CO353">
        <v>17466.5785714286</v>
      </c>
      <c r="CP353">
        <v>16705.375</v>
      </c>
      <c r="CQ353">
        <v>45</v>
      </c>
      <c r="CR353">
        <v>50.48425</v>
      </c>
      <c r="CS353">
        <v>48.062</v>
      </c>
      <c r="CT353">
        <v>45.187</v>
      </c>
      <c r="CU353">
        <v>43.75</v>
      </c>
      <c r="CV353">
        <v>1960.00107142857</v>
      </c>
      <c r="CW353">
        <v>39.99</v>
      </c>
      <c r="CX353">
        <v>0</v>
      </c>
      <c r="CY353">
        <v>1651536030.8</v>
      </c>
      <c r="CZ353">
        <v>0</v>
      </c>
      <c r="DA353">
        <v>0</v>
      </c>
      <c r="DB353" t="s">
        <v>356</v>
      </c>
      <c r="DC353">
        <v>1657298120.5</v>
      </c>
      <c r="DD353">
        <v>1657298120.5</v>
      </c>
      <c r="DE353">
        <v>0</v>
      </c>
      <c r="DF353">
        <v>1.391</v>
      </c>
      <c r="DG353">
        <v>0.035</v>
      </c>
      <c r="DH353">
        <v>2.39</v>
      </c>
      <c r="DI353">
        <v>0.104</v>
      </c>
      <c r="DJ353">
        <v>419</v>
      </c>
      <c r="DK353">
        <v>18</v>
      </c>
      <c r="DL353">
        <v>0.11</v>
      </c>
      <c r="DM353">
        <v>0.02</v>
      </c>
      <c r="DN353">
        <v>-73.204465</v>
      </c>
      <c r="DO353">
        <v>-2.4722363977484</v>
      </c>
      <c r="DP353">
        <v>0.270344708243014</v>
      </c>
      <c r="DQ353">
        <v>0</v>
      </c>
      <c r="DR353">
        <v>8.1263235</v>
      </c>
      <c r="DS353">
        <v>-0.150026791744833</v>
      </c>
      <c r="DT353">
        <v>0.0179492564678875</v>
      </c>
      <c r="DU353">
        <v>0</v>
      </c>
      <c r="DV353">
        <v>0</v>
      </c>
      <c r="DW353">
        <v>2</v>
      </c>
      <c r="DX353" t="s">
        <v>357</v>
      </c>
      <c r="DY353">
        <v>2.82902</v>
      </c>
      <c r="DZ353">
        <v>2.63712</v>
      </c>
      <c r="EA353">
        <v>0.171799</v>
      </c>
      <c r="EB353">
        <v>0.176207</v>
      </c>
      <c r="EC353">
        <v>0.0658541</v>
      </c>
      <c r="ED353">
        <v>0.0437065</v>
      </c>
      <c r="EE353">
        <v>23075.1</v>
      </c>
      <c r="EF353">
        <v>20051.6</v>
      </c>
      <c r="EG353">
        <v>24964</v>
      </c>
      <c r="EH353">
        <v>23725.8</v>
      </c>
      <c r="EI353">
        <v>39850.3</v>
      </c>
      <c r="EJ353">
        <v>37586</v>
      </c>
      <c r="EK353">
        <v>45171.8</v>
      </c>
      <c r="EL353">
        <v>42358.9</v>
      </c>
      <c r="EM353">
        <v>1.7445</v>
      </c>
      <c r="EN353">
        <v>2.04623</v>
      </c>
      <c r="EO353">
        <v>-0.103585</v>
      </c>
      <c r="EP353">
        <v>0</v>
      </c>
      <c r="EQ353">
        <v>23.5148</v>
      </c>
      <c r="ER353">
        <v>999.9</v>
      </c>
      <c r="ES353">
        <v>28.189</v>
      </c>
      <c r="ET353">
        <v>31.028</v>
      </c>
      <c r="EU353">
        <v>18.7315</v>
      </c>
      <c r="EV353">
        <v>51.8641</v>
      </c>
      <c r="EW353">
        <v>29.403</v>
      </c>
      <c r="EX353">
        <v>2</v>
      </c>
      <c r="EY353">
        <v>0.30549</v>
      </c>
      <c r="EZ353">
        <v>9.28105</v>
      </c>
      <c r="FA353">
        <v>20.0102</v>
      </c>
      <c r="FB353">
        <v>5.23721</v>
      </c>
      <c r="FC353">
        <v>11.998</v>
      </c>
      <c r="FD353">
        <v>4.9561</v>
      </c>
      <c r="FE353">
        <v>3.304</v>
      </c>
      <c r="FF353">
        <v>9999</v>
      </c>
      <c r="FG353">
        <v>9999</v>
      </c>
      <c r="FH353">
        <v>6589</v>
      </c>
      <c r="FI353">
        <v>353.4</v>
      </c>
      <c r="FJ353">
        <v>1.86803</v>
      </c>
      <c r="FK353">
        <v>1.86375</v>
      </c>
      <c r="FL353">
        <v>1.87134</v>
      </c>
      <c r="FM353">
        <v>1.86218</v>
      </c>
      <c r="FN353">
        <v>1.86164</v>
      </c>
      <c r="FO353">
        <v>1.86811</v>
      </c>
      <c r="FP353">
        <v>1.85822</v>
      </c>
      <c r="FQ353">
        <v>1.86462</v>
      </c>
      <c r="FR353">
        <v>5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8.27</v>
      </c>
      <c r="GF353">
        <v>0.1372</v>
      </c>
      <c r="GG353">
        <v>2.14445261950712</v>
      </c>
      <c r="GH353">
        <v>0.00524579190152856</v>
      </c>
      <c r="GI353">
        <v>-2.61795653493914e-06</v>
      </c>
      <c r="GJ353">
        <v>1.03317073579164e-09</v>
      </c>
      <c r="GK353">
        <v>0.00834576242792743</v>
      </c>
      <c r="GL353">
        <v>-0.0463878632499735</v>
      </c>
      <c r="GM353">
        <v>0.00360881594666716</v>
      </c>
      <c r="GN353">
        <v>-4.25062852161115e-05</v>
      </c>
      <c r="GO353">
        <v>14</v>
      </c>
      <c r="GP353">
        <v>2225</v>
      </c>
      <c r="GQ353">
        <v>2</v>
      </c>
      <c r="GR353">
        <v>27</v>
      </c>
      <c r="GS353">
        <v>4316.9</v>
      </c>
      <c r="GT353">
        <v>4316.9</v>
      </c>
      <c r="GU353">
        <v>3.94043</v>
      </c>
      <c r="GV353">
        <v>2.31567</v>
      </c>
      <c r="GW353">
        <v>1.99829</v>
      </c>
      <c r="GX353">
        <v>2.75635</v>
      </c>
      <c r="GY353">
        <v>2.09351</v>
      </c>
      <c r="GZ353">
        <v>2.40234</v>
      </c>
      <c r="HA353">
        <v>35.1978</v>
      </c>
      <c r="HB353">
        <v>14.6399</v>
      </c>
      <c r="HC353">
        <v>18</v>
      </c>
      <c r="HD353">
        <v>425.643</v>
      </c>
      <c r="HE353">
        <v>621.481</v>
      </c>
      <c r="HF353">
        <v>15.236</v>
      </c>
      <c r="HG353">
        <v>31.1741</v>
      </c>
      <c r="HH353">
        <v>30.0005</v>
      </c>
      <c r="HI353">
        <v>30.8594</v>
      </c>
      <c r="HJ353">
        <v>30.8535</v>
      </c>
      <c r="HK353">
        <v>78.8755</v>
      </c>
      <c r="HL353">
        <v>44.9169</v>
      </c>
      <c r="HM353">
        <v>0</v>
      </c>
      <c r="HN353">
        <v>11.2837</v>
      </c>
      <c r="HO353">
        <v>1740.68</v>
      </c>
      <c r="HP353">
        <v>11.0615</v>
      </c>
      <c r="HQ353">
        <v>95.573</v>
      </c>
      <c r="HR353">
        <v>99.5584</v>
      </c>
    </row>
    <row r="354" spans="1:226">
      <c r="A354">
        <v>338</v>
      </c>
      <c r="B354">
        <v>1657557140.5</v>
      </c>
      <c r="C354">
        <v>4348.5</v>
      </c>
      <c r="D354" t="s">
        <v>1036</v>
      </c>
      <c r="E354" t="s">
        <v>1037</v>
      </c>
      <c r="F354">
        <v>5</v>
      </c>
      <c r="G354" t="s">
        <v>597</v>
      </c>
      <c r="H354" t="s">
        <v>354</v>
      </c>
      <c r="I354">
        <v>1657557133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1749.70727272727</v>
      </c>
      <c r="AK354">
        <v>1695.42363636364</v>
      </c>
      <c r="AL354">
        <v>3.3666259740257</v>
      </c>
      <c r="AM354">
        <v>66.15</v>
      </c>
      <c r="AN354">
        <f>(AP354 - AO354 + BO354*1E3/(8.314*(BQ354+273.15)) * AR354/BN354 * AQ354) * BN354/(100*BB354) * 1000/(1000 - AP354)</f>
        <v>0</v>
      </c>
      <c r="AO354">
        <v>11.001648508581</v>
      </c>
      <c r="AP354">
        <v>19.1163048484848</v>
      </c>
      <c r="AQ354">
        <v>0.000114832922970644</v>
      </c>
      <c r="AR354">
        <v>78.403240097146</v>
      </c>
      <c r="AS354">
        <v>19</v>
      </c>
      <c r="AT354">
        <v>4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6</v>
      </c>
      <c r="BC354">
        <v>0.5</v>
      </c>
      <c r="BD354" t="s">
        <v>355</v>
      </c>
      <c r="BE354">
        <v>2</v>
      </c>
      <c r="BF354" t="b">
        <v>1</v>
      </c>
      <c r="BG354">
        <v>1657557133</v>
      </c>
      <c r="BH354">
        <v>1639.75</v>
      </c>
      <c r="BI354">
        <v>1713.35925925926</v>
      </c>
      <c r="BJ354">
        <v>19.1040925925926</v>
      </c>
      <c r="BK354">
        <v>10.9896074074074</v>
      </c>
      <c r="BL354">
        <v>1631.52703703704</v>
      </c>
      <c r="BM354">
        <v>18.9673407407407</v>
      </c>
      <c r="BN354">
        <v>500.010925925926</v>
      </c>
      <c r="BO354">
        <v>68.0013703703704</v>
      </c>
      <c r="BP354">
        <v>0.0207134148148148</v>
      </c>
      <c r="BQ354">
        <v>21.7564666666667</v>
      </c>
      <c r="BR354">
        <v>21.797637037037</v>
      </c>
      <c r="BS354">
        <v>999.9</v>
      </c>
      <c r="BT354">
        <v>0</v>
      </c>
      <c r="BU354">
        <v>0</v>
      </c>
      <c r="BV354">
        <v>9989.60481481481</v>
      </c>
      <c r="BW354">
        <v>0</v>
      </c>
      <c r="BX354">
        <v>1510.64555555556</v>
      </c>
      <c r="BY354">
        <v>-73.6089925925926</v>
      </c>
      <c r="BZ354">
        <v>1671.68592592593</v>
      </c>
      <c r="CA354">
        <v>1732.39740740741</v>
      </c>
      <c r="CB354">
        <v>8.11448407407407</v>
      </c>
      <c r="CC354">
        <v>1713.35925925926</v>
      </c>
      <c r="CD354">
        <v>10.9896074074074</v>
      </c>
      <c r="CE354">
        <v>1.2991037037037</v>
      </c>
      <c r="CF354">
        <v>0.747308777777778</v>
      </c>
      <c r="CG354">
        <v>10.7884888888889</v>
      </c>
      <c r="CH354">
        <v>2.74394666666667</v>
      </c>
      <c r="CI354">
        <v>2000.00074074074</v>
      </c>
      <c r="CJ354">
        <v>0.980005444444444</v>
      </c>
      <c r="CK354">
        <v>0.0199944074074074</v>
      </c>
      <c r="CL354">
        <v>0</v>
      </c>
      <c r="CM354">
        <v>2.61166666666667</v>
      </c>
      <c r="CN354">
        <v>0</v>
      </c>
      <c r="CO354">
        <v>17462.1296296296</v>
      </c>
      <c r="CP354">
        <v>16705.4555555556</v>
      </c>
      <c r="CQ354">
        <v>45</v>
      </c>
      <c r="CR354">
        <v>50.4673333333333</v>
      </c>
      <c r="CS354">
        <v>48.062</v>
      </c>
      <c r="CT354">
        <v>45.187</v>
      </c>
      <c r="CU354">
        <v>43.75</v>
      </c>
      <c r="CV354">
        <v>1960.01074074074</v>
      </c>
      <c r="CW354">
        <v>39.99</v>
      </c>
      <c r="CX354">
        <v>0</v>
      </c>
      <c r="CY354">
        <v>1651536035.6</v>
      </c>
      <c r="CZ354">
        <v>0</v>
      </c>
      <c r="DA354">
        <v>0</v>
      </c>
      <c r="DB354" t="s">
        <v>356</v>
      </c>
      <c r="DC354">
        <v>1657298120.5</v>
      </c>
      <c r="DD354">
        <v>1657298120.5</v>
      </c>
      <c r="DE354">
        <v>0</v>
      </c>
      <c r="DF354">
        <v>1.391</v>
      </c>
      <c r="DG354">
        <v>0.035</v>
      </c>
      <c r="DH354">
        <v>2.39</v>
      </c>
      <c r="DI354">
        <v>0.104</v>
      </c>
      <c r="DJ354">
        <v>419</v>
      </c>
      <c r="DK354">
        <v>18</v>
      </c>
      <c r="DL354">
        <v>0.11</v>
      </c>
      <c r="DM354">
        <v>0.02</v>
      </c>
      <c r="DN354">
        <v>-73.492205</v>
      </c>
      <c r="DO354">
        <v>-2.67889756097547</v>
      </c>
      <c r="DP354">
        <v>0.3155381593009</v>
      </c>
      <c r="DQ354">
        <v>0</v>
      </c>
      <c r="DR354">
        <v>8.115383</v>
      </c>
      <c r="DS354">
        <v>-0.0297944465290952</v>
      </c>
      <c r="DT354">
        <v>0.00555252339031544</v>
      </c>
      <c r="DU354">
        <v>1</v>
      </c>
      <c r="DV354">
        <v>1</v>
      </c>
      <c r="DW354">
        <v>2</v>
      </c>
      <c r="DX354" t="s">
        <v>367</v>
      </c>
      <c r="DY354">
        <v>2.82906</v>
      </c>
      <c r="DZ354">
        <v>2.6374</v>
      </c>
      <c r="EA354">
        <v>0.172829</v>
      </c>
      <c r="EB354">
        <v>0.177163</v>
      </c>
      <c r="EC354">
        <v>0.0658608</v>
      </c>
      <c r="ED354">
        <v>0.0437174</v>
      </c>
      <c r="EE354">
        <v>23045.7</v>
      </c>
      <c r="EF354">
        <v>20028.1</v>
      </c>
      <c r="EG354">
        <v>24963.4</v>
      </c>
      <c r="EH354">
        <v>23725.6</v>
      </c>
      <c r="EI354">
        <v>39849.5</v>
      </c>
      <c r="EJ354">
        <v>37585.2</v>
      </c>
      <c r="EK354">
        <v>45171.2</v>
      </c>
      <c r="EL354">
        <v>42358.4</v>
      </c>
      <c r="EM354">
        <v>1.74457</v>
      </c>
      <c r="EN354">
        <v>2.04603</v>
      </c>
      <c r="EO354">
        <v>-0.103712</v>
      </c>
      <c r="EP354">
        <v>0</v>
      </c>
      <c r="EQ354">
        <v>23.5192</v>
      </c>
      <c r="ER354">
        <v>999.9</v>
      </c>
      <c r="ES354">
        <v>28.189</v>
      </c>
      <c r="ET354">
        <v>31.048</v>
      </c>
      <c r="EU354">
        <v>18.7514</v>
      </c>
      <c r="EV354">
        <v>51.9641</v>
      </c>
      <c r="EW354">
        <v>29.4231</v>
      </c>
      <c r="EX354">
        <v>2</v>
      </c>
      <c r="EY354">
        <v>0.30596</v>
      </c>
      <c r="EZ354">
        <v>9.28105</v>
      </c>
      <c r="FA354">
        <v>20.01</v>
      </c>
      <c r="FB354">
        <v>5.23796</v>
      </c>
      <c r="FC354">
        <v>11.998</v>
      </c>
      <c r="FD354">
        <v>4.95665</v>
      </c>
      <c r="FE354">
        <v>3.304</v>
      </c>
      <c r="FF354">
        <v>9999</v>
      </c>
      <c r="FG354">
        <v>9999</v>
      </c>
      <c r="FH354">
        <v>6589.3</v>
      </c>
      <c r="FI354">
        <v>353.4</v>
      </c>
      <c r="FJ354">
        <v>1.86803</v>
      </c>
      <c r="FK354">
        <v>1.86375</v>
      </c>
      <c r="FL354">
        <v>1.87134</v>
      </c>
      <c r="FM354">
        <v>1.86218</v>
      </c>
      <c r="FN354">
        <v>1.86164</v>
      </c>
      <c r="FO354">
        <v>1.86812</v>
      </c>
      <c r="FP354">
        <v>1.85822</v>
      </c>
      <c r="FQ354">
        <v>1.86462</v>
      </c>
      <c r="FR354">
        <v>5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8.35</v>
      </c>
      <c r="GF354">
        <v>0.1373</v>
      </c>
      <c r="GG354">
        <v>2.14445261950712</v>
      </c>
      <c r="GH354">
        <v>0.00524579190152856</v>
      </c>
      <c r="GI354">
        <v>-2.61795653493914e-06</v>
      </c>
      <c r="GJ354">
        <v>1.03317073579164e-09</v>
      </c>
      <c r="GK354">
        <v>0.00834576242792743</v>
      </c>
      <c r="GL354">
        <v>-0.0463878632499735</v>
      </c>
      <c r="GM354">
        <v>0.00360881594666716</v>
      </c>
      <c r="GN354">
        <v>-4.25062852161115e-05</v>
      </c>
      <c r="GO354">
        <v>14</v>
      </c>
      <c r="GP354">
        <v>2225</v>
      </c>
      <c r="GQ354">
        <v>2</v>
      </c>
      <c r="GR354">
        <v>27</v>
      </c>
      <c r="GS354">
        <v>4317</v>
      </c>
      <c r="GT354">
        <v>4317</v>
      </c>
      <c r="GU354">
        <v>3.96484</v>
      </c>
      <c r="GV354">
        <v>2.32178</v>
      </c>
      <c r="GW354">
        <v>1.99829</v>
      </c>
      <c r="GX354">
        <v>2.75635</v>
      </c>
      <c r="GY354">
        <v>2.09351</v>
      </c>
      <c r="GZ354">
        <v>2.34985</v>
      </c>
      <c r="HA354">
        <v>35.2209</v>
      </c>
      <c r="HB354">
        <v>14.6224</v>
      </c>
      <c r="HC354">
        <v>18</v>
      </c>
      <c r="HD354">
        <v>425.738</v>
      </c>
      <c r="HE354">
        <v>621.394</v>
      </c>
      <c r="HF354">
        <v>15.2374</v>
      </c>
      <c r="HG354">
        <v>31.1809</v>
      </c>
      <c r="HH354">
        <v>30.0005</v>
      </c>
      <c r="HI354">
        <v>30.8673</v>
      </c>
      <c r="HJ354">
        <v>30.8605</v>
      </c>
      <c r="HK354">
        <v>79.3532</v>
      </c>
      <c r="HL354">
        <v>44.9169</v>
      </c>
      <c r="HM354">
        <v>0</v>
      </c>
      <c r="HN354">
        <v>11.2958</v>
      </c>
      <c r="HO354">
        <v>1754.32</v>
      </c>
      <c r="HP354">
        <v>11.0727</v>
      </c>
      <c r="HQ354">
        <v>95.5712</v>
      </c>
      <c r="HR354">
        <v>99.5575</v>
      </c>
    </row>
    <row r="355" spans="1:226">
      <c r="A355">
        <v>339</v>
      </c>
      <c r="B355">
        <v>1657557145.5</v>
      </c>
      <c r="C355">
        <v>4353.5</v>
      </c>
      <c r="D355" t="s">
        <v>1038</v>
      </c>
      <c r="E355" t="s">
        <v>1039</v>
      </c>
      <c r="F355">
        <v>5</v>
      </c>
      <c r="G355" t="s">
        <v>597</v>
      </c>
      <c r="H355" t="s">
        <v>354</v>
      </c>
      <c r="I355">
        <v>1657557137.71429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1765.50073593074</v>
      </c>
      <c r="AK355">
        <v>1711.65115151515</v>
      </c>
      <c r="AL355">
        <v>3.23949870129877</v>
      </c>
      <c r="AM355">
        <v>66.15</v>
      </c>
      <c r="AN355">
        <f>(AP355 - AO355 + BO355*1E3/(8.314*(BQ355+273.15)) * AR355/BN355 * AQ355) * BN355/(100*BB355) * 1000/(1000 - AP355)</f>
        <v>0</v>
      </c>
      <c r="AO355">
        <v>11.0045742716723</v>
      </c>
      <c r="AP355">
        <v>19.1168</v>
      </c>
      <c r="AQ355">
        <v>-6.48671131452128e-05</v>
      </c>
      <c r="AR355">
        <v>78.403240097146</v>
      </c>
      <c r="AS355">
        <v>19</v>
      </c>
      <c r="AT355">
        <v>4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6</v>
      </c>
      <c r="BC355">
        <v>0.5</v>
      </c>
      <c r="BD355" t="s">
        <v>355</v>
      </c>
      <c r="BE355">
        <v>2</v>
      </c>
      <c r="BF355" t="b">
        <v>1</v>
      </c>
      <c r="BG355">
        <v>1657557137.71429</v>
      </c>
      <c r="BH355">
        <v>1655.28785714286</v>
      </c>
      <c r="BI355">
        <v>1728.93107142857</v>
      </c>
      <c r="BJ355">
        <v>19.111925</v>
      </c>
      <c r="BK355">
        <v>11.0004607142857</v>
      </c>
      <c r="BL355">
        <v>1646.98785714286</v>
      </c>
      <c r="BM355">
        <v>18.9748464285714</v>
      </c>
      <c r="BN355">
        <v>499.998964285714</v>
      </c>
      <c r="BO355">
        <v>68.0011892857143</v>
      </c>
      <c r="BP355">
        <v>0.0207997321428571</v>
      </c>
      <c r="BQ355">
        <v>21.7604357142857</v>
      </c>
      <c r="BR355">
        <v>21.8080535714286</v>
      </c>
      <c r="BS355">
        <v>999.9</v>
      </c>
      <c r="BT355">
        <v>0</v>
      </c>
      <c r="BU355">
        <v>0</v>
      </c>
      <c r="BV355">
        <v>9995.55464285714</v>
      </c>
      <c r="BW355">
        <v>0</v>
      </c>
      <c r="BX355">
        <v>1510.82214285714</v>
      </c>
      <c r="BY355">
        <v>-73.6431642857143</v>
      </c>
      <c r="BZ355">
        <v>1687.54</v>
      </c>
      <c r="CA355">
        <v>1748.16214285714</v>
      </c>
      <c r="CB355">
        <v>8.11147785714286</v>
      </c>
      <c r="CC355">
        <v>1728.93107142857</v>
      </c>
      <c r="CD355">
        <v>11.0004607142857</v>
      </c>
      <c r="CE355">
        <v>1.29963392857143</v>
      </c>
      <c r="CF355">
        <v>0.748044178571429</v>
      </c>
      <c r="CG355">
        <v>10.794625</v>
      </c>
      <c r="CH355">
        <v>2.75780785714286</v>
      </c>
      <c r="CI355">
        <v>2000.01357142857</v>
      </c>
      <c r="CJ355">
        <v>0.9800055</v>
      </c>
      <c r="CK355">
        <v>0.01999435</v>
      </c>
      <c r="CL355">
        <v>0</v>
      </c>
      <c r="CM355">
        <v>2.58583928571429</v>
      </c>
      <c r="CN355">
        <v>0</v>
      </c>
      <c r="CO355">
        <v>17457.8321428571</v>
      </c>
      <c r="CP355">
        <v>16705.5571428571</v>
      </c>
      <c r="CQ355">
        <v>45</v>
      </c>
      <c r="CR355">
        <v>50.44825</v>
      </c>
      <c r="CS355">
        <v>48.0575714285714</v>
      </c>
      <c r="CT355">
        <v>45.187</v>
      </c>
      <c r="CU355">
        <v>43.75</v>
      </c>
      <c r="CV355">
        <v>1960.02357142857</v>
      </c>
      <c r="CW355">
        <v>39.99</v>
      </c>
      <c r="CX355">
        <v>0</v>
      </c>
      <c r="CY355">
        <v>1651536040.4</v>
      </c>
      <c r="CZ355">
        <v>0</v>
      </c>
      <c r="DA355">
        <v>0</v>
      </c>
      <c r="DB355" t="s">
        <v>356</v>
      </c>
      <c r="DC355">
        <v>1657298120.5</v>
      </c>
      <c r="DD355">
        <v>1657298120.5</v>
      </c>
      <c r="DE355">
        <v>0</v>
      </c>
      <c r="DF355">
        <v>1.391</v>
      </c>
      <c r="DG355">
        <v>0.035</v>
      </c>
      <c r="DH355">
        <v>2.39</v>
      </c>
      <c r="DI355">
        <v>0.104</v>
      </c>
      <c r="DJ355">
        <v>419</v>
      </c>
      <c r="DK355">
        <v>18</v>
      </c>
      <c r="DL355">
        <v>0.11</v>
      </c>
      <c r="DM355">
        <v>0.02</v>
      </c>
      <c r="DN355">
        <v>-73.5737975</v>
      </c>
      <c r="DO355">
        <v>-0.889797748592593</v>
      </c>
      <c r="DP355">
        <v>0.284113124025889</v>
      </c>
      <c r="DQ355">
        <v>0</v>
      </c>
      <c r="DR355">
        <v>8.11406225</v>
      </c>
      <c r="DS355">
        <v>-0.0314603752345183</v>
      </c>
      <c r="DT355">
        <v>0.00510349658934929</v>
      </c>
      <c r="DU355">
        <v>1</v>
      </c>
      <c r="DV355">
        <v>1</v>
      </c>
      <c r="DW355">
        <v>2</v>
      </c>
      <c r="DX355" t="s">
        <v>367</v>
      </c>
      <c r="DY355">
        <v>2.82918</v>
      </c>
      <c r="DZ355">
        <v>2.63725</v>
      </c>
      <c r="EA355">
        <v>0.173807</v>
      </c>
      <c r="EB355">
        <v>0.17816</v>
      </c>
      <c r="EC355">
        <v>0.0658615</v>
      </c>
      <c r="ED355">
        <v>0.043722</v>
      </c>
      <c r="EE355">
        <v>23018.3</v>
      </c>
      <c r="EF355">
        <v>20003.7</v>
      </c>
      <c r="EG355">
        <v>24963.3</v>
      </c>
      <c r="EH355">
        <v>23725.5</v>
      </c>
      <c r="EI355">
        <v>39849.1</v>
      </c>
      <c r="EJ355">
        <v>37584.5</v>
      </c>
      <c r="EK355">
        <v>45170.7</v>
      </c>
      <c r="EL355">
        <v>42357.9</v>
      </c>
      <c r="EM355">
        <v>1.74483</v>
      </c>
      <c r="EN355">
        <v>2.0462</v>
      </c>
      <c r="EO355">
        <v>-0.102624</v>
      </c>
      <c r="EP355">
        <v>0</v>
      </c>
      <c r="EQ355">
        <v>23.5247</v>
      </c>
      <c r="ER355">
        <v>999.9</v>
      </c>
      <c r="ES355">
        <v>28.189</v>
      </c>
      <c r="ET355">
        <v>31.038</v>
      </c>
      <c r="EU355">
        <v>18.7416</v>
      </c>
      <c r="EV355">
        <v>51.9141</v>
      </c>
      <c r="EW355">
        <v>29.383</v>
      </c>
      <c r="EX355">
        <v>2</v>
      </c>
      <c r="EY355">
        <v>0.306443</v>
      </c>
      <c r="EZ355">
        <v>9.28105</v>
      </c>
      <c r="FA355">
        <v>20.0097</v>
      </c>
      <c r="FB355">
        <v>5.23676</v>
      </c>
      <c r="FC355">
        <v>11.998</v>
      </c>
      <c r="FD355">
        <v>4.9561</v>
      </c>
      <c r="FE355">
        <v>3.30395</v>
      </c>
      <c r="FF355">
        <v>9999</v>
      </c>
      <c r="FG355">
        <v>9999</v>
      </c>
      <c r="FH355">
        <v>6589.3</v>
      </c>
      <c r="FI355">
        <v>353.4</v>
      </c>
      <c r="FJ355">
        <v>1.86807</v>
      </c>
      <c r="FK355">
        <v>1.86378</v>
      </c>
      <c r="FL355">
        <v>1.87134</v>
      </c>
      <c r="FM355">
        <v>1.86218</v>
      </c>
      <c r="FN355">
        <v>1.86165</v>
      </c>
      <c r="FO355">
        <v>1.86813</v>
      </c>
      <c r="FP355">
        <v>1.85822</v>
      </c>
      <c r="FQ355">
        <v>1.86462</v>
      </c>
      <c r="FR355">
        <v>5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8.43</v>
      </c>
      <c r="GF355">
        <v>0.1373</v>
      </c>
      <c r="GG355">
        <v>2.14445261950712</v>
      </c>
      <c r="GH355">
        <v>0.00524579190152856</v>
      </c>
      <c r="GI355">
        <v>-2.61795653493914e-06</v>
      </c>
      <c r="GJ355">
        <v>1.03317073579164e-09</v>
      </c>
      <c r="GK355">
        <v>0.00834576242792743</v>
      </c>
      <c r="GL355">
        <v>-0.0463878632499735</v>
      </c>
      <c r="GM355">
        <v>0.00360881594666716</v>
      </c>
      <c r="GN355">
        <v>-4.25062852161115e-05</v>
      </c>
      <c r="GO355">
        <v>14</v>
      </c>
      <c r="GP355">
        <v>2225</v>
      </c>
      <c r="GQ355">
        <v>2</v>
      </c>
      <c r="GR355">
        <v>27</v>
      </c>
      <c r="GS355">
        <v>4317.1</v>
      </c>
      <c r="GT355">
        <v>4317.1</v>
      </c>
      <c r="GU355">
        <v>3.99292</v>
      </c>
      <c r="GV355">
        <v>2.31934</v>
      </c>
      <c r="GW355">
        <v>1.99829</v>
      </c>
      <c r="GX355">
        <v>2.75513</v>
      </c>
      <c r="GY355">
        <v>2.09351</v>
      </c>
      <c r="GZ355">
        <v>2.39746</v>
      </c>
      <c r="HA355">
        <v>35.2209</v>
      </c>
      <c r="HB355">
        <v>14.6311</v>
      </c>
      <c r="HC355">
        <v>18</v>
      </c>
      <c r="HD355">
        <v>425.929</v>
      </c>
      <c r="HE355">
        <v>621.607</v>
      </c>
      <c r="HF355">
        <v>15.2382</v>
      </c>
      <c r="HG355">
        <v>31.187</v>
      </c>
      <c r="HH355">
        <v>30.0005</v>
      </c>
      <c r="HI355">
        <v>30.8741</v>
      </c>
      <c r="HJ355">
        <v>30.8672</v>
      </c>
      <c r="HK355">
        <v>79.9355</v>
      </c>
      <c r="HL355">
        <v>44.6264</v>
      </c>
      <c r="HM355">
        <v>0</v>
      </c>
      <c r="HN355">
        <v>11.2993</v>
      </c>
      <c r="HO355">
        <v>1774.6</v>
      </c>
      <c r="HP355">
        <v>11.086</v>
      </c>
      <c r="HQ355">
        <v>95.5705</v>
      </c>
      <c r="HR355">
        <v>99.5564</v>
      </c>
    </row>
    <row r="356" spans="1:226">
      <c r="A356">
        <v>340</v>
      </c>
      <c r="B356">
        <v>1657557150.5</v>
      </c>
      <c r="C356">
        <v>4358.5</v>
      </c>
      <c r="D356" t="s">
        <v>1040</v>
      </c>
      <c r="E356" t="s">
        <v>1041</v>
      </c>
      <c r="F356">
        <v>5</v>
      </c>
      <c r="G356" t="s">
        <v>597</v>
      </c>
      <c r="H356" t="s">
        <v>354</v>
      </c>
      <c r="I356">
        <v>1657557143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1782.31220779221</v>
      </c>
      <c r="AK356">
        <v>1728.28309090909</v>
      </c>
      <c r="AL356">
        <v>3.33386493506484</v>
      </c>
      <c r="AM356">
        <v>66.15</v>
      </c>
      <c r="AN356">
        <f>(AP356 - AO356 + BO356*1E3/(8.314*(BQ356+273.15)) * AR356/BN356 * AQ356) * BN356/(100*BB356) * 1000/(1000 - AP356)</f>
        <v>0</v>
      </c>
      <c r="AO356">
        <v>11.0116001454453</v>
      </c>
      <c r="AP356">
        <v>19.1236793939394</v>
      </c>
      <c r="AQ356">
        <v>-4.35490383171401e-06</v>
      </c>
      <c r="AR356">
        <v>78.403240097146</v>
      </c>
      <c r="AS356">
        <v>19</v>
      </c>
      <c r="AT356">
        <v>4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6</v>
      </c>
      <c r="BC356">
        <v>0.5</v>
      </c>
      <c r="BD356" t="s">
        <v>355</v>
      </c>
      <c r="BE356">
        <v>2</v>
      </c>
      <c r="BF356" t="b">
        <v>1</v>
      </c>
      <c r="BG356">
        <v>1657557143</v>
      </c>
      <c r="BH356">
        <v>1672.56222222222</v>
      </c>
      <c r="BI356">
        <v>1746.37518518519</v>
      </c>
      <c r="BJ356">
        <v>19.1175259259259</v>
      </c>
      <c r="BK356">
        <v>11.009137037037</v>
      </c>
      <c r="BL356">
        <v>1664.17444444444</v>
      </c>
      <c r="BM356">
        <v>18.9802037037037</v>
      </c>
      <c r="BN356">
        <v>499.985222222222</v>
      </c>
      <c r="BO356">
        <v>68.0010814814815</v>
      </c>
      <c r="BP356">
        <v>0.0208268703703704</v>
      </c>
      <c r="BQ356">
        <v>21.7647925925926</v>
      </c>
      <c r="BR356">
        <v>21.8230333333333</v>
      </c>
      <c r="BS356">
        <v>999.9</v>
      </c>
      <c r="BT356">
        <v>0</v>
      </c>
      <c r="BU356">
        <v>0</v>
      </c>
      <c r="BV356">
        <v>10007.9462962963</v>
      </c>
      <c r="BW356">
        <v>0</v>
      </c>
      <c r="BX356">
        <v>1510.66814814815</v>
      </c>
      <c r="BY356">
        <v>-73.8131518518518</v>
      </c>
      <c r="BZ356">
        <v>1705.16037037037</v>
      </c>
      <c r="CA356">
        <v>1765.81592592593</v>
      </c>
      <c r="CB356">
        <v>8.10839777777778</v>
      </c>
      <c r="CC356">
        <v>1746.37518518519</v>
      </c>
      <c r="CD356">
        <v>11.009137037037</v>
      </c>
      <c r="CE356">
        <v>1.30001333333333</v>
      </c>
      <c r="CF356">
        <v>0.748632888888889</v>
      </c>
      <c r="CG356">
        <v>10.7990037037037</v>
      </c>
      <c r="CH356">
        <v>2.76888703703704</v>
      </c>
      <c r="CI356">
        <v>2000.00037037037</v>
      </c>
      <c r="CJ356">
        <v>0.980005444444444</v>
      </c>
      <c r="CK356">
        <v>0.0199944074074074</v>
      </c>
      <c r="CL356">
        <v>0</v>
      </c>
      <c r="CM356">
        <v>2.48172592592593</v>
      </c>
      <c r="CN356">
        <v>0</v>
      </c>
      <c r="CO356">
        <v>17452.7888888889</v>
      </c>
      <c r="CP356">
        <v>16705.4444444444</v>
      </c>
      <c r="CQ356">
        <v>45</v>
      </c>
      <c r="CR356">
        <v>50.437</v>
      </c>
      <c r="CS356">
        <v>48.0367407407407</v>
      </c>
      <c r="CT356">
        <v>45.187</v>
      </c>
      <c r="CU356">
        <v>43.75</v>
      </c>
      <c r="CV356">
        <v>1960.01037037037</v>
      </c>
      <c r="CW356">
        <v>39.99</v>
      </c>
      <c r="CX356">
        <v>0</v>
      </c>
      <c r="CY356">
        <v>1651536045.8</v>
      </c>
      <c r="CZ356">
        <v>0</v>
      </c>
      <c r="DA356">
        <v>0</v>
      </c>
      <c r="DB356" t="s">
        <v>356</v>
      </c>
      <c r="DC356">
        <v>1657298120.5</v>
      </c>
      <c r="DD356">
        <v>1657298120.5</v>
      </c>
      <c r="DE356">
        <v>0</v>
      </c>
      <c r="DF356">
        <v>1.391</v>
      </c>
      <c r="DG356">
        <v>0.035</v>
      </c>
      <c r="DH356">
        <v>2.39</v>
      </c>
      <c r="DI356">
        <v>0.104</v>
      </c>
      <c r="DJ356">
        <v>419</v>
      </c>
      <c r="DK356">
        <v>18</v>
      </c>
      <c r="DL356">
        <v>0.11</v>
      </c>
      <c r="DM356">
        <v>0.02</v>
      </c>
      <c r="DN356">
        <v>-73.6910375</v>
      </c>
      <c r="DO356">
        <v>-1.25792307692295</v>
      </c>
      <c r="DP356">
        <v>0.30648782087344</v>
      </c>
      <c r="DQ356">
        <v>0</v>
      </c>
      <c r="DR356">
        <v>8.110188</v>
      </c>
      <c r="DS356">
        <v>-0.0209959474671749</v>
      </c>
      <c r="DT356">
        <v>0.00447304158263701</v>
      </c>
      <c r="DU356">
        <v>1</v>
      </c>
      <c r="DV356">
        <v>1</v>
      </c>
      <c r="DW356">
        <v>2</v>
      </c>
      <c r="DX356" t="s">
        <v>367</v>
      </c>
      <c r="DY356">
        <v>2.82901</v>
      </c>
      <c r="DZ356">
        <v>2.63747</v>
      </c>
      <c r="EA356">
        <v>0.17481</v>
      </c>
      <c r="EB356">
        <v>0.179163</v>
      </c>
      <c r="EC356">
        <v>0.0658743</v>
      </c>
      <c r="ED356">
        <v>0.0438043</v>
      </c>
      <c r="EE356">
        <v>22990.2</v>
      </c>
      <c r="EF356">
        <v>19978.9</v>
      </c>
      <c r="EG356">
        <v>24963.1</v>
      </c>
      <c r="EH356">
        <v>23725.1</v>
      </c>
      <c r="EI356">
        <v>39848</v>
      </c>
      <c r="EJ356">
        <v>37580.8</v>
      </c>
      <c r="EK356">
        <v>45170.1</v>
      </c>
      <c r="EL356">
        <v>42357.3</v>
      </c>
      <c r="EM356">
        <v>1.74417</v>
      </c>
      <c r="EN356">
        <v>2.04605</v>
      </c>
      <c r="EO356">
        <v>-0.102662</v>
      </c>
      <c r="EP356">
        <v>0</v>
      </c>
      <c r="EQ356">
        <v>23.5314</v>
      </c>
      <c r="ER356">
        <v>999.9</v>
      </c>
      <c r="ES356">
        <v>28.189</v>
      </c>
      <c r="ET356">
        <v>31.048</v>
      </c>
      <c r="EU356">
        <v>18.753</v>
      </c>
      <c r="EV356">
        <v>51.7141</v>
      </c>
      <c r="EW356">
        <v>29.399</v>
      </c>
      <c r="EX356">
        <v>2</v>
      </c>
      <c r="EY356">
        <v>0.306804</v>
      </c>
      <c r="EZ356">
        <v>9.28105</v>
      </c>
      <c r="FA356">
        <v>20.0097</v>
      </c>
      <c r="FB356">
        <v>5.23721</v>
      </c>
      <c r="FC356">
        <v>11.998</v>
      </c>
      <c r="FD356">
        <v>4.9567</v>
      </c>
      <c r="FE356">
        <v>3.304</v>
      </c>
      <c r="FF356">
        <v>9999</v>
      </c>
      <c r="FG356">
        <v>9999</v>
      </c>
      <c r="FH356">
        <v>6589.6</v>
      </c>
      <c r="FI356">
        <v>353.4</v>
      </c>
      <c r="FJ356">
        <v>1.86808</v>
      </c>
      <c r="FK356">
        <v>1.86379</v>
      </c>
      <c r="FL356">
        <v>1.87134</v>
      </c>
      <c r="FM356">
        <v>1.86218</v>
      </c>
      <c r="FN356">
        <v>1.86162</v>
      </c>
      <c r="FO356">
        <v>1.86812</v>
      </c>
      <c r="FP356">
        <v>1.85822</v>
      </c>
      <c r="FQ356">
        <v>1.86462</v>
      </c>
      <c r="FR356">
        <v>5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8.51</v>
      </c>
      <c r="GF356">
        <v>0.1376</v>
      </c>
      <c r="GG356">
        <v>2.14445261950712</v>
      </c>
      <c r="GH356">
        <v>0.00524579190152856</v>
      </c>
      <c r="GI356">
        <v>-2.61795653493914e-06</v>
      </c>
      <c r="GJ356">
        <v>1.03317073579164e-09</v>
      </c>
      <c r="GK356">
        <v>0.00834576242792743</v>
      </c>
      <c r="GL356">
        <v>-0.0463878632499735</v>
      </c>
      <c r="GM356">
        <v>0.00360881594666716</v>
      </c>
      <c r="GN356">
        <v>-4.25062852161115e-05</v>
      </c>
      <c r="GO356">
        <v>14</v>
      </c>
      <c r="GP356">
        <v>2225</v>
      </c>
      <c r="GQ356">
        <v>2</v>
      </c>
      <c r="GR356">
        <v>27</v>
      </c>
      <c r="GS356">
        <v>4317.2</v>
      </c>
      <c r="GT356">
        <v>4317.2</v>
      </c>
      <c r="GU356">
        <v>4.01855</v>
      </c>
      <c r="GV356">
        <v>2.31934</v>
      </c>
      <c r="GW356">
        <v>1.99829</v>
      </c>
      <c r="GX356">
        <v>2.75513</v>
      </c>
      <c r="GY356">
        <v>2.09351</v>
      </c>
      <c r="GZ356">
        <v>2.36694</v>
      </c>
      <c r="HA356">
        <v>35.2209</v>
      </c>
      <c r="HB356">
        <v>14.6311</v>
      </c>
      <c r="HC356">
        <v>18</v>
      </c>
      <c r="HD356">
        <v>425.598</v>
      </c>
      <c r="HE356">
        <v>621.571</v>
      </c>
      <c r="HF356">
        <v>15.2384</v>
      </c>
      <c r="HG356">
        <v>31.1932</v>
      </c>
      <c r="HH356">
        <v>30.0005</v>
      </c>
      <c r="HI356">
        <v>30.8808</v>
      </c>
      <c r="HJ356">
        <v>30.8752</v>
      </c>
      <c r="HK356">
        <v>80.4509</v>
      </c>
      <c r="HL356">
        <v>44.6264</v>
      </c>
      <c r="HM356">
        <v>0</v>
      </c>
      <c r="HN356">
        <v>11.3001</v>
      </c>
      <c r="HO356">
        <v>1788.23</v>
      </c>
      <c r="HP356">
        <v>11.0952</v>
      </c>
      <c r="HQ356">
        <v>95.5695</v>
      </c>
      <c r="HR356">
        <v>99.555</v>
      </c>
    </row>
    <row r="357" spans="1:226">
      <c r="A357">
        <v>341</v>
      </c>
      <c r="B357">
        <v>1657557155.5</v>
      </c>
      <c r="C357">
        <v>4363.5</v>
      </c>
      <c r="D357" t="s">
        <v>1042</v>
      </c>
      <c r="E357" t="s">
        <v>1043</v>
      </c>
      <c r="F357">
        <v>5</v>
      </c>
      <c r="G357" t="s">
        <v>597</v>
      </c>
      <c r="H357" t="s">
        <v>354</v>
      </c>
      <c r="I357">
        <v>1657557147.71429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1799.46082251082</v>
      </c>
      <c r="AK357">
        <v>1744.88721212121</v>
      </c>
      <c r="AL357">
        <v>3.3219324675324</v>
      </c>
      <c r="AM357">
        <v>66.15</v>
      </c>
      <c r="AN357">
        <f>(AP357 - AO357 + BO357*1E3/(8.314*(BQ357+273.15)) * AR357/BN357 * AQ357) * BN357/(100*BB357) * 1000/(1000 - AP357)</f>
        <v>0</v>
      </c>
      <c r="AO357">
        <v>11.0350401671675</v>
      </c>
      <c r="AP357">
        <v>19.1356478787879</v>
      </c>
      <c r="AQ357">
        <v>0.000288913220657627</v>
      </c>
      <c r="AR357">
        <v>78.403240097146</v>
      </c>
      <c r="AS357">
        <v>19</v>
      </c>
      <c r="AT357">
        <v>4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6</v>
      </c>
      <c r="BC357">
        <v>0.5</v>
      </c>
      <c r="BD357" t="s">
        <v>355</v>
      </c>
      <c r="BE357">
        <v>2</v>
      </c>
      <c r="BF357" t="b">
        <v>1</v>
      </c>
      <c r="BG357">
        <v>1657557147.71429</v>
      </c>
      <c r="BH357">
        <v>1687.83321428571</v>
      </c>
      <c r="BI357">
        <v>1761.84178571429</v>
      </c>
      <c r="BJ357">
        <v>19.122775</v>
      </c>
      <c r="BK357">
        <v>11.0195071428571</v>
      </c>
      <c r="BL357">
        <v>1679.36785714286</v>
      </c>
      <c r="BM357">
        <v>18.9852214285714</v>
      </c>
      <c r="BN357">
        <v>499.999785714286</v>
      </c>
      <c r="BO357">
        <v>68.0006785714286</v>
      </c>
      <c r="BP357">
        <v>0.0208311607142857</v>
      </c>
      <c r="BQ357">
        <v>21.7711464285714</v>
      </c>
      <c r="BR357">
        <v>21.8306214285714</v>
      </c>
      <c r="BS357">
        <v>999.9</v>
      </c>
      <c r="BT357">
        <v>0</v>
      </c>
      <c r="BU357">
        <v>0</v>
      </c>
      <c r="BV357">
        <v>10008.06</v>
      </c>
      <c r="BW357">
        <v>0</v>
      </c>
      <c r="BX357">
        <v>1510.85285714286</v>
      </c>
      <c r="BY357">
        <v>-74.0074928571429</v>
      </c>
      <c r="BZ357">
        <v>1720.73857142857</v>
      </c>
      <c r="CA357">
        <v>1781.47321428571</v>
      </c>
      <c r="CB357">
        <v>8.10327642857143</v>
      </c>
      <c r="CC357">
        <v>1761.84178571429</v>
      </c>
      <c r="CD357">
        <v>11.0195071428571</v>
      </c>
      <c r="CE357">
        <v>1.3003625</v>
      </c>
      <c r="CF357">
        <v>0.749333428571428</v>
      </c>
      <c r="CG357">
        <v>10.8030392857143</v>
      </c>
      <c r="CH357">
        <v>2.78205678571429</v>
      </c>
      <c r="CI357">
        <v>1999.97678571429</v>
      </c>
      <c r="CJ357">
        <v>0.980005285714286</v>
      </c>
      <c r="CK357">
        <v>0.0199945714285714</v>
      </c>
      <c r="CL357">
        <v>0</v>
      </c>
      <c r="CM357">
        <v>2.45211071428571</v>
      </c>
      <c r="CN357">
        <v>0</v>
      </c>
      <c r="CO357">
        <v>17448.0464285714</v>
      </c>
      <c r="CP357">
        <v>16705.2428571429</v>
      </c>
      <c r="CQ357">
        <v>45</v>
      </c>
      <c r="CR357">
        <v>50.437</v>
      </c>
      <c r="CS357">
        <v>48.0177142857143</v>
      </c>
      <c r="CT357">
        <v>45.187</v>
      </c>
      <c r="CU357">
        <v>43.75</v>
      </c>
      <c r="CV357">
        <v>1959.98642857143</v>
      </c>
      <c r="CW357">
        <v>39.99</v>
      </c>
      <c r="CX357">
        <v>0</v>
      </c>
      <c r="CY357">
        <v>1651536050.6</v>
      </c>
      <c r="CZ357">
        <v>0</v>
      </c>
      <c r="DA357">
        <v>0</v>
      </c>
      <c r="DB357" t="s">
        <v>356</v>
      </c>
      <c r="DC357">
        <v>1657298120.5</v>
      </c>
      <c r="DD357">
        <v>1657298120.5</v>
      </c>
      <c r="DE357">
        <v>0</v>
      </c>
      <c r="DF357">
        <v>1.391</v>
      </c>
      <c r="DG357">
        <v>0.035</v>
      </c>
      <c r="DH357">
        <v>2.39</v>
      </c>
      <c r="DI357">
        <v>0.104</v>
      </c>
      <c r="DJ357">
        <v>419</v>
      </c>
      <c r="DK357">
        <v>18</v>
      </c>
      <c r="DL357">
        <v>0.11</v>
      </c>
      <c r="DM357">
        <v>0.02</v>
      </c>
      <c r="DN357">
        <v>-73.976205</v>
      </c>
      <c r="DO357">
        <v>-2.85584015009373</v>
      </c>
      <c r="DP357">
        <v>0.451420305784976</v>
      </c>
      <c r="DQ357">
        <v>0</v>
      </c>
      <c r="DR357">
        <v>8.105421</v>
      </c>
      <c r="DS357">
        <v>-0.0721136960600678</v>
      </c>
      <c r="DT357">
        <v>0.00835897027151072</v>
      </c>
      <c r="DU357">
        <v>1</v>
      </c>
      <c r="DV357">
        <v>1</v>
      </c>
      <c r="DW357">
        <v>2</v>
      </c>
      <c r="DX357" t="s">
        <v>367</v>
      </c>
      <c r="DY357">
        <v>2.82901</v>
      </c>
      <c r="DZ357">
        <v>2.63727</v>
      </c>
      <c r="EA357">
        <v>0.175799</v>
      </c>
      <c r="EB357">
        <v>0.180094</v>
      </c>
      <c r="EC357">
        <v>0.0659068</v>
      </c>
      <c r="ED357">
        <v>0.0438125</v>
      </c>
      <c r="EE357">
        <v>22961.9</v>
      </c>
      <c r="EF357">
        <v>19956.2</v>
      </c>
      <c r="EG357">
        <v>24962.4</v>
      </c>
      <c r="EH357">
        <v>23725.1</v>
      </c>
      <c r="EI357">
        <v>39846.2</v>
      </c>
      <c r="EJ357">
        <v>37580.8</v>
      </c>
      <c r="EK357">
        <v>45169.7</v>
      </c>
      <c r="EL357">
        <v>42357.6</v>
      </c>
      <c r="EM357">
        <v>1.74443</v>
      </c>
      <c r="EN357">
        <v>2.04585</v>
      </c>
      <c r="EO357">
        <v>-0.102833</v>
      </c>
      <c r="EP357">
        <v>0</v>
      </c>
      <c r="EQ357">
        <v>23.5388</v>
      </c>
      <c r="ER357">
        <v>999.9</v>
      </c>
      <c r="ES357">
        <v>28.165</v>
      </c>
      <c r="ET357">
        <v>31.068</v>
      </c>
      <c r="EU357">
        <v>18.7584</v>
      </c>
      <c r="EV357">
        <v>51.4541</v>
      </c>
      <c r="EW357">
        <v>29.4151</v>
      </c>
      <c r="EX357">
        <v>2</v>
      </c>
      <c r="EY357">
        <v>0.307154</v>
      </c>
      <c r="EZ357">
        <v>9.28105</v>
      </c>
      <c r="FA357">
        <v>20.0096</v>
      </c>
      <c r="FB357">
        <v>5.23691</v>
      </c>
      <c r="FC357">
        <v>11.998</v>
      </c>
      <c r="FD357">
        <v>4.95645</v>
      </c>
      <c r="FE357">
        <v>3.30385</v>
      </c>
      <c r="FF357">
        <v>9999</v>
      </c>
      <c r="FG357">
        <v>9999</v>
      </c>
      <c r="FH357">
        <v>6589.6</v>
      </c>
      <c r="FI357">
        <v>353.4</v>
      </c>
      <c r="FJ357">
        <v>1.86806</v>
      </c>
      <c r="FK357">
        <v>1.86378</v>
      </c>
      <c r="FL357">
        <v>1.87134</v>
      </c>
      <c r="FM357">
        <v>1.86218</v>
      </c>
      <c r="FN357">
        <v>1.86161</v>
      </c>
      <c r="FO357">
        <v>1.86812</v>
      </c>
      <c r="FP357">
        <v>1.85822</v>
      </c>
      <c r="FQ357">
        <v>1.86462</v>
      </c>
      <c r="FR357">
        <v>5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8.6</v>
      </c>
      <c r="GF357">
        <v>0.1382</v>
      </c>
      <c r="GG357">
        <v>2.14445261950712</v>
      </c>
      <c r="GH357">
        <v>0.00524579190152856</v>
      </c>
      <c r="GI357">
        <v>-2.61795653493914e-06</v>
      </c>
      <c r="GJ357">
        <v>1.03317073579164e-09</v>
      </c>
      <c r="GK357">
        <v>0.00834576242792743</v>
      </c>
      <c r="GL357">
        <v>-0.0463878632499735</v>
      </c>
      <c r="GM357">
        <v>0.00360881594666716</v>
      </c>
      <c r="GN357">
        <v>-4.25062852161115e-05</v>
      </c>
      <c r="GO357">
        <v>14</v>
      </c>
      <c r="GP357">
        <v>2225</v>
      </c>
      <c r="GQ357">
        <v>2</v>
      </c>
      <c r="GR357">
        <v>27</v>
      </c>
      <c r="GS357">
        <v>4317.2</v>
      </c>
      <c r="GT357">
        <v>4317.2</v>
      </c>
      <c r="GU357">
        <v>4.04785</v>
      </c>
      <c r="GV357">
        <v>2.31445</v>
      </c>
      <c r="GW357">
        <v>1.99829</v>
      </c>
      <c r="GX357">
        <v>2.75513</v>
      </c>
      <c r="GY357">
        <v>2.09351</v>
      </c>
      <c r="GZ357">
        <v>2.34619</v>
      </c>
      <c r="HA357">
        <v>35.2209</v>
      </c>
      <c r="HB357">
        <v>14.6224</v>
      </c>
      <c r="HC357">
        <v>18</v>
      </c>
      <c r="HD357">
        <v>425.796</v>
      </c>
      <c r="HE357">
        <v>621.481</v>
      </c>
      <c r="HF357">
        <v>15.2382</v>
      </c>
      <c r="HG357">
        <v>31.1986</v>
      </c>
      <c r="HH357">
        <v>30.0004</v>
      </c>
      <c r="HI357">
        <v>30.8888</v>
      </c>
      <c r="HJ357">
        <v>30.882</v>
      </c>
      <c r="HK357">
        <v>81.0214</v>
      </c>
      <c r="HL357">
        <v>44.6264</v>
      </c>
      <c r="HM357">
        <v>0</v>
      </c>
      <c r="HN357">
        <v>11.3044</v>
      </c>
      <c r="HO357">
        <v>1808.44</v>
      </c>
      <c r="HP357">
        <v>11.0903</v>
      </c>
      <c r="HQ357">
        <v>95.5678</v>
      </c>
      <c r="HR357">
        <v>99.5554</v>
      </c>
    </row>
    <row r="358" spans="1:226">
      <c r="A358">
        <v>342</v>
      </c>
      <c r="B358">
        <v>1657557160.5</v>
      </c>
      <c r="C358">
        <v>4368.5</v>
      </c>
      <c r="D358" t="s">
        <v>1044</v>
      </c>
      <c r="E358" t="s">
        <v>1045</v>
      </c>
      <c r="F358">
        <v>5</v>
      </c>
      <c r="G358" t="s">
        <v>597</v>
      </c>
      <c r="H358" t="s">
        <v>354</v>
      </c>
      <c r="I358">
        <v>1657557153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1816.22073593074</v>
      </c>
      <c r="AK358">
        <v>1761.56781818182</v>
      </c>
      <c r="AL358">
        <v>3.34657489177471</v>
      </c>
      <c r="AM358">
        <v>66.15</v>
      </c>
      <c r="AN358">
        <f>(AP358 - AO358 + BO358*1E3/(8.314*(BQ358+273.15)) * AR358/BN358 * AQ358) * BN358/(100*BB358) * 1000/(1000 - AP358)</f>
        <v>0</v>
      </c>
      <c r="AO358">
        <v>11.0375431999976</v>
      </c>
      <c r="AP358">
        <v>19.1409654545455</v>
      </c>
      <c r="AQ358">
        <v>8.16168312039904e-05</v>
      </c>
      <c r="AR358">
        <v>78.403240097146</v>
      </c>
      <c r="AS358">
        <v>19</v>
      </c>
      <c r="AT358">
        <v>4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6</v>
      </c>
      <c r="BC358">
        <v>0.5</v>
      </c>
      <c r="BD358" t="s">
        <v>355</v>
      </c>
      <c r="BE358">
        <v>2</v>
      </c>
      <c r="BF358" t="b">
        <v>1</v>
      </c>
      <c r="BG358">
        <v>1657557153</v>
      </c>
      <c r="BH358">
        <v>1704.99</v>
      </c>
      <c r="BI358">
        <v>1779.45296296296</v>
      </c>
      <c r="BJ358">
        <v>19.1303444444444</v>
      </c>
      <c r="BK358">
        <v>11.0310666666667</v>
      </c>
      <c r="BL358">
        <v>1696.43555555556</v>
      </c>
      <c r="BM358">
        <v>18.9924666666667</v>
      </c>
      <c r="BN358">
        <v>500.00037037037</v>
      </c>
      <c r="BO358">
        <v>68.0001185185185</v>
      </c>
      <c r="BP358">
        <v>0.0207124444444444</v>
      </c>
      <c r="BQ358">
        <v>21.7754666666667</v>
      </c>
      <c r="BR358">
        <v>21.8419222222222</v>
      </c>
      <c r="BS358">
        <v>999.9</v>
      </c>
      <c r="BT358">
        <v>0</v>
      </c>
      <c r="BU358">
        <v>0</v>
      </c>
      <c r="BV358">
        <v>10009.1066666667</v>
      </c>
      <c r="BW358">
        <v>0</v>
      </c>
      <c r="BX358">
        <v>1510.84851851852</v>
      </c>
      <c r="BY358">
        <v>-74.462237037037</v>
      </c>
      <c r="BZ358">
        <v>1738.24333333333</v>
      </c>
      <c r="CA358">
        <v>1799.30148148148</v>
      </c>
      <c r="CB358">
        <v>8.09927703703704</v>
      </c>
      <c r="CC358">
        <v>1779.45296296296</v>
      </c>
      <c r="CD358">
        <v>11.0310666666667</v>
      </c>
      <c r="CE358">
        <v>1.30086592592593</v>
      </c>
      <c r="CF358">
        <v>0.750113518518518</v>
      </c>
      <c r="CG358">
        <v>10.8088518518519</v>
      </c>
      <c r="CH358">
        <v>2.79672074074074</v>
      </c>
      <c r="CI358">
        <v>1999.99518518519</v>
      </c>
      <c r="CJ358">
        <v>0.980005333333333</v>
      </c>
      <c r="CK358">
        <v>0.0199945222222222</v>
      </c>
      <c r="CL358">
        <v>0</v>
      </c>
      <c r="CM358">
        <v>2.50788888888889</v>
      </c>
      <c r="CN358">
        <v>0</v>
      </c>
      <c r="CO358">
        <v>17443.2555555556</v>
      </c>
      <c r="CP358">
        <v>16705.4037037037</v>
      </c>
      <c r="CQ358">
        <v>45</v>
      </c>
      <c r="CR358">
        <v>50.437</v>
      </c>
      <c r="CS358">
        <v>48</v>
      </c>
      <c r="CT358">
        <v>45.187</v>
      </c>
      <c r="CU358">
        <v>43.75</v>
      </c>
      <c r="CV358">
        <v>1960.00481481482</v>
      </c>
      <c r="CW358">
        <v>39.99</v>
      </c>
      <c r="CX358">
        <v>0</v>
      </c>
      <c r="CY358">
        <v>1651536055.4</v>
      </c>
      <c r="CZ358">
        <v>0</v>
      </c>
      <c r="DA358">
        <v>0</v>
      </c>
      <c r="DB358" t="s">
        <v>356</v>
      </c>
      <c r="DC358">
        <v>1657298120.5</v>
      </c>
      <c r="DD358">
        <v>1657298120.5</v>
      </c>
      <c r="DE358">
        <v>0</v>
      </c>
      <c r="DF358">
        <v>1.391</v>
      </c>
      <c r="DG358">
        <v>0.035</v>
      </c>
      <c r="DH358">
        <v>2.39</v>
      </c>
      <c r="DI358">
        <v>0.104</v>
      </c>
      <c r="DJ358">
        <v>419</v>
      </c>
      <c r="DK358">
        <v>18</v>
      </c>
      <c r="DL358">
        <v>0.11</v>
      </c>
      <c r="DM358">
        <v>0.02</v>
      </c>
      <c r="DN358">
        <v>-74.0970275</v>
      </c>
      <c r="DO358">
        <v>-4.75330018761701</v>
      </c>
      <c r="DP358">
        <v>0.552581714766017</v>
      </c>
      <c r="DQ358">
        <v>0</v>
      </c>
      <c r="DR358">
        <v>8.103057</v>
      </c>
      <c r="DS358">
        <v>-0.0553017636022931</v>
      </c>
      <c r="DT358">
        <v>0.0076908127658916</v>
      </c>
      <c r="DU358">
        <v>1</v>
      </c>
      <c r="DV358">
        <v>1</v>
      </c>
      <c r="DW358">
        <v>2</v>
      </c>
      <c r="DX358" t="s">
        <v>367</v>
      </c>
      <c r="DY358">
        <v>2.82894</v>
      </c>
      <c r="DZ358">
        <v>2.63738</v>
      </c>
      <c r="EA358">
        <v>0.176801</v>
      </c>
      <c r="EB358">
        <v>0.181144</v>
      </c>
      <c r="EC358">
        <v>0.0659158</v>
      </c>
      <c r="ED358">
        <v>0.0438167</v>
      </c>
      <c r="EE358">
        <v>22933.6</v>
      </c>
      <c r="EF358">
        <v>19930.2</v>
      </c>
      <c r="EG358">
        <v>24962.1</v>
      </c>
      <c r="EH358">
        <v>23724.7</v>
      </c>
      <c r="EI358">
        <v>39845.1</v>
      </c>
      <c r="EJ358">
        <v>37579.7</v>
      </c>
      <c r="EK358">
        <v>45168.8</v>
      </c>
      <c r="EL358">
        <v>42356.6</v>
      </c>
      <c r="EM358">
        <v>1.74415</v>
      </c>
      <c r="EN358">
        <v>2.04595</v>
      </c>
      <c r="EO358">
        <v>-0.102885</v>
      </c>
      <c r="EP358">
        <v>0</v>
      </c>
      <c r="EQ358">
        <v>23.5466</v>
      </c>
      <c r="ER358">
        <v>999.9</v>
      </c>
      <c r="ES358">
        <v>28.165</v>
      </c>
      <c r="ET358">
        <v>31.068</v>
      </c>
      <c r="EU358">
        <v>18.758</v>
      </c>
      <c r="EV358">
        <v>51.3441</v>
      </c>
      <c r="EW358">
        <v>29.375</v>
      </c>
      <c r="EX358">
        <v>2</v>
      </c>
      <c r="EY358">
        <v>0.307602</v>
      </c>
      <c r="EZ358">
        <v>9.28105</v>
      </c>
      <c r="FA358">
        <v>20.0099</v>
      </c>
      <c r="FB358">
        <v>5.23706</v>
      </c>
      <c r="FC358">
        <v>11.998</v>
      </c>
      <c r="FD358">
        <v>4.95665</v>
      </c>
      <c r="FE358">
        <v>3.3039</v>
      </c>
      <c r="FF358">
        <v>9999</v>
      </c>
      <c r="FG358">
        <v>9999</v>
      </c>
      <c r="FH358">
        <v>6589.8</v>
      </c>
      <c r="FI358">
        <v>353.4</v>
      </c>
      <c r="FJ358">
        <v>1.86806</v>
      </c>
      <c r="FK358">
        <v>1.86378</v>
      </c>
      <c r="FL358">
        <v>1.87134</v>
      </c>
      <c r="FM358">
        <v>1.86218</v>
      </c>
      <c r="FN358">
        <v>1.86164</v>
      </c>
      <c r="FO358">
        <v>1.86813</v>
      </c>
      <c r="FP358">
        <v>1.85822</v>
      </c>
      <c r="FQ358">
        <v>1.86462</v>
      </c>
      <c r="FR358">
        <v>5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8.68</v>
      </c>
      <c r="GF358">
        <v>0.1383</v>
      </c>
      <c r="GG358">
        <v>2.14445261950712</v>
      </c>
      <c r="GH358">
        <v>0.00524579190152856</v>
      </c>
      <c r="GI358">
        <v>-2.61795653493914e-06</v>
      </c>
      <c r="GJ358">
        <v>1.03317073579164e-09</v>
      </c>
      <c r="GK358">
        <v>0.00834576242792743</v>
      </c>
      <c r="GL358">
        <v>-0.0463878632499735</v>
      </c>
      <c r="GM358">
        <v>0.00360881594666716</v>
      </c>
      <c r="GN358">
        <v>-4.25062852161115e-05</v>
      </c>
      <c r="GO358">
        <v>14</v>
      </c>
      <c r="GP358">
        <v>2225</v>
      </c>
      <c r="GQ358">
        <v>2</v>
      </c>
      <c r="GR358">
        <v>27</v>
      </c>
      <c r="GS358">
        <v>4317.3</v>
      </c>
      <c r="GT358">
        <v>4317.3</v>
      </c>
      <c r="GU358">
        <v>4.07349</v>
      </c>
      <c r="GV358">
        <v>2.31812</v>
      </c>
      <c r="GW358">
        <v>1.99829</v>
      </c>
      <c r="GX358">
        <v>2.75513</v>
      </c>
      <c r="GY358">
        <v>2.09351</v>
      </c>
      <c r="GZ358">
        <v>2.38037</v>
      </c>
      <c r="HA358">
        <v>35.2209</v>
      </c>
      <c r="HB358">
        <v>14.6311</v>
      </c>
      <c r="HC358">
        <v>18</v>
      </c>
      <c r="HD358">
        <v>425.681</v>
      </c>
      <c r="HE358">
        <v>621.632</v>
      </c>
      <c r="HF358">
        <v>15.2385</v>
      </c>
      <c r="HG358">
        <v>31.2041</v>
      </c>
      <c r="HH358">
        <v>30.0005</v>
      </c>
      <c r="HI358">
        <v>30.8955</v>
      </c>
      <c r="HJ358">
        <v>30.8887</v>
      </c>
      <c r="HK358">
        <v>81.5446</v>
      </c>
      <c r="HL358">
        <v>44.6264</v>
      </c>
      <c r="HM358">
        <v>0</v>
      </c>
      <c r="HN358">
        <v>11.3143</v>
      </c>
      <c r="HO358">
        <v>1821.82</v>
      </c>
      <c r="HP358">
        <v>11.0941</v>
      </c>
      <c r="HQ358">
        <v>95.5662</v>
      </c>
      <c r="HR358">
        <v>99.5533</v>
      </c>
    </row>
    <row r="359" spans="1:226">
      <c r="A359">
        <v>343</v>
      </c>
      <c r="B359">
        <v>1657557165.5</v>
      </c>
      <c r="C359">
        <v>4373.5</v>
      </c>
      <c r="D359" t="s">
        <v>1046</v>
      </c>
      <c r="E359" t="s">
        <v>1047</v>
      </c>
      <c r="F359">
        <v>5</v>
      </c>
      <c r="G359" t="s">
        <v>597</v>
      </c>
      <c r="H359" t="s">
        <v>354</v>
      </c>
      <c r="I359">
        <v>1657557157.71429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1833.45796536797</v>
      </c>
      <c r="AK359">
        <v>1778.72818181818</v>
      </c>
      <c r="AL359">
        <v>3.36287272727219</v>
      </c>
      <c r="AM359">
        <v>66.15</v>
      </c>
      <c r="AN359">
        <f>(AP359 - AO359 + BO359*1E3/(8.314*(BQ359+273.15)) * AR359/BN359 * AQ359) * BN359/(100*BB359) * 1000/(1000 - AP359)</f>
        <v>0</v>
      </c>
      <c r="AO359">
        <v>11.0383117622376</v>
      </c>
      <c r="AP359">
        <v>19.1435018181818</v>
      </c>
      <c r="AQ359">
        <v>4.15040357666109e-05</v>
      </c>
      <c r="AR359">
        <v>78.403240097146</v>
      </c>
      <c r="AS359">
        <v>19</v>
      </c>
      <c r="AT359">
        <v>4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6</v>
      </c>
      <c r="BC359">
        <v>0.5</v>
      </c>
      <c r="BD359" t="s">
        <v>355</v>
      </c>
      <c r="BE359">
        <v>2</v>
      </c>
      <c r="BF359" t="b">
        <v>1</v>
      </c>
      <c r="BG359">
        <v>1657557157.71429</v>
      </c>
      <c r="BH359">
        <v>1720.51678571429</v>
      </c>
      <c r="BI359">
        <v>1795.29107142857</v>
      </c>
      <c r="BJ359">
        <v>19.1372607142857</v>
      </c>
      <c r="BK359">
        <v>11.0370535714286</v>
      </c>
      <c r="BL359">
        <v>1711.88107142857</v>
      </c>
      <c r="BM359">
        <v>18.9990964285714</v>
      </c>
      <c r="BN359">
        <v>500.017607142857</v>
      </c>
      <c r="BO359">
        <v>68.0000964285714</v>
      </c>
      <c r="BP359">
        <v>0.0206810607142857</v>
      </c>
      <c r="BQ359">
        <v>21.7801357142857</v>
      </c>
      <c r="BR359">
        <v>21.8470928571429</v>
      </c>
      <c r="BS359">
        <v>999.9</v>
      </c>
      <c r="BT359">
        <v>0</v>
      </c>
      <c r="BU359">
        <v>0</v>
      </c>
      <c r="BV359">
        <v>10008.0157142857</v>
      </c>
      <c r="BW359">
        <v>0</v>
      </c>
      <c r="BX359">
        <v>1511.05035714286</v>
      </c>
      <c r="BY359">
        <v>-74.773325</v>
      </c>
      <c r="BZ359">
        <v>1754.08571428571</v>
      </c>
      <c r="CA359">
        <v>1815.32642857143</v>
      </c>
      <c r="CB359">
        <v>8.10021571428571</v>
      </c>
      <c r="CC359">
        <v>1795.29107142857</v>
      </c>
      <c r="CD359">
        <v>11.0370535714286</v>
      </c>
      <c r="CE359">
        <v>1.30133607142857</v>
      </c>
      <c r="CF359">
        <v>0.750520142857143</v>
      </c>
      <c r="CG359">
        <v>10.8142892857143</v>
      </c>
      <c r="CH359">
        <v>2.80436071428571</v>
      </c>
      <c r="CI359">
        <v>1999.98678571429</v>
      </c>
      <c r="CJ359">
        <v>0.980005178571429</v>
      </c>
      <c r="CK359">
        <v>0.0199946821428571</v>
      </c>
      <c r="CL359">
        <v>0</v>
      </c>
      <c r="CM359">
        <v>2.49201071428571</v>
      </c>
      <c r="CN359">
        <v>0</v>
      </c>
      <c r="CO359">
        <v>17438.3392857143</v>
      </c>
      <c r="CP359">
        <v>16705.3285714286</v>
      </c>
      <c r="CQ359">
        <v>45</v>
      </c>
      <c r="CR359">
        <v>50.437</v>
      </c>
      <c r="CS359">
        <v>48</v>
      </c>
      <c r="CT359">
        <v>45.187</v>
      </c>
      <c r="CU359">
        <v>43.75</v>
      </c>
      <c r="CV359">
        <v>1959.99642857143</v>
      </c>
      <c r="CW359">
        <v>39.99</v>
      </c>
      <c r="CX359">
        <v>0</v>
      </c>
      <c r="CY359">
        <v>1651536060.8</v>
      </c>
      <c r="CZ359">
        <v>0</v>
      </c>
      <c r="DA359">
        <v>0</v>
      </c>
      <c r="DB359" t="s">
        <v>356</v>
      </c>
      <c r="DC359">
        <v>1657298120.5</v>
      </c>
      <c r="DD359">
        <v>1657298120.5</v>
      </c>
      <c r="DE359">
        <v>0</v>
      </c>
      <c r="DF359">
        <v>1.391</v>
      </c>
      <c r="DG359">
        <v>0.035</v>
      </c>
      <c r="DH359">
        <v>2.39</v>
      </c>
      <c r="DI359">
        <v>0.104</v>
      </c>
      <c r="DJ359">
        <v>419</v>
      </c>
      <c r="DK359">
        <v>18</v>
      </c>
      <c r="DL359">
        <v>0.11</v>
      </c>
      <c r="DM359">
        <v>0.02</v>
      </c>
      <c r="DN359">
        <v>-74.5889</v>
      </c>
      <c r="DO359">
        <v>-3.7900187617258</v>
      </c>
      <c r="DP359">
        <v>0.51663525092661</v>
      </c>
      <c r="DQ359">
        <v>0</v>
      </c>
      <c r="DR359">
        <v>8.100631</v>
      </c>
      <c r="DS359">
        <v>0.0138839774859011</v>
      </c>
      <c r="DT359">
        <v>0.00534414576897001</v>
      </c>
      <c r="DU359">
        <v>1</v>
      </c>
      <c r="DV359">
        <v>1</v>
      </c>
      <c r="DW359">
        <v>2</v>
      </c>
      <c r="DX359" t="s">
        <v>367</v>
      </c>
      <c r="DY359">
        <v>2.82893</v>
      </c>
      <c r="DZ359">
        <v>2.63688</v>
      </c>
      <c r="EA359">
        <v>0.177799</v>
      </c>
      <c r="EB359">
        <v>0.182074</v>
      </c>
      <c r="EC359">
        <v>0.0659184</v>
      </c>
      <c r="ED359">
        <v>0.0438172</v>
      </c>
      <c r="EE359">
        <v>22905.5</v>
      </c>
      <c r="EF359">
        <v>19907.5</v>
      </c>
      <c r="EG359">
        <v>24961.8</v>
      </c>
      <c r="EH359">
        <v>23724.6</v>
      </c>
      <c r="EI359">
        <v>39844.8</v>
      </c>
      <c r="EJ359">
        <v>37579.8</v>
      </c>
      <c r="EK359">
        <v>45168.5</v>
      </c>
      <c r="EL359">
        <v>42356.7</v>
      </c>
      <c r="EM359">
        <v>1.74435</v>
      </c>
      <c r="EN359">
        <v>2.04585</v>
      </c>
      <c r="EO359">
        <v>-0.10322</v>
      </c>
      <c r="EP359">
        <v>0</v>
      </c>
      <c r="EQ359">
        <v>23.5552</v>
      </c>
      <c r="ER359">
        <v>999.9</v>
      </c>
      <c r="ES359">
        <v>28.165</v>
      </c>
      <c r="ET359">
        <v>31.068</v>
      </c>
      <c r="EU359">
        <v>18.7579</v>
      </c>
      <c r="EV359">
        <v>51.4441</v>
      </c>
      <c r="EW359">
        <v>29.371</v>
      </c>
      <c r="EX359">
        <v>2</v>
      </c>
      <c r="EY359">
        <v>0.307856</v>
      </c>
      <c r="EZ359">
        <v>9.28105</v>
      </c>
      <c r="FA359">
        <v>20.0099</v>
      </c>
      <c r="FB359">
        <v>5.23736</v>
      </c>
      <c r="FC359">
        <v>11.998</v>
      </c>
      <c r="FD359">
        <v>4.9568</v>
      </c>
      <c r="FE359">
        <v>3.304</v>
      </c>
      <c r="FF359">
        <v>9999</v>
      </c>
      <c r="FG359">
        <v>9999</v>
      </c>
      <c r="FH359">
        <v>6589.8</v>
      </c>
      <c r="FI359">
        <v>353.4</v>
      </c>
      <c r="FJ359">
        <v>1.86801</v>
      </c>
      <c r="FK359">
        <v>1.86379</v>
      </c>
      <c r="FL359">
        <v>1.87134</v>
      </c>
      <c r="FM359">
        <v>1.86218</v>
      </c>
      <c r="FN359">
        <v>1.86162</v>
      </c>
      <c r="FO359">
        <v>1.86813</v>
      </c>
      <c r="FP359">
        <v>1.85822</v>
      </c>
      <c r="FQ359">
        <v>1.86462</v>
      </c>
      <c r="FR359">
        <v>5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8.77</v>
      </c>
      <c r="GF359">
        <v>0.1384</v>
      </c>
      <c r="GG359">
        <v>2.14445261950712</v>
      </c>
      <c r="GH359">
        <v>0.00524579190152856</v>
      </c>
      <c r="GI359">
        <v>-2.61795653493914e-06</v>
      </c>
      <c r="GJ359">
        <v>1.03317073579164e-09</v>
      </c>
      <c r="GK359">
        <v>0.00834576242792743</v>
      </c>
      <c r="GL359">
        <v>-0.0463878632499735</v>
      </c>
      <c r="GM359">
        <v>0.00360881594666716</v>
      </c>
      <c r="GN359">
        <v>-4.25062852161115e-05</v>
      </c>
      <c r="GO359">
        <v>14</v>
      </c>
      <c r="GP359">
        <v>2225</v>
      </c>
      <c r="GQ359">
        <v>2</v>
      </c>
      <c r="GR359">
        <v>27</v>
      </c>
      <c r="GS359">
        <v>4317.4</v>
      </c>
      <c r="GT359">
        <v>4317.4</v>
      </c>
      <c r="GU359">
        <v>4.10156</v>
      </c>
      <c r="GV359">
        <v>2.31689</v>
      </c>
      <c r="GW359">
        <v>1.99829</v>
      </c>
      <c r="GX359">
        <v>2.75513</v>
      </c>
      <c r="GY359">
        <v>2.09351</v>
      </c>
      <c r="GZ359">
        <v>2.32178</v>
      </c>
      <c r="HA359">
        <v>35.2209</v>
      </c>
      <c r="HB359">
        <v>14.6136</v>
      </c>
      <c r="HC359">
        <v>18</v>
      </c>
      <c r="HD359">
        <v>425.841</v>
      </c>
      <c r="HE359">
        <v>621.623</v>
      </c>
      <c r="HF359">
        <v>15.2407</v>
      </c>
      <c r="HG359">
        <v>31.2096</v>
      </c>
      <c r="HH359">
        <v>30.0004</v>
      </c>
      <c r="HI359">
        <v>30.9022</v>
      </c>
      <c r="HJ359">
        <v>30.8954</v>
      </c>
      <c r="HK359">
        <v>82.1032</v>
      </c>
      <c r="HL359">
        <v>44.6264</v>
      </c>
      <c r="HM359">
        <v>0</v>
      </c>
      <c r="HN359">
        <v>11.3178</v>
      </c>
      <c r="HO359">
        <v>1841.98</v>
      </c>
      <c r="HP359">
        <v>11.0988</v>
      </c>
      <c r="HQ359">
        <v>95.5655</v>
      </c>
      <c r="HR359">
        <v>99.5533</v>
      </c>
    </row>
    <row r="360" spans="1:226">
      <c r="A360">
        <v>344</v>
      </c>
      <c r="B360">
        <v>1657557170.5</v>
      </c>
      <c r="C360">
        <v>4378.5</v>
      </c>
      <c r="D360" t="s">
        <v>1048</v>
      </c>
      <c r="E360" t="s">
        <v>1049</v>
      </c>
      <c r="F360">
        <v>5</v>
      </c>
      <c r="G360" t="s">
        <v>597</v>
      </c>
      <c r="H360" t="s">
        <v>354</v>
      </c>
      <c r="I360">
        <v>1657557163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1850.38896103896</v>
      </c>
      <c r="AK360">
        <v>1795.77539393939</v>
      </c>
      <c r="AL360">
        <v>3.49400519480509</v>
      </c>
      <c r="AM360">
        <v>66.15</v>
      </c>
      <c r="AN360">
        <f>(AP360 - AO360 + BO360*1E3/(8.314*(BQ360+273.15)) * AR360/BN360 * AQ360) * BN360/(100*BB360) * 1000/(1000 - AP360)</f>
        <v>0</v>
      </c>
      <c r="AO360">
        <v>11.0389054668355</v>
      </c>
      <c r="AP360">
        <v>19.1374915151515</v>
      </c>
      <c r="AQ360">
        <v>-0.000123034824071012</v>
      </c>
      <c r="AR360">
        <v>78.403240097146</v>
      </c>
      <c r="AS360">
        <v>19</v>
      </c>
      <c r="AT360">
        <v>4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6</v>
      </c>
      <c r="BC360">
        <v>0.5</v>
      </c>
      <c r="BD360" t="s">
        <v>355</v>
      </c>
      <c r="BE360">
        <v>2</v>
      </c>
      <c r="BF360" t="b">
        <v>1</v>
      </c>
      <c r="BG360">
        <v>1657557163</v>
      </c>
      <c r="BH360">
        <v>1737.97333333333</v>
      </c>
      <c r="BI360">
        <v>1813.02481481482</v>
      </c>
      <c r="BJ360">
        <v>19.1403259259259</v>
      </c>
      <c r="BK360">
        <v>11.0385740740741</v>
      </c>
      <c r="BL360">
        <v>1729.24333333333</v>
      </c>
      <c r="BM360">
        <v>19.0020407407407</v>
      </c>
      <c r="BN360">
        <v>500.02137037037</v>
      </c>
      <c r="BO360">
        <v>67.9999740740741</v>
      </c>
      <c r="BP360">
        <v>0.0205748777777778</v>
      </c>
      <c r="BQ360">
        <v>21.785962962963</v>
      </c>
      <c r="BR360">
        <v>21.8541925925926</v>
      </c>
      <c r="BS360">
        <v>999.9</v>
      </c>
      <c r="BT360">
        <v>0</v>
      </c>
      <c r="BU360">
        <v>0</v>
      </c>
      <c r="BV360">
        <v>10007.7392592593</v>
      </c>
      <c r="BW360">
        <v>0</v>
      </c>
      <c r="BX360">
        <v>1510.70703703704</v>
      </c>
      <c r="BY360">
        <v>-75.0508740740741</v>
      </c>
      <c r="BZ360">
        <v>1771.88740740741</v>
      </c>
      <c r="CA360">
        <v>1833.26</v>
      </c>
      <c r="CB360">
        <v>8.10176666666667</v>
      </c>
      <c r="CC360">
        <v>1813.02481481482</v>
      </c>
      <c r="CD360">
        <v>11.0385740740741</v>
      </c>
      <c r="CE360">
        <v>1.30154222222222</v>
      </c>
      <c r="CF360">
        <v>0.750621925925926</v>
      </c>
      <c r="CG360">
        <v>10.8166666666667</v>
      </c>
      <c r="CH360">
        <v>2.80627111111111</v>
      </c>
      <c r="CI360">
        <v>1999.9862962963</v>
      </c>
      <c r="CJ360">
        <v>0.980005333333333</v>
      </c>
      <c r="CK360">
        <v>0.0199945222222222</v>
      </c>
      <c r="CL360">
        <v>0</v>
      </c>
      <c r="CM360">
        <v>2.44772962962963</v>
      </c>
      <c r="CN360">
        <v>0</v>
      </c>
      <c r="CO360">
        <v>17432.6777777778</v>
      </c>
      <c r="CP360">
        <v>16705.3259259259</v>
      </c>
      <c r="CQ360">
        <v>45</v>
      </c>
      <c r="CR360">
        <v>50.437</v>
      </c>
      <c r="CS360">
        <v>48</v>
      </c>
      <c r="CT360">
        <v>45.187</v>
      </c>
      <c r="CU360">
        <v>43.75</v>
      </c>
      <c r="CV360">
        <v>1959.9962962963</v>
      </c>
      <c r="CW360">
        <v>39.99</v>
      </c>
      <c r="CX360">
        <v>0</v>
      </c>
      <c r="CY360">
        <v>1651536065.6</v>
      </c>
      <c r="CZ360">
        <v>0</v>
      </c>
      <c r="DA360">
        <v>0</v>
      </c>
      <c r="DB360" t="s">
        <v>356</v>
      </c>
      <c r="DC360">
        <v>1657298120.5</v>
      </c>
      <c r="DD360">
        <v>1657298120.5</v>
      </c>
      <c r="DE360">
        <v>0</v>
      </c>
      <c r="DF360">
        <v>1.391</v>
      </c>
      <c r="DG360">
        <v>0.035</v>
      </c>
      <c r="DH360">
        <v>2.39</v>
      </c>
      <c r="DI360">
        <v>0.104</v>
      </c>
      <c r="DJ360">
        <v>419</v>
      </c>
      <c r="DK360">
        <v>18</v>
      </c>
      <c r="DL360">
        <v>0.11</v>
      </c>
      <c r="DM360">
        <v>0.02</v>
      </c>
      <c r="DN360">
        <v>-74.8244625</v>
      </c>
      <c r="DO360">
        <v>-2.90869530956835</v>
      </c>
      <c r="DP360">
        <v>0.481302847845045</v>
      </c>
      <c r="DQ360">
        <v>0</v>
      </c>
      <c r="DR360">
        <v>8.0999725</v>
      </c>
      <c r="DS360">
        <v>0.0312288180112489</v>
      </c>
      <c r="DT360">
        <v>0.00433207383939846</v>
      </c>
      <c r="DU360">
        <v>1</v>
      </c>
      <c r="DV360">
        <v>1</v>
      </c>
      <c r="DW360">
        <v>2</v>
      </c>
      <c r="DX360" t="s">
        <v>367</v>
      </c>
      <c r="DY360">
        <v>2.82894</v>
      </c>
      <c r="DZ360">
        <v>2.6373</v>
      </c>
      <c r="EA360">
        <v>0.178808</v>
      </c>
      <c r="EB360">
        <v>0.183102</v>
      </c>
      <c r="EC360">
        <v>0.0659066</v>
      </c>
      <c r="ED360">
        <v>0.043823</v>
      </c>
      <c r="EE360">
        <v>22877.4</v>
      </c>
      <c r="EF360">
        <v>19882.2</v>
      </c>
      <c r="EG360">
        <v>24961.8</v>
      </c>
      <c r="EH360">
        <v>23724.4</v>
      </c>
      <c r="EI360">
        <v>39845.3</v>
      </c>
      <c r="EJ360">
        <v>37579.3</v>
      </c>
      <c r="EK360">
        <v>45168.5</v>
      </c>
      <c r="EL360">
        <v>42356.5</v>
      </c>
      <c r="EM360">
        <v>1.744</v>
      </c>
      <c r="EN360">
        <v>2.0458</v>
      </c>
      <c r="EO360">
        <v>-0.103198</v>
      </c>
      <c r="EP360">
        <v>0</v>
      </c>
      <c r="EQ360">
        <v>23.5608</v>
      </c>
      <c r="ER360">
        <v>999.9</v>
      </c>
      <c r="ES360">
        <v>28.165</v>
      </c>
      <c r="ET360">
        <v>31.068</v>
      </c>
      <c r="EU360">
        <v>18.7601</v>
      </c>
      <c r="EV360">
        <v>51.3041</v>
      </c>
      <c r="EW360">
        <v>29.2748</v>
      </c>
      <c r="EX360">
        <v>2</v>
      </c>
      <c r="EY360">
        <v>0.308331</v>
      </c>
      <c r="EZ360">
        <v>9.28105</v>
      </c>
      <c r="FA360">
        <v>20.0101</v>
      </c>
      <c r="FB360">
        <v>5.23721</v>
      </c>
      <c r="FC360">
        <v>11.998</v>
      </c>
      <c r="FD360">
        <v>4.95665</v>
      </c>
      <c r="FE360">
        <v>3.30387</v>
      </c>
      <c r="FF360">
        <v>9999</v>
      </c>
      <c r="FG360">
        <v>9999</v>
      </c>
      <c r="FH360">
        <v>6590.1</v>
      </c>
      <c r="FI360">
        <v>353.4</v>
      </c>
      <c r="FJ360">
        <v>1.86801</v>
      </c>
      <c r="FK360">
        <v>1.86383</v>
      </c>
      <c r="FL360">
        <v>1.87134</v>
      </c>
      <c r="FM360">
        <v>1.86218</v>
      </c>
      <c r="FN360">
        <v>1.86164</v>
      </c>
      <c r="FO360">
        <v>1.86812</v>
      </c>
      <c r="FP360">
        <v>1.85822</v>
      </c>
      <c r="FQ360">
        <v>1.86462</v>
      </c>
      <c r="FR360">
        <v>5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8.87</v>
      </c>
      <c r="GF360">
        <v>0.1382</v>
      </c>
      <c r="GG360">
        <v>2.14445261950712</v>
      </c>
      <c r="GH360">
        <v>0.00524579190152856</v>
      </c>
      <c r="GI360">
        <v>-2.61795653493914e-06</v>
      </c>
      <c r="GJ360">
        <v>1.03317073579164e-09</v>
      </c>
      <c r="GK360">
        <v>0.00834576242792743</v>
      </c>
      <c r="GL360">
        <v>-0.0463878632499735</v>
      </c>
      <c r="GM360">
        <v>0.00360881594666716</v>
      </c>
      <c r="GN360">
        <v>-4.25062852161115e-05</v>
      </c>
      <c r="GO360">
        <v>14</v>
      </c>
      <c r="GP360">
        <v>2225</v>
      </c>
      <c r="GQ360">
        <v>2</v>
      </c>
      <c r="GR360">
        <v>27</v>
      </c>
      <c r="GS360">
        <v>4317.5</v>
      </c>
      <c r="GT360">
        <v>4317.5</v>
      </c>
      <c r="GU360">
        <v>4.1272</v>
      </c>
      <c r="GV360">
        <v>2.31079</v>
      </c>
      <c r="GW360">
        <v>1.99829</v>
      </c>
      <c r="GX360">
        <v>2.75513</v>
      </c>
      <c r="GY360">
        <v>2.09351</v>
      </c>
      <c r="GZ360">
        <v>2.39624</v>
      </c>
      <c r="HA360">
        <v>35.2209</v>
      </c>
      <c r="HB360">
        <v>14.6224</v>
      </c>
      <c r="HC360">
        <v>18</v>
      </c>
      <c r="HD360">
        <v>425.684</v>
      </c>
      <c r="HE360">
        <v>621.654</v>
      </c>
      <c r="HF360">
        <v>15.2449</v>
      </c>
      <c r="HG360">
        <v>31.215</v>
      </c>
      <c r="HH360">
        <v>30.0004</v>
      </c>
      <c r="HI360">
        <v>30.9089</v>
      </c>
      <c r="HJ360">
        <v>30.9021</v>
      </c>
      <c r="HK360">
        <v>82.6241</v>
      </c>
      <c r="HL360">
        <v>44.6264</v>
      </c>
      <c r="HM360">
        <v>0</v>
      </c>
      <c r="HN360">
        <v>11.3195</v>
      </c>
      <c r="HO360">
        <v>1855.53</v>
      </c>
      <c r="HP360">
        <v>11.1042</v>
      </c>
      <c r="HQ360">
        <v>95.5655</v>
      </c>
      <c r="HR360">
        <v>99.5527</v>
      </c>
    </row>
    <row r="361" spans="1:226">
      <c r="A361">
        <v>345</v>
      </c>
      <c r="B361">
        <v>1657557175</v>
      </c>
      <c r="C361">
        <v>4383</v>
      </c>
      <c r="D361" t="s">
        <v>1050</v>
      </c>
      <c r="E361" t="s">
        <v>1051</v>
      </c>
      <c r="F361">
        <v>5</v>
      </c>
      <c r="G361" t="s">
        <v>597</v>
      </c>
      <c r="H361" t="s">
        <v>354</v>
      </c>
      <c r="I361">
        <v>1657557167.44444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1865.89164502164</v>
      </c>
      <c r="AK361">
        <v>1811.28963636364</v>
      </c>
      <c r="AL361">
        <v>3.46943549783503</v>
      </c>
      <c r="AM361">
        <v>66.15</v>
      </c>
      <c r="AN361">
        <f>(AP361 - AO361 + BO361*1E3/(8.314*(BQ361+273.15)) * AR361/BN361 * AQ361) * BN361/(100*BB361) * 1000/(1000 - AP361)</f>
        <v>0</v>
      </c>
      <c r="AO361">
        <v>11.0407086291482</v>
      </c>
      <c r="AP361">
        <v>19.1313339393939</v>
      </c>
      <c r="AQ361">
        <v>-3.6977520160256e-05</v>
      </c>
      <c r="AR361">
        <v>78.403240097146</v>
      </c>
      <c r="AS361">
        <v>19</v>
      </c>
      <c r="AT361">
        <v>4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6</v>
      </c>
      <c r="BC361">
        <v>0.5</v>
      </c>
      <c r="BD361" t="s">
        <v>355</v>
      </c>
      <c r="BE361">
        <v>2</v>
      </c>
      <c r="BF361" t="b">
        <v>1</v>
      </c>
      <c r="BG361">
        <v>1657557167.44444</v>
      </c>
      <c r="BH361">
        <v>1752.84925925926</v>
      </c>
      <c r="BI361">
        <v>1828.06555555556</v>
      </c>
      <c r="BJ361">
        <v>19.1391962962963</v>
      </c>
      <c r="BK361">
        <v>11.0399037037037</v>
      </c>
      <c r="BL361">
        <v>1744.03777777778</v>
      </c>
      <c r="BM361">
        <v>19.0009518518518</v>
      </c>
      <c r="BN361">
        <v>500.011185185185</v>
      </c>
      <c r="BO361">
        <v>68.0002333333333</v>
      </c>
      <c r="BP361">
        <v>0.0207310592592593</v>
      </c>
      <c r="BQ361">
        <v>21.7894111111111</v>
      </c>
      <c r="BR361">
        <v>21.8589333333333</v>
      </c>
      <c r="BS361">
        <v>999.9</v>
      </c>
      <c r="BT361">
        <v>0</v>
      </c>
      <c r="BU361">
        <v>0</v>
      </c>
      <c r="BV361">
        <v>10004.3114814815</v>
      </c>
      <c r="BW361">
        <v>0</v>
      </c>
      <c r="BX361">
        <v>1510.41259259259</v>
      </c>
      <c r="BY361">
        <v>-75.2157925925926</v>
      </c>
      <c r="BZ361">
        <v>1787.05148148148</v>
      </c>
      <c r="CA361">
        <v>1848.47148148148</v>
      </c>
      <c r="CB361">
        <v>8.09930481481481</v>
      </c>
      <c r="CC361">
        <v>1828.06555555556</v>
      </c>
      <c r="CD361">
        <v>11.0399037037037</v>
      </c>
      <c r="CE361">
        <v>1.30147074074074</v>
      </c>
      <c r="CF361">
        <v>0.750715518518519</v>
      </c>
      <c r="CG361">
        <v>10.815837037037</v>
      </c>
      <c r="CH361">
        <v>2.80802777777778</v>
      </c>
      <c r="CI361">
        <v>1999.99703703704</v>
      </c>
      <c r="CJ361">
        <v>0.980005222222222</v>
      </c>
      <c r="CK361">
        <v>0.019994637037037</v>
      </c>
      <c r="CL361">
        <v>0</v>
      </c>
      <c r="CM361">
        <v>2.4843037037037</v>
      </c>
      <c r="CN361">
        <v>0</v>
      </c>
      <c r="CO361">
        <v>17428.1037037037</v>
      </c>
      <c r="CP361">
        <v>16705.4148148148</v>
      </c>
      <c r="CQ361">
        <v>45</v>
      </c>
      <c r="CR361">
        <v>50.437</v>
      </c>
      <c r="CS361">
        <v>48</v>
      </c>
      <c r="CT361">
        <v>45.187</v>
      </c>
      <c r="CU361">
        <v>43.75</v>
      </c>
      <c r="CV361">
        <v>1960.00703703704</v>
      </c>
      <c r="CW361">
        <v>39.99</v>
      </c>
      <c r="CX361">
        <v>0</v>
      </c>
      <c r="CY361">
        <v>1651536070.4</v>
      </c>
      <c r="CZ361">
        <v>0</v>
      </c>
      <c r="DA361">
        <v>0</v>
      </c>
      <c r="DB361" t="s">
        <v>356</v>
      </c>
      <c r="DC361">
        <v>1657298120.5</v>
      </c>
      <c r="DD361">
        <v>1657298120.5</v>
      </c>
      <c r="DE361">
        <v>0</v>
      </c>
      <c r="DF361">
        <v>1.391</v>
      </c>
      <c r="DG361">
        <v>0.035</v>
      </c>
      <c r="DH361">
        <v>2.39</v>
      </c>
      <c r="DI361">
        <v>0.104</v>
      </c>
      <c r="DJ361">
        <v>419</v>
      </c>
      <c r="DK361">
        <v>18</v>
      </c>
      <c r="DL361">
        <v>0.11</v>
      </c>
      <c r="DM361">
        <v>0.02</v>
      </c>
      <c r="DN361">
        <v>-75.0442975</v>
      </c>
      <c r="DO361">
        <v>-3.36102776735431</v>
      </c>
      <c r="DP361">
        <v>0.511726499454299</v>
      </c>
      <c r="DQ361">
        <v>0</v>
      </c>
      <c r="DR361">
        <v>8.1002405</v>
      </c>
      <c r="DS361">
        <v>-0.0235684052532965</v>
      </c>
      <c r="DT361">
        <v>0.00384981424876584</v>
      </c>
      <c r="DU361">
        <v>1</v>
      </c>
      <c r="DV361">
        <v>1</v>
      </c>
      <c r="DW361">
        <v>2</v>
      </c>
      <c r="DX361" t="s">
        <v>367</v>
      </c>
      <c r="DY361">
        <v>2.82875</v>
      </c>
      <c r="DZ361">
        <v>2.63754</v>
      </c>
      <c r="EA361">
        <v>0.179713</v>
      </c>
      <c r="EB361">
        <v>0.183927</v>
      </c>
      <c r="EC361">
        <v>0.0658918</v>
      </c>
      <c r="ED361">
        <v>0.0438552</v>
      </c>
      <c r="EE361">
        <v>22852</v>
      </c>
      <c r="EF361">
        <v>19861.9</v>
      </c>
      <c r="EG361">
        <v>24961.7</v>
      </c>
      <c r="EH361">
        <v>23724.2</v>
      </c>
      <c r="EI361">
        <v>39845.6</v>
      </c>
      <c r="EJ361">
        <v>37578</v>
      </c>
      <c r="EK361">
        <v>45168.2</v>
      </c>
      <c r="EL361">
        <v>42356.4</v>
      </c>
      <c r="EM361">
        <v>1.74405</v>
      </c>
      <c r="EN361">
        <v>2.04608</v>
      </c>
      <c r="EO361">
        <v>-0.103168</v>
      </c>
      <c r="EP361">
        <v>0</v>
      </c>
      <c r="EQ361">
        <v>23.5647</v>
      </c>
      <c r="ER361">
        <v>999.9</v>
      </c>
      <c r="ES361">
        <v>28.141</v>
      </c>
      <c r="ET361">
        <v>31.078</v>
      </c>
      <c r="EU361">
        <v>18.7527</v>
      </c>
      <c r="EV361">
        <v>51.5241</v>
      </c>
      <c r="EW361">
        <v>29.351</v>
      </c>
      <c r="EX361">
        <v>2</v>
      </c>
      <c r="EY361">
        <v>0.308476</v>
      </c>
      <c r="EZ361">
        <v>9.28105</v>
      </c>
      <c r="FA361">
        <v>20.0103</v>
      </c>
      <c r="FB361">
        <v>5.23781</v>
      </c>
      <c r="FC361">
        <v>11.998</v>
      </c>
      <c r="FD361">
        <v>4.9567</v>
      </c>
      <c r="FE361">
        <v>3.304</v>
      </c>
      <c r="FF361">
        <v>9999</v>
      </c>
      <c r="FG361">
        <v>9999</v>
      </c>
      <c r="FH361">
        <v>6590.1</v>
      </c>
      <c r="FI361">
        <v>353.4</v>
      </c>
      <c r="FJ361">
        <v>1.86803</v>
      </c>
      <c r="FK361">
        <v>1.8638</v>
      </c>
      <c r="FL361">
        <v>1.87134</v>
      </c>
      <c r="FM361">
        <v>1.86218</v>
      </c>
      <c r="FN361">
        <v>1.86163</v>
      </c>
      <c r="FO361">
        <v>1.86812</v>
      </c>
      <c r="FP361">
        <v>1.85822</v>
      </c>
      <c r="FQ361">
        <v>1.86462</v>
      </c>
      <c r="FR361">
        <v>5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8.95</v>
      </c>
      <c r="GF361">
        <v>0.138</v>
      </c>
      <c r="GG361">
        <v>2.14445261950712</v>
      </c>
      <c r="GH361">
        <v>0.00524579190152856</v>
      </c>
      <c r="GI361">
        <v>-2.61795653493914e-06</v>
      </c>
      <c r="GJ361">
        <v>1.03317073579164e-09</v>
      </c>
      <c r="GK361">
        <v>0.00834576242792743</v>
      </c>
      <c r="GL361">
        <v>-0.0463878632499735</v>
      </c>
      <c r="GM361">
        <v>0.00360881594666716</v>
      </c>
      <c r="GN361">
        <v>-4.25062852161115e-05</v>
      </c>
      <c r="GO361">
        <v>14</v>
      </c>
      <c r="GP361">
        <v>2225</v>
      </c>
      <c r="GQ361">
        <v>2</v>
      </c>
      <c r="GR361">
        <v>27</v>
      </c>
      <c r="GS361">
        <v>4317.6</v>
      </c>
      <c r="GT361">
        <v>4317.6</v>
      </c>
      <c r="GU361">
        <v>4.15039</v>
      </c>
      <c r="GV361">
        <v>2.31323</v>
      </c>
      <c r="GW361">
        <v>1.99829</v>
      </c>
      <c r="GX361">
        <v>2.75513</v>
      </c>
      <c r="GY361">
        <v>2.09351</v>
      </c>
      <c r="GZ361">
        <v>2.3938</v>
      </c>
      <c r="HA361">
        <v>35.244</v>
      </c>
      <c r="HB361">
        <v>14.6224</v>
      </c>
      <c r="HC361">
        <v>18</v>
      </c>
      <c r="HD361">
        <v>425.752</v>
      </c>
      <c r="HE361">
        <v>621.938</v>
      </c>
      <c r="HF361">
        <v>15.2499</v>
      </c>
      <c r="HG361">
        <v>31.2196</v>
      </c>
      <c r="HH361">
        <v>30.0004</v>
      </c>
      <c r="HI361">
        <v>30.9148</v>
      </c>
      <c r="HJ361">
        <v>30.908</v>
      </c>
      <c r="HK361">
        <v>83.148</v>
      </c>
      <c r="HL361">
        <v>44.338</v>
      </c>
      <c r="HM361">
        <v>0</v>
      </c>
      <c r="HN361">
        <v>11.3195</v>
      </c>
      <c r="HO361">
        <v>1875.65</v>
      </c>
      <c r="HP361">
        <v>11.1161</v>
      </c>
      <c r="HQ361">
        <v>95.5648</v>
      </c>
      <c r="HR361">
        <v>99.5522</v>
      </c>
    </row>
    <row r="362" spans="1:226">
      <c r="A362">
        <v>346</v>
      </c>
      <c r="B362">
        <v>1657557180.5</v>
      </c>
      <c r="C362">
        <v>4388.5</v>
      </c>
      <c r="D362" t="s">
        <v>1052</v>
      </c>
      <c r="E362" t="s">
        <v>1053</v>
      </c>
      <c r="F362">
        <v>5</v>
      </c>
      <c r="G362" t="s">
        <v>597</v>
      </c>
      <c r="H362" t="s">
        <v>354</v>
      </c>
      <c r="I362">
        <v>1657557172.73214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1884.42341991342</v>
      </c>
      <c r="AK362">
        <v>1829.80521212121</v>
      </c>
      <c r="AL362">
        <v>3.46246580086538</v>
      </c>
      <c r="AM362">
        <v>66.15</v>
      </c>
      <c r="AN362">
        <f>(AP362 - AO362 + BO362*1E3/(8.314*(BQ362+273.15)) * AR362/BN362 * AQ362) * BN362/(100*BB362) * 1000/(1000 - AP362)</f>
        <v>0</v>
      </c>
      <c r="AO362">
        <v>11.0734988824195</v>
      </c>
      <c r="AP362">
        <v>19.1451945454545</v>
      </c>
      <c r="AQ362">
        <v>9.31738452713897e-05</v>
      </c>
      <c r="AR362">
        <v>78.403240097146</v>
      </c>
      <c r="AS362">
        <v>19</v>
      </c>
      <c r="AT362">
        <v>4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6</v>
      </c>
      <c r="BC362">
        <v>0.5</v>
      </c>
      <c r="BD362" t="s">
        <v>355</v>
      </c>
      <c r="BE362">
        <v>2</v>
      </c>
      <c r="BF362" t="b">
        <v>1</v>
      </c>
      <c r="BG362">
        <v>1657557172.73214</v>
      </c>
      <c r="BH362">
        <v>1770.44964285714</v>
      </c>
      <c r="BI362">
        <v>1845.75571428571</v>
      </c>
      <c r="BJ362">
        <v>19.1378428571429</v>
      </c>
      <c r="BK362">
        <v>11.0550035714286</v>
      </c>
      <c r="BL362">
        <v>1761.53964285714</v>
      </c>
      <c r="BM362">
        <v>18.9996535714286</v>
      </c>
      <c r="BN362">
        <v>500.010214285714</v>
      </c>
      <c r="BO362">
        <v>68.0001214285714</v>
      </c>
      <c r="BP362">
        <v>0.0207473892857143</v>
      </c>
      <c r="BQ362">
        <v>21.7952535714286</v>
      </c>
      <c r="BR362">
        <v>21.8626035714286</v>
      </c>
      <c r="BS362">
        <v>999.9</v>
      </c>
      <c r="BT362">
        <v>0</v>
      </c>
      <c r="BU362">
        <v>0</v>
      </c>
      <c r="BV362">
        <v>10006.3267857143</v>
      </c>
      <c r="BW362">
        <v>0</v>
      </c>
      <c r="BX362">
        <v>1510.42892857143</v>
      </c>
      <c r="BY362">
        <v>-75.3071464285714</v>
      </c>
      <c r="BZ362">
        <v>1804.99178571429</v>
      </c>
      <c r="CA362">
        <v>1866.39</v>
      </c>
      <c r="CB362">
        <v>8.08283785714286</v>
      </c>
      <c r="CC362">
        <v>1845.75571428571</v>
      </c>
      <c r="CD362">
        <v>11.0550035714286</v>
      </c>
      <c r="CE362">
        <v>1.30137642857143</v>
      </c>
      <c r="CF362">
        <v>0.751741857142857</v>
      </c>
      <c r="CG362">
        <v>10.81475</v>
      </c>
      <c r="CH362">
        <v>2.82725821428571</v>
      </c>
      <c r="CI362">
        <v>2000.00035714286</v>
      </c>
      <c r="CJ362">
        <v>0.980005392857143</v>
      </c>
      <c r="CK362">
        <v>0.0199944607142857</v>
      </c>
      <c r="CL362">
        <v>0</v>
      </c>
      <c r="CM362">
        <v>2.45232142857143</v>
      </c>
      <c r="CN362">
        <v>0</v>
      </c>
      <c r="CO362">
        <v>17422.9535714286</v>
      </c>
      <c r="CP362">
        <v>16705.4535714286</v>
      </c>
      <c r="CQ362">
        <v>45</v>
      </c>
      <c r="CR362">
        <v>50.437</v>
      </c>
      <c r="CS362">
        <v>48</v>
      </c>
      <c r="CT362">
        <v>45.187</v>
      </c>
      <c r="CU362">
        <v>43.75</v>
      </c>
      <c r="CV362">
        <v>1960.01035714286</v>
      </c>
      <c r="CW362">
        <v>39.99</v>
      </c>
      <c r="CX362">
        <v>0</v>
      </c>
      <c r="CY362">
        <v>1651536075.8</v>
      </c>
      <c r="CZ362">
        <v>0</v>
      </c>
      <c r="DA362">
        <v>0</v>
      </c>
      <c r="DB362" t="s">
        <v>356</v>
      </c>
      <c r="DC362">
        <v>1657298120.5</v>
      </c>
      <c r="DD362">
        <v>1657298120.5</v>
      </c>
      <c r="DE362">
        <v>0</v>
      </c>
      <c r="DF362">
        <v>1.391</v>
      </c>
      <c r="DG362">
        <v>0.035</v>
      </c>
      <c r="DH362">
        <v>2.39</v>
      </c>
      <c r="DI362">
        <v>0.104</v>
      </c>
      <c r="DJ362">
        <v>419</v>
      </c>
      <c r="DK362">
        <v>18</v>
      </c>
      <c r="DL362">
        <v>0.11</v>
      </c>
      <c r="DM362">
        <v>0.02</v>
      </c>
      <c r="DN362">
        <v>-75.237425</v>
      </c>
      <c r="DO362">
        <v>-1.25075121951209</v>
      </c>
      <c r="DP362">
        <v>0.421896701664045</v>
      </c>
      <c r="DQ362">
        <v>0</v>
      </c>
      <c r="DR362">
        <v>8.08852325</v>
      </c>
      <c r="DS362">
        <v>-0.176493545966263</v>
      </c>
      <c r="DT362">
        <v>0.0191392751152572</v>
      </c>
      <c r="DU362">
        <v>0</v>
      </c>
      <c r="DV362">
        <v>0</v>
      </c>
      <c r="DW362">
        <v>2</v>
      </c>
      <c r="DX362" t="s">
        <v>357</v>
      </c>
      <c r="DY362">
        <v>2.82894</v>
      </c>
      <c r="DZ362">
        <v>2.63699</v>
      </c>
      <c r="EA362">
        <v>0.180792</v>
      </c>
      <c r="EB362">
        <v>0.185043</v>
      </c>
      <c r="EC362">
        <v>0.0659223</v>
      </c>
      <c r="ED362">
        <v>0.0439846</v>
      </c>
      <c r="EE362">
        <v>22821.3</v>
      </c>
      <c r="EF362">
        <v>19834.8</v>
      </c>
      <c r="EG362">
        <v>24961</v>
      </c>
      <c r="EH362">
        <v>23724.3</v>
      </c>
      <c r="EI362">
        <v>39843.7</v>
      </c>
      <c r="EJ362">
        <v>37573</v>
      </c>
      <c r="EK362">
        <v>45167.5</v>
      </c>
      <c r="EL362">
        <v>42356.4</v>
      </c>
      <c r="EM362">
        <v>1.74387</v>
      </c>
      <c r="EN362">
        <v>2.04568</v>
      </c>
      <c r="EO362">
        <v>-0.103168</v>
      </c>
      <c r="EP362">
        <v>0</v>
      </c>
      <c r="EQ362">
        <v>23.5697</v>
      </c>
      <c r="ER362">
        <v>999.9</v>
      </c>
      <c r="ES362">
        <v>28.141</v>
      </c>
      <c r="ET362">
        <v>31.068</v>
      </c>
      <c r="EU362">
        <v>18.7412</v>
      </c>
      <c r="EV362">
        <v>51.2941</v>
      </c>
      <c r="EW362">
        <v>29.2949</v>
      </c>
      <c r="EX362">
        <v>2</v>
      </c>
      <c r="EY362">
        <v>0.309004</v>
      </c>
      <c r="EZ362">
        <v>9.28105</v>
      </c>
      <c r="FA362">
        <v>20.0103</v>
      </c>
      <c r="FB362">
        <v>5.23781</v>
      </c>
      <c r="FC362">
        <v>11.998</v>
      </c>
      <c r="FD362">
        <v>4.95685</v>
      </c>
      <c r="FE362">
        <v>3.30393</v>
      </c>
      <c r="FF362">
        <v>9999</v>
      </c>
      <c r="FG362">
        <v>9999</v>
      </c>
      <c r="FH362">
        <v>6590.3</v>
      </c>
      <c r="FI362">
        <v>353.4</v>
      </c>
      <c r="FJ362">
        <v>1.86803</v>
      </c>
      <c r="FK362">
        <v>1.86378</v>
      </c>
      <c r="FL362">
        <v>1.87134</v>
      </c>
      <c r="FM362">
        <v>1.86218</v>
      </c>
      <c r="FN362">
        <v>1.86161</v>
      </c>
      <c r="FO362">
        <v>1.86811</v>
      </c>
      <c r="FP362">
        <v>1.85822</v>
      </c>
      <c r="FQ362">
        <v>1.86462</v>
      </c>
      <c r="FR362">
        <v>5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9.06</v>
      </c>
      <c r="GF362">
        <v>0.1386</v>
      </c>
      <c r="GG362">
        <v>2.14445261950712</v>
      </c>
      <c r="GH362">
        <v>0.00524579190152856</v>
      </c>
      <c r="GI362">
        <v>-2.61795653493914e-06</v>
      </c>
      <c r="GJ362">
        <v>1.03317073579164e-09</v>
      </c>
      <c r="GK362">
        <v>0.00834576242792743</v>
      </c>
      <c r="GL362">
        <v>-0.0463878632499735</v>
      </c>
      <c r="GM362">
        <v>0.00360881594666716</v>
      </c>
      <c r="GN362">
        <v>-4.25062852161115e-05</v>
      </c>
      <c r="GO362">
        <v>14</v>
      </c>
      <c r="GP362">
        <v>2225</v>
      </c>
      <c r="GQ362">
        <v>2</v>
      </c>
      <c r="GR362">
        <v>27</v>
      </c>
      <c r="GS362">
        <v>4317.7</v>
      </c>
      <c r="GT362">
        <v>4317.7</v>
      </c>
      <c r="GU362">
        <v>4.17847</v>
      </c>
      <c r="GV362">
        <v>2.31079</v>
      </c>
      <c r="GW362">
        <v>1.99829</v>
      </c>
      <c r="GX362">
        <v>2.75513</v>
      </c>
      <c r="GY362">
        <v>2.09351</v>
      </c>
      <c r="GZ362">
        <v>2.34741</v>
      </c>
      <c r="HA362">
        <v>35.244</v>
      </c>
      <c r="HB362">
        <v>14.6136</v>
      </c>
      <c r="HC362">
        <v>18</v>
      </c>
      <c r="HD362">
        <v>425.701</v>
      </c>
      <c r="HE362">
        <v>621.695</v>
      </c>
      <c r="HF362">
        <v>15.2568</v>
      </c>
      <c r="HG362">
        <v>31.2261</v>
      </c>
      <c r="HH362">
        <v>30.0005</v>
      </c>
      <c r="HI362">
        <v>30.9223</v>
      </c>
      <c r="HJ362">
        <v>30.9156</v>
      </c>
      <c r="HK362">
        <v>83.6558</v>
      </c>
      <c r="HL362">
        <v>44.338</v>
      </c>
      <c r="HM362">
        <v>0</v>
      </c>
      <c r="HN362">
        <v>11.3195</v>
      </c>
      <c r="HO362">
        <v>1889.17</v>
      </c>
      <c r="HP362">
        <v>11.115</v>
      </c>
      <c r="HQ362">
        <v>95.563</v>
      </c>
      <c r="HR362">
        <v>99.5525</v>
      </c>
    </row>
    <row r="363" spans="1:226">
      <c r="A363">
        <v>347</v>
      </c>
      <c r="B363">
        <v>1657557185</v>
      </c>
      <c r="C363">
        <v>4393</v>
      </c>
      <c r="D363" t="s">
        <v>1054</v>
      </c>
      <c r="E363" t="s">
        <v>1055</v>
      </c>
      <c r="F363">
        <v>5</v>
      </c>
      <c r="G363" t="s">
        <v>597</v>
      </c>
      <c r="H363" t="s">
        <v>354</v>
      </c>
      <c r="I363">
        <v>1657557177.17857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1899.49329004329</v>
      </c>
      <c r="AK363">
        <v>1845.01193939394</v>
      </c>
      <c r="AL363">
        <v>3.3488138528134</v>
      </c>
      <c r="AM363">
        <v>66.15</v>
      </c>
      <c r="AN363">
        <f>(AP363 - AO363 + BO363*1E3/(8.314*(BQ363+273.15)) * AR363/BN363 * AQ363) * BN363/(100*BB363) * 1000/(1000 - AP363)</f>
        <v>0</v>
      </c>
      <c r="AO363">
        <v>11.0953307553136</v>
      </c>
      <c r="AP363">
        <v>19.1512490909091</v>
      </c>
      <c r="AQ363">
        <v>5.72597691195595e-05</v>
      </c>
      <c r="AR363">
        <v>78.403240097146</v>
      </c>
      <c r="AS363">
        <v>19</v>
      </c>
      <c r="AT363">
        <v>4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6</v>
      </c>
      <c r="BC363">
        <v>0.5</v>
      </c>
      <c r="BD363" t="s">
        <v>355</v>
      </c>
      <c r="BE363">
        <v>2</v>
      </c>
      <c r="BF363" t="b">
        <v>1</v>
      </c>
      <c r="BG363">
        <v>1657557177.17857</v>
      </c>
      <c r="BH363">
        <v>1785.34714285714</v>
      </c>
      <c r="BI363">
        <v>1860.65714285714</v>
      </c>
      <c r="BJ363">
        <v>19.1403785714286</v>
      </c>
      <c r="BK363">
        <v>11.0713607142857</v>
      </c>
      <c r="BL363">
        <v>1776.35321428571</v>
      </c>
      <c r="BM363">
        <v>19.002075</v>
      </c>
      <c r="BN363">
        <v>500.01025</v>
      </c>
      <c r="BO363">
        <v>68.0005642857143</v>
      </c>
      <c r="BP363">
        <v>0.0207803928571429</v>
      </c>
      <c r="BQ363">
        <v>21.7961464285714</v>
      </c>
      <c r="BR363">
        <v>21.8646214285714</v>
      </c>
      <c r="BS363">
        <v>999.9</v>
      </c>
      <c r="BT363">
        <v>0</v>
      </c>
      <c r="BU363">
        <v>0</v>
      </c>
      <c r="BV363">
        <v>10003.9146428571</v>
      </c>
      <c r="BW363">
        <v>0</v>
      </c>
      <c r="BX363">
        <v>1510.53</v>
      </c>
      <c r="BY363">
        <v>-75.310975</v>
      </c>
      <c r="BZ363">
        <v>1820.18571428571</v>
      </c>
      <c r="CA363">
        <v>1881.48964285714</v>
      </c>
      <c r="CB363">
        <v>8.06900642857143</v>
      </c>
      <c r="CC363">
        <v>1860.65714285714</v>
      </c>
      <c r="CD363">
        <v>11.0713607142857</v>
      </c>
      <c r="CE363">
        <v>1.30155714285714</v>
      </c>
      <c r="CF363">
        <v>0.752859321428571</v>
      </c>
      <c r="CG363">
        <v>10.8168392857143</v>
      </c>
      <c r="CH363">
        <v>2.84818821428571</v>
      </c>
      <c r="CI363">
        <v>1999.98392857143</v>
      </c>
      <c r="CJ363">
        <v>0.980005071428572</v>
      </c>
      <c r="CK363">
        <v>0.0199947928571429</v>
      </c>
      <c r="CL363">
        <v>0</v>
      </c>
      <c r="CM363">
        <v>2.46351428571429</v>
      </c>
      <c r="CN363">
        <v>0</v>
      </c>
      <c r="CO363">
        <v>17418.3821428571</v>
      </c>
      <c r="CP363">
        <v>16705.3214285714</v>
      </c>
      <c r="CQ363">
        <v>45</v>
      </c>
      <c r="CR363">
        <v>50.4325714285714</v>
      </c>
      <c r="CS363">
        <v>48</v>
      </c>
      <c r="CT363">
        <v>45.187</v>
      </c>
      <c r="CU363">
        <v>43.75</v>
      </c>
      <c r="CV363">
        <v>1959.99392857143</v>
      </c>
      <c r="CW363">
        <v>39.99</v>
      </c>
      <c r="CX363">
        <v>0</v>
      </c>
      <c r="CY363">
        <v>1651536080</v>
      </c>
      <c r="CZ363">
        <v>0</v>
      </c>
      <c r="DA363">
        <v>0</v>
      </c>
      <c r="DB363" t="s">
        <v>356</v>
      </c>
      <c r="DC363">
        <v>1657298120.5</v>
      </c>
      <c r="DD363">
        <v>1657298120.5</v>
      </c>
      <c r="DE363">
        <v>0</v>
      </c>
      <c r="DF363">
        <v>1.391</v>
      </c>
      <c r="DG363">
        <v>0.035</v>
      </c>
      <c r="DH363">
        <v>2.39</v>
      </c>
      <c r="DI363">
        <v>0.104</v>
      </c>
      <c r="DJ363">
        <v>419</v>
      </c>
      <c r="DK363">
        <v>18</v>
      </c>
      <c r="DL363">
        <v>0.11</v>
      </c>
      <c r="DM363">
        <v>0.02</v>
      </c>
      <c r="DN363">
        <v>-75.2512609756097</v>
      </c>
      <c r="DO363">
        <v>-1.70997909407662</v>
      </c>
      <c r="DP363">
        <v>0.435698121537428</v>
      </c>
      <c r="DQ363">
        <v>0</v>
      </c>
      <c r="DR363">
        <v>8.07999317073171</v>
      </c>
      <c r="DS363">
        <v>-0.208794355400687</v>
      </c>
      <c r="DT363">
        <v>0.0218537636920381</v>
      </c>
      <c r="DU363">
        <v>0</v>
      </c>
      <c r="DV363">
        <v>0</v>
      </c>
      <c r="DW363">
        <v>2</v>
      </c>
      <c r="DX363" t="s">
        <v>357</v>
      </c>
      <c r="DY363">
        <v>2.82864</v>
      </c>
      <c r="DZ363">
        <v>2.63702</v>
      </c>
      <c r="EA363">
        <v>0.181673</v>
      </c>
      <c r="EB363">
        <v>0.185827</v>
      </c>
      <c r="EC363">
        <v>0.0659333</v>
      </c>
      <c r="ED363">
        <v>0.0439937</v>
      </c>
      <c r="EE363">
        <v>22796.7</v>
      </c>
      <c r="EF363">
        <v>19815.4</v>
      </c>
      <c r="EG363">
        <v>24961.1</v>
      </c>
      <c r="EH363">
        <v>23723.9</v>
      </c>
      <c r="EI363">
        <v>39842.9</v>
      </c>
      <c r="EJ363">
        <v>37572.3</v>
      </c>
      <c r="EK363">
        <v>45167.1</v>
      </c>
      <c r="EL363">
        <v>42356</v>
      </c>
      <c r="EM363">
        <v>1.7435</v>
      </c>
      <c r="EN363">
        <v>2.04588</v>
      </c>
      <c r="EO363">
        <v>-0.103921</v>
      </c>
      <c r="EP363">
        <v>0</v>
      </c>
      <c r="EQ363">
        <v>23.5743</v>
      </c>
      <c r="ER363">
        <v>999.9</v>
      </c>
      <c r="ES363">
        <v>28.141</v>
      </c>
      <c r="ET363">
        <v>31.078</v>
      </c>
      <c r="EU363">
        <v>18.7525</v>
      </c>
      <c r="EV363">
        <v>51.5441</v>
      </c>
      <c r="EW363">
        <v>29.3429</v>
      </c>
      <c r="EX363">
        <v>2</v>
      </c>
      <c r="EY363">
        <v>0.30921</v>
      </c>
      <c r="EZ363">
        <v>9.28105</v>
      </c>
      <c r="FA363">
        <v>20.01</v>
      </c>
      <c r="FB363">
        <v>5.23796</v>
      </c>
      <c r="FC363">
        <v>11.998</v>
      </c>
      <c r="FD363">
        <v>4.9568</v>
      </c>
      <c r="FE363">
        <v>3.30398</v>
      </c>
      <c r="FF363">
        <v>9999</v>
      </c>
      <c r="FG363">
        <v>9999</v>
      </c>
      <c r="FH363">
        <v>6590.3</v>
      </c>
      <c r="FI363">
        <v>353.4</v>
      </c>
      <c r="FJ363">
        <v>1.86803</v>
      </c>
      <c r="FK363">
        <v>1.86383</v>
      </c>
      <c r="FL363">
        <v>1.87134</v>
      </c>
      <c r="FM363">
        <v>1.86218</v>
      </c>
      <c r="FN363">
        <v>1.86162</v>
      </c>
      <c r="FO363">
        <v>1.86812</v>
      </c>
      <c r="FP363">
        <v>1.85822</v>
      </c>
      <c r="FQ363">
        <v>1.86462</v>
      </c>
      <c r="FR363">
        <v>5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9.15</v>
      </c>
      <c r="GF363">
        <v>0.1387</v>
      </c>
      <c r="GG363">
        <v>2.14445261950712</v>
      </c>
      <c r="GH363">
        <v>0.00524579190152856</v>
      </c>
      <c r="GI363">
        <v>-2.61795653493914e-06</v>
      </c>
      <c r="GJ363">
        <v>1.03317073579164e-09</v>
      </c>
      <c r="GK363">
        <v>0.00834576242792743</v>
      </c>
      <c r="GL363">
        <v>-0.0463878632499735</v>
      </c>
      <c r="GM363">
        <v>0.00360881594666716</v>
      </c>
      <c r="GN363">
        <v>-4.25062852161115e-05</v>
      </c>
      <c r="GO363">
        <v>14</v>
      </c>
      <c r="GP363">
        <v>2225</v>
      </c>
      <c r="GQ363">
        <v>2</v>
      </c>
      <c r="GR363">
        <v>27</v>
      </c>
      <c r="GS363">
        <v>4317.7</v>
      </c>
      <c r="GT363">
        <v>4317.7</v>
      </c>
      <c r="GU363">
        <v>4.20288</v>
      </c>
      <c r="GV363">
        <v>2.31079</v>
      </c>
      <c r="GW363">
        <v>1.99829</v>
      </c>
      <c r="GX363">
        <v>2.75513</v>
      </c>
      <c r="GY363">
        <v>2.09351</v>
      </c>
      <c r="GZ363">
        <v>2.40112</v>
      </c>
      <c r="HA363">
        <v>35.244</v>
      </c>
      <c r="HB363">
        <v>14.6224</v>
      </c>
      <c r="HC363">
        <v>18</v>
      </c>
      <c r="HD363">
        <v>425.524</v>
      </c>
      <c r="HE363">
        <v>621.921</v>
      </c>
      <c r="HF363">
        <v>15.2619</v>
      </c>
      <c r="HG363">
        <v>31.2318</v>
      </c>
      <c r="HH363">
        <v>30.0004</v>
      </c>
      <c r="HI363">
        <v>30.9283</v>
      </c>
      <c r="HJ363">
        <v>30.9216</v>
      </c>
      <c r="HK363">
        <v>84.0972</v>
      </c>
      <c r="HL363">
        <v>44.338</v>
      </c>
      <c r="HM363">
        <v>0</v>
      </c>
      <c r="HN363">
        <v>11.322</v>
      </c>
      <c r="HO363">
        <v>1909.34</v>
      </c>
      <c r="HP363">
        <v>11.1193</v>
      </c>
      <c r="HQ363">
        <v>95.5625</v>
      </c>
      <c r="HR363">
        <v>99.5513</v>
      </c>
    </row>
    <row r="364" spans="1:226">
      <c r="A364">
        <v>348</v>
      </c>
      <c r="B364">
        <v>1657557190.5</v>
      </c>
      <c r="C364">
        <v>4398.5</v>
      </c>
      <c r="D364" t="s">
        <v>1056</v>
      </c>
      <c r="E364" t="s">
        <v>1057</v>
      </c>
      <c r="F364">
        <v>5</v>
      </c>
      <c r="G364" t="s">
        <v>597</v>
      </c>
      <c r="H364" t="s">
        <v>354</v>
      </c>
      <c r="I364">
        <v>1657557182.75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1917.57142857143</v>
      </c>
      <c r="AK364">
        <v>1863.14745454545</v>
      </c>
      <c r="AL364">
        <v>3.29621991341969</v>
      </c>
      <c r="AM364">
        <v>66.15</v>
      </c>
      <c r="AN364">
        <f>(AP364 - AO364 + BO364*1E3/(8.314*(BQ364+273.15)) * AR364/BN364 * AQ364) * BN364/(100*BB364) * 1000/(1000 - AP364)</f>
        <v>0</v>
      </c>
      <c r="AO364">
        <v>11.0997747458491</v>
      </c>
      <c r="AP364">
        <v>19.1604709090909</v>
      </c>
      <c r="AQ364">
        <v>6.52575781582869e-05</v>
      </c>
      <c r="AR364">
        <v>78.403240097146</v>
      </c>
      <c r="AS364">
        <v>19</v>
      </c>
      <c r="AT364">
        <v>4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6</v>
      </c>
      <c r="BC364">
        <v>0.5</v>
      </c>
      <c r="BD364" t="s">
        <v>355</v>
      </c>
      <c r="BE364">
        <v>2</v>
      </c>
      <c r="BF364" t="b">
        <v>1</v>
      </c>
      <c r="BG364">
        <v>1657557182.75</v>
      </c>
      <c r="BH364">
        <v>1803.75928571429</v>
      </c>
      <c r="BI364">
        <v>1879.0075</v>
      </c>
      <c r="BJ364">
        <v>19.1472571428571</v>
      </c>
      <c r="BK364">
        <v>11.0921857142857</v>
      </c>
      <c r="BL364">
        <v>1794.66</v>
      </c>
      <c r="BM364">
        <v>19.0086642857143</v>
      </c>
      <c r="BN364">
        <v>500.027678571429</v>
      </c>
      <c r="BO364">
        <v>68.0007678571429</v>
      </c>
      <c r="BP364">
        <v>0.020564725</v>
      </c>
      <c r="BQ364">
        <v>21.7999178571429</v>
      </c>
      <c r="BR364">
        <v>21.8659964285714</v>
      </c>
      <c r="BS364">
        <v>999.9</v>
      </c>
      <c r="BT364">
        <v>0</v>
      </c>
      <c r="BU364">
        <v>0</v>
      </c>
      <c r="BV364">
        <v>9997.57178571429</v>
      </c>
      <c r="BW364">
        <v>0</v>
      </c>
      <c r="BX364">
        <v>1511.11571428571</v>
      </c>
      <c r="BY364">
        <v>-75.2487214285714</v>
      </c>
      <c r="BZ364">
        <v>1838.97035714286</v>
      </c>
      <c r="CA364">
        <v>1900.085</v>
      </c>
      <c r="CB364">
        <v>8.05506357142857</v>
      </c>
      <c r="CC364">
        <v>1879.0075</v>
      </c>
      <c r="CD364">
        <v>11.0921857142857</v>
      </c>
      <c r="CE364">
        <v>1.30202785714286</v>
      </c>
      <c r="CF364">
        <v>0.754277035714286</v>
      </c>
      <c r="CG364">
        <v>10.8222857142857</v>
      </c>
      <c r="CH364">
        <v>2.8747325</v>
      </c>
      <c r="CI364">
        <v>1999.98821428571</v>
      </c>
      <c r="CJ364">
        <v>0.980005285714286</v>
      </c>
      <c r="CK364">
        <v>0.0199945714285714</v>
      </c>
      <c r="CL364">
        <v>0</v>
      </c>
      <c r="CM364">
        <v>2.44794642857143</v>
      </c>
      <c r="CN364">
        <v>0</v>
      </c>
      <c r="CO364">
        <v>17412.3857142857</v>
      </c>
      <c r="CP364">
        <v>16705.3535714286</v>
      </c>
      <c r="CQ364">
        <v>45</v>
      </c>
      <c r="CR364">
        <v>50.4104285714286</v>
      </c>
      <c r="CS364">
        <v>48</v>
      </c>
      <c r="CT364">
        <v>45.187</v>
      </c>
      <c r="CU364">
        <v>43.75</v>
      </c>
      <c r="CV364">
        <v>1959.99821428571</v>
      </c>
      <c r="CW364">
        <v>39.99</v>
      </c>
      <c r="CX364">
        <v>0</v>
      </c>
      <c r="CY364">
        <v>1651536085.4</v>
      </c>
      <c r="CZ364">
        <v>0</v>
      </c>
      <c r="DA364">
        <v>0</v>
      </c>
      <c r="DB364" t="s">
        <v>356</v>
      </c>
      <c r="DC364">
        <v>1657298120.5</v>
      </c>
      <c r="DD364">
        <v>1657298120.5</v>
      </c>
      <c r="DE364">
        <v>0</v>
      </c>
      <c r="DF364">
        <v>1.391</v>
      </c>
      <c r="DG364">
        <v>0.035</v>
      </c>
      <c r="DH364">
        <v>2.39</v>
      </c>
      <c r="DI364">
        <v>0.104</v>
      </c>
      <c r="DJ364">
        <v>419</v>
      </c>
      <c r="DK364">
        <v>18</v>
      </c>
      <c r="DL364">
        <v>0.11</v>
      </c>
      <c r="DM364">
        <v>0.02</v>
      </c>
      <c r="DN364">
        <v>-75.2453</v>
      </c>
      <c r="DO364">
        <v>1.11169756097583</v>
      </c>
      <c r="DP364">
        <v>0.42613721557733</v>
      </c>
      <c r="DQ364">
        <v>0</v>
      </c>
      <c r="DR364">
        <v>8.06605225</v>
      </c>
      <c r="DS364">
        <v>-0.161738724202639</v>
      </c>
      <c r="DT364">
        <v>0.0184822282865866</v>
      </c>
      <c r="DU364">
        <v>0</v>
      </c>
      <c r="DV364">
        <v>0</v>
      </c>
      <c r="DW364">
        <v>2</v>
      </c>
      <c r="DX364" t="s">
        <v>357</v>
      </c>
      <c r="DY364">
        <v>2.82896</v>
      </c>
      <c r="DZ364">
        <v>2.63654</v>
      </c>
      <c r="EA364">
        <v>0.182714</v>
      </c>
      <c r="EB364">
        <v>0.186897</v>
      </c>
      <c r="EC364">
        <v>0.0659526</v>
      </c>
      <c r="ED364">
        <v>0.0440038</v>
      </c>
      <c r="EE364">
        <v>22767.5</v>
      </c>
      <c r="EF364">
        <v>19789.2</v>
      </c>
      <c r="EG364">
        <v>24960.9</v>
      </c>
      <c r="EH364">
        <v>23723.9</v>
      </c>
      <c r="EI364">
        <v>39842</v>
      </c>
      <c r="EJ364">
        <v>37571.7</v>
      </c>
      <c r="EK364">
        <v>45167</v>
      </c>
      <c r="EL364">
        <v>42355.8</v>
      </c>
      <c r="EM364">
        <v>1.74363</v>
      </c>
      <c r="EN364">
        <v>2.04573</v>
      </c>
      <c r="EO364">
        <v>-0.103615</v>
      </c>
      <c r="EP364">
        <v>0</v>
      </c>
      <c r="EQ364">
        <v>23.5794</v>
      </c>
      <c r="ER364">
        <v>999.9</v>
      </c>
      <c r="ES364">
        <v>28.141</v>
      </c>
      <c r="ET364">
        <v>31.098</v>
      </c>
      <c r="EU364">
        <v>18.7738</v>
      </c>
      <c r="EV364">
        <v>51.7641</v>
      </c>
      <c r="EW364">
        <v>29.2428</v>
      </c>
      <c r="EX364">
        <v>2</v>
      </c>
      <c r="EY364">
        <v>0.309769</v>
      </c>
      <c r="EZ364">
        <v>9.28105</v>
      </c>
      <c r="FA364">
        <v>20.01</v>
      </c>
      <c r="FB364">
        <v>5.23736</v>
      </c>
      <c r="FC364">
        <v>11.998</v>
      </c>
      <c r="FD364">
        <v>4.9568</v>
      </c>
      <c r="FE364">
        <v>3.3039</v>
      </c>
      <c r="FF364">
        <v>9999</v>
      </c>
      <c r="FG364">
        <v>9999</v>
      </c>
      <c r="FH364">
        <v>6590.6</v>
      </c>
      <c r="FI364">
        <v>353.4</v>
      </c>
      <c r="FJ364">
        <v>1.86805</v>
      </c>
      <c r="FK364">
        <v>1.86384</v>
      </c>
      <c r="FL364">
        <v>1.87134</v>
      </c>
      <c r="FM364">
        <v>1.86218</v>
      </c>
      <c r="FN364">
        <v>1.86164</v>
      </c>
      <c r="FO364">
        <v>1.86812</v>
      </c>
      <c r="FP364">
        <v>1.85822</v>
      </c>
      <c r="FQ364">
        <v>1.86462</v>
      </c>
      <c r="FR364">
        <v>5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9.24</v>
      </c>
      <c r="GF364">
        <v>0.1391</v>
      </c>
      <c r="GG364">
        <v>2.14445261950712</v>
      </c>
      <c r="GH364">
        <v>0.00524579190152856</v>
      </c>
      <c r="GI364">
        <v>-2.61795653493914e-06</v>
      </c>
      <c r="GJ364">
        <v>1.03317073579164e-09</v>
      </c>
      <c r="GK364">
        <v>0.00834576242792743</v>
      </c>
      <c r="GL364">
        <v>-0.0463878632499735</v>
      </c>
      <c r="GM364">
        <v>0.00360881594666716</v>
      </c>
      <c r="GN364">
        <v>-4.25062852161115e-05</v>
      </c>
      <c r="GO364">
        <v>14</v>
      </c>
      <c r="GP364">
        <v>2225</v>
      </c>
      <c r="GQ364">
        <v>2</v>
      </c>
      <c r="GR364">
        <v>27</v>
      </c>
      <c r="GS364">
        <v>4317.8</v>
      </c>
      <c r="GT364">
        <v>4317.8</v>
      </c>
      <c r="GU364">
        <v>4.23218</v>
      </c>
      <c r="GV364">
        <v>2.31079</v>
      </c>
      <c r="GW364">
        <v>1.99829</v>
      </c>
      <c r="GX364">
        <v>2.75635</v>
      </c>
      <c r="GY364">
        <v>2.09351</v>
      </c>
      <c r="GZ364">
        <v>2.33276</v>
      </c>
      <c r="HA364">
        <v>35.244</v>
      </c>
      <c r="HB364">
        <v>14.6049</v>
      </c>
      <c r="HC364">
        <v>18</v>
      </c>
      <c r="HD364">
        <v>425.646</v>
      </c>
      <c r="HE364">
        <v>621.878</v>
      </c>
      <c r="HF364">
        <v>15.2675</v>
      </c>
      <c r="HG364">
        <v>31.2382</v>
      </c>
      <c r="HH364">
        <v>30.0005</v>
      </c>
      <c r="HI364">
        <v>30.9357</v>
      </c>
      <c r="HJ364">
        <v>30.929</v>
      </c>
      <c r="HK364">
        <v>84.7008</v>
      </c>
      <c r="HL364">
        <v>44.338</v>
      </c>
      <c r="HM364">
        <v>0</v>
      </c>
      <c r="HN364">
        <v>11.3254</v>
      </c>
      <c r="HO364">
        <v>1922.75</v>
      </c>
      <c r="HP364">
        <v>11.1148</v>
      </c>
      <c r="HQ364">
        <v>95.5621</v>
      </c>
      <c r="HR364">
        <v>99.5509</v>
      </c>
    </row>
    <row r="365" spans="1:226">
      <c r="A365">
        <v>349</v>
      </c>
      <c r="B365">
        <v>1657557195.5</v>
      </c>
      <c r="C365">
        <v>4403.5</v>
      </c>
      <c r="D365" t="s">
        <v>1058</v>
      </c>
      <c r="E365" t="s">
        <v>1059</v>
      </c>
      <c r="F365">
        <v>5</v>
      </c>
      <c r="G365" t="s">
        <v>597</v>
      </c>
      <c r="H365" t="s">
        <v>354</v>
      </c>
      <c r="I365">
        <v>1657557188.01852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1934.59108225108</v>
      </c>
      <c r="AK365">
        <v>1879.96721212121</v>
      </c>
      <c r="AL365">
        <v>3.33770389610382</v>
      </c>
      <c r="AM365">
        <v>66.15</v>
      </c>
      <c r="AN365">
        <f>(AP365 - AO365 + BO365*1E3/(8.314*(BQ365+273.15)) * AR365/BN365 * AQ365) * BN365/(100*BB365) * 1000/(1000 - AP365)</f>
        <v>0</v>
      </c>
      <c r="AO365">
        <v>11.1021875651735</v>
      </c>
      <c r="AP365">
        <v>19.1530521212121</v>
      </c>
      <c r="AQ365">
        <v>-0.00148632456700898</v>
      </c>
      <c r="AR365">
        <v>78.403240097146</v>
      </c>
      <c r="AS365">
        <v>19</v>
      </c>
      <c r="AT365">
        <v>4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6</v>
      </c>
      <c r="BC365">
        <v>0.5</v>
      </c>
      <c r="BD365" t="s">
        <v>355</v>
      </c>
      <c r="BE365">
        <v>2</v>
      </c>
      <c r="BF365" t="b">
        <v>1</v>
      </c>
      <c r="BG365">
        <v>1657557188.01852</v>
      </c>
      <c r="BH365">
        <v>1821.12333333333</v>
      </c>
      <c r="BI365">
        <v>1896.44518518518</v>
      </c>
      <c r="BJ365">
        <v>19.1529222222222</v>
      </c>
      <c r="BK365">
        <v>11.1000962962963</v>
      </c>
      <c r="BL365">
        <v>1811.92185185185</v>
      </c>
      <c r="BM365">
        <v>19.0140888888889</v>
      </c>
      <c r="BN365">
        <v>500.016666666667</v>
      </c>
      <c r="BO365">
        <v>68.0009592592593</v>
      </c>
      <c r="BP365">
        <v>0.0204994148148148</v>
      </c>
      <c r="BQ365">
        <v>21.8029074074074</v>
      </c>
      <c r="BR365">
        <v>21.8700888888889</v>
      </c>
      <c r="BS365">
        <v>999.9</v>
      </c>
      <c r="BT365">
        <v>0</v>
      </c>
      <c r="BU365">
        <v>0</v>
      </c>
      <c r="BV365">
        <v>9984.30555555555</v>
      </c>
      <c r="BW365">
        <v>0</v>
      </c>
      <c r="BX365">
        <v>1511.38444444444</v>
      </c>
      <c r="BY365">
        <v>-75.3223703703704</v>
      </c>
      <c r="BZ365">
        <v>1856.68444444444</v>
      </c>
      <c r="CA365">
        <v>1917.73259259259</v>
      </c>
      <c r="CB365">
        <v>8.05282592592593</v>
      </c>
      <c r="CC365">
        <v>1896.44518518518</v>
      </c>
      <c r="CD365">
        <v>11.1000962962963</v>
      </c>
      <c r="CE365">
        <v>1.30241740740741</v>
      </c>
      <c r="CF365">
        <v>0.754816851851852</v>
      </c>
      <c r="CG365">
        <v>10.8267740740741</v>
      </c>
      <c r="CH365">
        <v>2.88482555555556</v>
      </c>
      <c r="CI365">
        <v>1999.98814814815</v>
      </c>
      <c r="CJ365">
        <v>0.980005111111111</v>
      </c>
      <c r="CK365">
        <v>0.0199947518518519</v>
      </c>
      <c r="CL365">
        <v>0</v>
      </c>
      <c r="CM365">
        <v>2.51779259259259</v>
      </c>
      <c r="CN365">
        <v>0</v>
      </c>
      <c r="CO365">
        <v>17406.1814814815</v>
      </c>
      <c r="CP365">
        <v>16705.3518518519</v>
      </c>
      <c r="CQ365">
        <v>45</v>
      </c>
      <c r="CR365">
        <v>50.3887777777778</v>
      </c>
      <c r="CS365">
        <v>48</v>
      </c>
      <c r="CT365">
        <v>45.187</v>
      </c>
      <c r="CU365">
        <v>43.75</v>
      </c>
      <c r="CV365">
        <v>1959.99777777778</v>
      </c>
      <c r="CW365">
        <v>39.99</v>
      </c>
      <c r="CX365">
        <v>0</v>
      </c>
      <c r="CY365">
        <v>1651536090.8</v>
      </c>
      <c r="CZ365">
        <v>0</v>
      </c>
      <c r="DA365">
        <v>0</v>
      </c>
      <c r="DB365" t="s">
        <v>356</v>
      </c>
      <c r="DC365">
        <v>1657298120.5</v>
      </c>
      <c r="DD365">
        <v>1657298120.5</v>
      </c>
      <c r="DE365">
        <v>0</v>
      </c>
      <c r="DF365">
        <v>1.391</v>
      </c>
      <c r="DG365">
        <v>0.035</v>
      </c>
      <c r="DH365">
        <v>2.39</v>
      </c>
      <c r="DI365">
        <v>0.104</v>
      </c>
      <c r="DJ365">
        <v>419</v>
      </c>
      <c r="DK365">
        <v>18</v>
      </c>
      <c r="DL365">
        <v>0.11</v>
      </c>
      <c r="DM365">
        <v>0.02</v>
      </c>
      <c r="DN365">
        <v>-75.3021875</v>
      </c>
      <c r="DO365">
        <v>-1.4966217636021</v>
      </c>
      <c r="DP365">
        <v>0.451252714223138</v>
      </c>
      <c r="DQ365">
        <v>0</v>
      </c>
      <c r="DR365">
        <v>8.05581275</v>
      </c>
      <c r="DS365">
        <v>-0.0412767354596826</v>
      </c>
      <c r="DT365">
        <v>0.00823422491419209</v>
      </c>
      <c r="DU365">
        <v>1</v>
      </c>
      <c r="DV365">
        <v>1</v>
      </c>
      <c r="DW365">
        <v>2</v>
      </c>
      <c r="DX365" t="s">
        <v>367</v>
      </c>
      <c r="DY365">
        <v>2.82843</v>
      </c>
      <c r="DZ365">
        <v>2.63692</v>
      </c>
      <c r="EA365">
        <v>0.183672</v>
      </c>
      <c r="EB365">
        <v>0.187811</v>
      </c>
      <c r="EC365">
        <v>0.0659386</v>
      </c>
      <c r="ED365">
        <v>0.0440147</v>
      </c>
      <c r="EE365">
        <v>22740.3</v>
      </c>
      <c r="EF365">
        <v>19766.8</v>
      </c>
      <c r="EG365">
        <v>24960.4</v>
      </c>
      <c r="EH365">
        <v>23723.7</v>
      </c>
      <c r="EI365">
        <v>39842</v>
      </c>
      <c r="EJ365">
        <v>37571.2</v>
      </c>
      <c r="EK365">
        <v>45166.3</v>
      </c>
      <c r="EL365">
        <v>42355.7</v>
      </c>
      <c r="EM365">
        <v>1.7434</v>
      </c>
      <c r="EN365">
        <v>2.04592</v>
      </c>
      <c r="EO365">
        <v>-0.10363</v>
      </c>
      <c r="EP365">
        <v>0</v>
      </c>
      <c r="EQ365">
        <v>23.5818</v>
      </c>
      <c r="ER365">
        <v>999.9</v>
      </c>
      <c r="ES365">
        <v>28.141</v>
      </c>
      <c r="ET365">
        <v>31.098</v>
      </c>
      <c r="EU365">
        <v>18.774</v>
      </c>
      <c r="EV365">
        <v>51.9541</v>
      </c>
      <c r="EW365">
        <v>29.3429</v>
      </c>
      <c r="EX365">
        <v>2</v>
      </c>
      <c r="EY365">
        <v>0.310107</v>
      </c>
      <c r="EZ365">
        <v>9.28105</v>
      </c>
      <c r="FA365">
        <v>20.0101</v>
      </c>
      <c r="FB365">
        <v>5.23796</v>
      </c>
      <c r="FC365">
        <v>11.998</v>
      </c>
      <c r="FD365">
        <v>4.95685</v>
      </c>
      <c r="FE365">
        <v>3.304</v>
      </c>
      <c r="FF365">
        <v>9999</v>
      </c>
      <c r="FG365">
        <v>9999</v>
      </c>
      <c r="FH365">
        <v>6590.6</v>
      </c>
      <c r="FI365">
        <v>353.4</v>
      </c>
      <c r="FJ365">
        <v>1.86805</v>
      </c>
      <c r="FK365">
        <v>1.86379</v>
      </c>
      <c r="FL365">
        <v>1.87134</v>
      </c>
      <c r="FM365">
        <v>1.86218</v>
      </c>
      <c r="FN365">
        <v>1.86162</v>
      </c>
      <c r="FO365">
        <v>1.86812</v>
      </c>
      <c r="FP365">
        <v>1.85822</v>
      </c>
      <c r="FQ365">
        <v>1.86462</v>
      </c>
      <c r="FR365">
        <v>5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9.34</v>
      </c>
      <c r="GF365">
        <v>0.1389</v>
      </c>
      <c r="GG365">
        <v>2.14445261950712</v>
      </c>
      <c r="GH365">
        <v>0.00524579190152856</v>
      </c>
      <c r="GI365">
        <v>-2.61795653493914e-06</v>
      </c>
      <c r="GJ365">
        <v>1.03317073579164e-09</v>
      </c>
      <c r="GK365">
        <v>0.00834576242792743</v>
      </c>
      <c r="GL365">
        <v>-0.0463878632499735</v>
      </c>
      <c r="GM365">
        <v>0.00360881594666716</v>
      </c>
      <c r="GN365">
        <v>-4.25062852161115e-05</v>
      </c>
      <c r="GO365">
        <v>14</v>
      </c>
      <c r="GP365">
        <v>2225</v>
      </c>
      <c r="GQ365">
        <v>2</v>
      </c>
      <c r="GR365">
        <v>27</v>
      </c>
      <c r="GS365">
        <v>4317.9</v>
      </c>
      <c r="GT365">
        <v>4317.9</v>
      </c>
      <c r="GU365">
        <v>4.25659</v>
      </c>
      <c r="GV365">
        <v>2.30591</v>
      </c>
      <c r="GW365">
        <v>1.99829</v>
      </c>
      <c r="GX365">
        <v>2.75513</v>
      </c>
      <c r="GY365">
        <v>2.09351</v>
      </c>
      <c r="GZ365">
        <v>2.38403</v>
      </c>
      <c r="HA365">
        <v>35.244</v>
      </c>
      <c r="HB365">
        <v>14.6136</v>
      </c>
      <c r="HC365">
        <v>18</v>
      </c>
      <c r="HD365">
        <v>425.56</v>
      </c>
      <c r="HE365">
        <v>622.111</v>
      </c>
      <c r="HF365">
        <v>15.2747</v>
      </c>
      <c r="HG365">
        <v>31.2437</v>
      </c>
      <c r="HH365">
        <v>30.0003</v>
      </c>
      <c r="HI365">
        <v>30.9424</v>
      </c>
      <c r="HJ365">
        <v>30.9357</v>
      </c>
      <c r="HK365">
        <v>85.2527</v>
      </c>
      <c r="HL365">
        <v>44.338</v>
      </c>
      <c r="HM365">
        <v>0</v>
      </c>
      <c r="HN365">
        <v>11.3319</v>
      </c>
      <c r="HO365">
        <v>1942.9</v>
      </c>
      <c r="HP365">
        <v>11.1129</v>
      </c>
      <c r="HQ365">
        <v>95.5605</v>
      </c>
      <c r="HR365">
        <v>99.5505</v>
      </c>
    </row>
    <row r="366" spans="1:226">
      <c r="A366">
        <v>350</v>
      </c>
      <c r="B366">
        <v>1657557200</v>
      </c>
      <c r="C366">
        <v>4408</v>
      </c>
      <c r="D366" t="s">
        <v>1060</v>
      </c>
      <c r="E366" t="s">
        <v>1061</v>
      </c>
      <c r="F366">
        <v>5</v>
      </c>
      <c r="G366" t="s">
        <v>597</v>
      </c>
      <c r="H366" t="s">
        <v>354</v>
      </c>
      <c r="I366">
        <v>1657557192.46296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1949.44714285714</v>
      </c>
      <c r="AK366">
        <v>1894.96163636364</v>
      </c>
      <c r="AL366">
        <v>3.3781021645018</v>
      </c>
      <c r="AM366">
        <v>66.15</v>
      </c>
      <c r="AN366">
        <f>(AP366 - AO366 + BO366*1E3/(8.314*(BQ366+273.15)) * AR366/BN366 * AQ366) * BN366/(100*BB366) * 1000/(1000 - AP366)</f>
        <v>0</v>
      </c>
      <c r="AO366">
        <v>11.1054962496921</v>
      </c>
      <c r="AP366">
        <v>19.1590115151515</v>
      </c>
      <c r="AQ366">
        <v>0.000865984950395035</v>
      </c>
      <c r="AR366">
        <v>78.403240097146</v>
      </c>
      <c r="AS366">
        <v>19</v>
      </c>
      <c r="AT366">
        <v>4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6</v>
      </c>
      <c r="BC366">
        <v>0.5</v>
      </c>
      <c r="BD366" t="s">
        <v>355</v>
      </c>
      <c r="BE366">
        <v>2</v>
      </c>
      <c r="BF366" t="b">
        <v>1</v>
      </c>
      <c r="BG366">
        <v>1657557192.46296</v>
      </c>
      <c r="BH366">
        <v>1835.60555555556</v>
      </c>
      <c r="BI366">
        <v>1911.1462962963</v>
      </c>
      <c r="BJ366">
        <v>19.1557481481481</v>
      </c>
      <c r="BK366">
        <v>11.1030222222222</v>
      </c>
      <c r="BL366">
        <v>1826.31888888889</v>
      </c>
      <c r="BM366">
        <v>19.0167925925926</v>
      </c>
      <c r="BN366">
        <v>499.997</v>
      </c>
      <c r="BO366">
        <v>68.0011</v>
      </c>
      <c r="BP366">
        <v>0.0205522962962963</v>
      </c>
      <c r="BQ366">
        <v>21.8075777777778</v>
      </c>
      <c r="BR366">
        <v>21.8732814814815</v>
      </c>
      <c r="BS366">
        <v>999.9</v>
      </c>
      <c r="BT366">
        <v>0</v>
      </c>
      <c r="BU366">
        <v>0</v>
      </c>
      <c r="BV366">
        <v>9986.92037037037</v>
      </c>
      <c r="BW366">
        <v>0</v>
      </c>
      <c r="BX366">
        <v>1511.51962962963</v>
      </c>
      <c r="BY366">
        <v>-75.5409814814815</v>
      </c>
      <c r="BZ366">
        <v>1871.45444444444</v>
      </c>
      <c r="CA366">
        <v>1932.60407407407</v>
      </c>
      <c r="CB366">
        <v>8.05272740740741</v>
      </c>
      <c r="CC366">
        <v>1911.1462962963</v>
      </c>
      <c r="CD366">
        <v>11.1030222222222</v>
      </c>
      <c r="CE366">
        <v>1.30261222222222</v>
      </c>
      <c r="CF366">
        <v>0.755017259259259</v>
      </c>
      <c r="CG366">
        <v>10.8290185185185</v>
      </c>
      <c r="CH366">
        <v>2.88856851851852</v>
      </c>
      <c r="CI366">
        <v>2000.00037037037</v>
      </c>
      <c r="CJ366">
        <v>0.980005333333333</v>
      </c>
      <c r="CK366">
        <v>0.0199945222222222</v>
      </c>
      <c r="CL366">
        <v>0</v>
      </c>
      <c r="CM366">
        <v>2.55398888888889</v>
      </c>
      <c r="CN366">
        <v>0</v>
      </c>
      <c r="CO366">
        <v>17401.0666666667</v>
      </c>
      <c r="CP366">
        <v>16705.4481481481</v>
      </c>
      <c r="CQ366">
        <v>45</v>
      </c>
      <c r="CR366">
        <v>50.375</v>
      </c>
      <c r="CS366">
        <v>48</v>
      </c>
      <c r="CT366">
        <v>45.187</v>
      </c>
      <c r="CU366">
        <v>43.75</v>
      </c>
      <c r="CV366">
        <v>1960.01</v>
      </c>
      <c r="CW366">
        <v>39.99</v>
      </c>
      <c r="CX366">
        <v>0</v>
      </c>
      <c r="CY366">
        <v>1651536095</v>
      </c>
      <c r="CZ366">
        <v>0</v>
      </c>
      <c r="DA366">
        <v>0</v>
      </c>
      <c r="DB366" t="s">
        <v>356</v>
      </c>
      <c r="DC366">
        <v>1657298120.5</v>
      </c>
      <c r="DD366">
        <v>1657298120.5</v>
      </c>
      <c r="DE366">
        <v>0</v>
      </c>
      <c r="DF366">
        <v>1.391</v>
      </c>
      <c r="DG366">
        <v>0.035</v>
      </c>
      <c r="DH366">
        <v>2.39</v>
      </c>
      <c r="DI366">
        <v>0.104</v>
      </c>
      <c r="DJ366">
        <v>419</v>
      </c>
      <c r="DK366">
        <v>18</v>
      </c>
      <c r="DL366">
        <v>0.11</v>
      </c>
      <c r="DM366">
        <v>0.02</v>
      </c>
      <c r="DN366">
        <v>-75.4425025</v>
      </c>
      <c r="DO366">
        <v>-1.83546529080658</v>
      </c>
      <c r="DP366">
        <v>0.424957741126985</v>
      </c>
      <c r="DQ366">
        <v>0</v>
      </c>
      <c r="DR366">
        <v>8.05255225</v>
      </c>
      <c r="DS366">
        <v>-0.00153602251409062</v>
      </c>
      <c r="DT366">
        <v>0.00289269207443519</v>
      </c>
      <c r="DU366">
        <v>1</v>
      </c>
      <c r="DV366">
        <v>1</v>
      </c>
      <c r="DW366">
        <v>2</v>
      </c>
      <c r="DX366" t="s">
        <v>367</v>
      </c>
      <c r="DY366">
        <v>2.82864</v>
      </c>
      <c r="DZ366">
        <v>2.63739</v>
      </c>
      <c r="EA366">
        <v>0.184528</v>
      </c>
      <c r="EB366">
        <v>0.188701</v>
      </c>
      <c r="EC366">
        <v>0.0659486</v>
      </c>
      <c r="ED366">
        <v>0.044022</v>
      </c>
      <c r="EE366">
        <v>22716.1</v>
      </c>
      <c r="EF366">
        <v>19745.3</v>
      </c>
      <c r="EG366">
        <v>24960.1</v>
      </c>
      <c r="EH366">
        <v>23723.9</v>
      </c>
      <c r="EI366">
        <v>39841.1</v>
      </c>
      <c r="EJ366">
        <v>37571.2</v>
      </c>
      <c r="EK366">
        <v>45165.7</v>
      </c>
      <c r="EL366">
        <v>42356.1</v>
      </c>
      <c r="EM366">
        <v>1.74347</v>
      </c>
      <c r="EN366">
        <v>2.04583</v>
      </c>
      <c r="EO366">
        <v>-0.10363</v>
      </c>
      <c r="EP366">
        <v>0</v>
      </c>
      <c r="EQ366">
        <v>23.5835</v>
      </c>
      <c r="ER366">
        <v>999.9</v>
      </c>
      <c r="ES366">
        <v>28.141</v>
      </c>
      <c r="ET366">
        <v>31.098</v>
      </c>
      <c r="EU366">
        <v>18.7736</v>
      </c>
      <c r="EV366">
        <v>51.6641</v>
      </c>
      <c r="EW366">
        <v>29.3069</v>
      </c>
      <c r="EX366">
        <v>2</v>
      </c>
      <c r="EY366">
        <v>0.310407</v>
      </c>
      <c r="EZ366">
        <v>9.28105</v>
      </c>
      <c r="FA366">
        <v>20.0103</v>
      </c>
      <c r="FB366">
        <v>5.2384</v>
      </c>
      <c r="FC366">
        <v>11.998</v>
      </c>
      <c r="FD366">
        <v>4.95695</v>
      </c>
      <c r="FE366">
        <v>3.30395</v>
      </c>
      <c r="FF366">
        <v>9999</v>
      </c>
      <c r="FG366">
        <v>9999</v>
      </c>
      <c r="FH366">
        <v>6590.9</v>
      </c>
      <c r="FI366">
        <v>353.4</v>
      </c>
      <c r="FJ366">
        <v>1.86804</v>
      </c>
      <c r="FK366">
        <v>1.86381</v>
      </c>
      <c r="FL366">
        <v>1.87134</v>
      </c>
      <c r="FM366">
        <v>1.86218</v>
      </c>
      <c r="FN366">
        <v>1.86163</v>
      </c>
      <c r="FO366">
        <v>1.86812</v>
      </c>
      <c r="FP366">
        <v>1.85822</v>
      </c>
      <c r="FQ366">
        <v>1.86462</v>
      </c>
      <c r="FR366">
        <v>5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9.44</v>
      </c>
      <c r="GF366">
        <v>0.139</v>
      </c>
      <c r="GG366">
        <v>2.14445261950712</v>
      </c>
      <c r="GH366">
        <v>0.00524579190152856</v>
      </c>
      <c r="GI366">
        <v>-2.61795653493914e-06</v>
      </c>
      <c r="GJ366">
        <v>1.03317073579164e-09</v>
      </c>
      <c r="GK366">
        <v>0.00834576242792743</v>
      </c>
      <c r="GL366">
        <v>-0.0463878632499735</v>
      </c>
      <c r="GM366">
        <v>0.00360881594666716</v>
      </c>
      <c r="GN366">
        <v>-4.25062852161115e-05</v>
      </c>
      <c r="GO366">
        <v>14</v>
      </c>
      <c r="GP366">
        <v>2225</v>
      </c>
      <c r="GQ366">
        <v>2</v>
      </c>
      <c r="GR366">
        <v>27</v>
      </c>
      <c r="GS366">
        <v>4318</v>
      </c>
      <c r="GT366">
        <v>4318</v>
      </c>
      <c r="GU366">
        <v>4.28223</v>
      </c>
      <c r="GV366">
        <v>2.30225</v>
      </c>
      <c r="GW366">
        <v>1.99829</v>
      </c>
      <c r="GX366">
        <v>2.75635</v>
      </c>
      <c r="GY366">
        <v>2.09351</v>
      </c>
      <c r="GZ366">
        <v>2.40356</v>
      </c>
      <c r="HA366">
        <v>35.244</v>
      </c>
      <c r="HB366">
        <v>14.6224</v>
      </c>
      <c r="HC366">
        <v>18</v>
      </c>
      <c r="HD366">
        <v>425.642</v>
      </c>
      <c r="HE366">
        <v>622.091</v>
      </c>
      <c r="HF366">
        <v>15.2819</v>
      </c>
      <c r="HG366">
        <v>31.2488</v>
      </c>
      <c r="HH366">
        <v>30.0005</v>
      </c>
      <c r="HI366">
        <v>30.9482</v>
      </c>
      <c r="HJ366">
        <v>30.9415</v>
      </c>
      <c r="HK366">
        <v>85.7146</v>
      </c>
      <c r="HL366">
        <v>44.338</v>
      </c>
      <c r="HM366">
        <v>0</v>
      </c>
      <c r="HN366">
        <v>11.3319</v>
      </c>
      <c r="HO366">
        <v>1956.38</v>
      </c>
      <c r="HP366">
        <v>11.1903</v>
      </c>
      <c r="HQ366">
        <v>95.5593</v>
      </c>
      <c r="HR366">
        <v>99.5514</v>
      </c>
    </row>
    <row r="367" spans="1:226">
      <c r="A367">
        <v>351</v>
      </c>
      <c r="B367">
        <v>1657557205.5</v>
      </c>
      <c r="C367">
        <v>4413.5</v>
      </c>
      <c r="D367" t="s">
        <v>1062</v>
      </c>
      <c r="E367" t="s">
        <v>1063</v>
      </c>
      <c r="F367">
        <v>5</v>
      </c>
      <c r="G367" t="s">
        <v>597</v>
      </c>
      <c r="H367" t="s">
        <v>354</v>
      </c>
      <c r="I367">
        <v>1657557198.01852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1968.59116883117</v>
      </c>
      <c r="AK367">
        <v>1913.73363636364</v>
      </c>
      <c r="AL367">
        <v>3.37625454545421</v>
      </c>
      <c r="AM367">
        <v>66.15</v>
      </c>
      <c r="AN367">
        <f>(AP367 - AO367 + BO367*1E3/(8.314*(BQ367+273.15)) * AR367/BN367 * AQ367) * BN367/(100*BB367) * 1000/(1000 - AP367)</f>
        <v>0</v>
      </c>
      <c r="AO367">
        <v>11.1087008922423</v>
      </c>
      <c r="AP367">
        <v>19.1581466666667</v>
      </c>
      <c r="AQ367">
        <v>-9.87535459889821e-05</v>
      </c>
      <c r="AR367">
        <v>78.403240097146</v>
      </c>
      <c r="AS367">
        <v>19</v>
      </c>
      <c r="AT367">
        <v>4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6</v>
      </c>
      <c r="BC367">
        <v>0.5</v>
      </c>
      <c r="BD367" t="s">
        <v>355</v>
      </c>
      <c r="BE367">
        <v>2</v>
      </c>
      <c r="BF367" t="b">
        <v>1</v>
      </c>
      <c r="BG367">
        <v>1657557198.01852</v>
      </c>
      <c r="BH367">
        <v>1853.90888888889</v>
      </c>
      <c r="BI367">
        <v>1929.84555555556</v>
      </c>
      <c r="BJ367">
        <v>19.1561185185185</v>
      </c>
      <c r="BK367">
        <v>11.1062296296296</v>
      </c>
      <c r="BL367">
        <v>1844.51148148148</v>
      </c>
      <c r="BM367">
        <v>19.0171444444444</v>
      </c>
      <c r="BN367">
        <v>499.997037037037</v>
      </c>
      <c r="BO367">
        <v>68.0011962962963</v>
      </c>
      <c r="BP367">
        <v>0.0206739777777778</v>
      </c>
      <c r="BQ367">
        <v>21.8143777777778</v>
      </c>
      <c r="BR367">
        <v>21.8776555555556</v>
      </c>
      <c r="BS367">
        <v>999.9</v>
      </c>
      <c r="BT367">
        <v>0</v>
      </c>
      <c r="BU367">
        <v>0</v>
      </c>
      <c r="BV367">
        <v>9992.82407407407</v>
      </c>
      <c r="BW367">
        <v>0</v>
      </c>
      <c r="BX367">
        <v>1511.76703703704</v>
      </c>
      <c r="BY367">
        <v>-75.9370962962963</v>
      </c>
      <c r="BZ367">
        <v>1890.11666666667</v>
      </c>
      <c r="CA367">
        <v>1951.52</v>
      </c>
      <c r="CB367">
        <v>8.04989037037037</v>
      </c>
      <c r="CC367">
        <v>1929.84555555556</v>
      </c>
      <c r="CD367">
        <v>11.1062296296296</v>
      </c>
      <c r="CE367">
        <v>1.30263962962963</v>
      </c>
      <c r="CF367">
        <v>0.755236925925926</v>
      </c>
      <c r="CG367">
        <v>10.829337037037</v>
      </c>
      <c r="CH367">
        <v>2.89267037037037</v>
      </c>
      <c r="CI367">
        <v>2000.00333333333</v>
      </c>
      <c r="CJ367">
        <v>0.980005333333333</v>
      </c>
      <c r="CK367">
        <v>0.0199945222222222</v>
      </c>
      <c r="CL367">
        <v>0</v>
      </c>
      <c r="CM367">
        <v>2.51689259259259</v>
      </c>
      <c r="CN367">
        <v>0</v>
      </c>
      <c r="CO367">
        <v>17394.5333333333</v>
      </c>
      <c r="CP367">
        <v>16705.4740740741</v>
      </c>
      <c r="CQ367">
        <v>45</v>
      </c>
      <c r="CR367">
        <v>50.3795925925926</v>
      </c>
      <c r="CS367">
        <v>48</v>
      </c>
      <c r="CT367">
        <v>45.187</v>
      </c>
      <c r="CU367">
        <v>43.75</v>
      </c>
      <c r="CV367">
        <v>1960.01296296296</v>
      </c>
      <c r="CW367">
        <v>39.99</v>
      </c>
      <c r="CX367">
        <v>0</v>
      </c>
      <c r="CY367">
        <v>1651536100.4</v>
      </c>
      <c r="CZ367">
        <v>0</v>
      </c>
      <c r="DA367">
        <v>0</v>
      </c>
      <c r="DB367" t="s">
        <v>356</v>
      </c>
      <c r="DC367">
        <v>1657298120.5</v>
      </c>
      <c r="DD367">
        <v>1657298120.5</v>
      </c>
      <c r="DE367">
        <v>0</v>
      </c>
      <c r="DF367">
        <v>1.391</v>
      </c>
      <c r="DG367">
        <v>0.035</v>
      </c>
      <c r="DH367">
        <v>2.39</v>
      </c>
      <c r="DI367">
        <v>0.104</v>
      </c>
      <c r="DJ367">
        <v>419</v>
      </c>
      <c r="DK367">
        <v>18</v>
      </c>
      <c r="DL367">
        <v>0.11</v>
      </c>
      <c r="DM367">
        <v>0.02</v>
      </c>
      <c r="DN367">
        <v>-75.738585</v>
      </c>
      <c r="DO367">
        <v>-4.23804652908041</v>
      </c>
      <c r="DP367">
        <v>0.479340207759582</v>
      </c>
      <c r="DQ367">
        <v>0</v>
      </c>
      <c r="DR367">
        <v>8.05118025</v>
      </c>
      <c r="DS367">
        <v>-0.0260578986866775</v>
      </c>
      <c r="DT367">
        <v>0.00383123771613042</v>
      </c>
      <c r="DU367">
        <v>1</v>
      </c>
      <c r="DV367">
        <v>1</v>
      </c>
      <c r="DW367">
        <v>2</v>
      </c>
      <c r="DX367" t="s">
        <v>367</v>
      </c>
      <c r="DY367">
        <v>2.82848</v>
      </c>
      <c r="DZ367">
        <v>2.63718</v>
      </c>
      <c r="EA367">
        <v>0.185586</v>
      </c>
      <c r="EB367">
        <v>0.189707</v>
      </c>
      <c r="EC367">
        <v>0.0659453</v>
      </c>
      <c r="ED367">
        <v>0.0440284</v>
      </c>
      <c r="EE367">
        <v>22686.3</v>
      </c>
      <c r="EF367">
        <v>19720.6</v>
      </c>
      <c r="EG367">
        <v>24959.8</v>
      </c>
      <c r="EH367">
        <v>23723.7</v>
      </c>
      <c r="EI367">
        <v>39841</v>
      </c>
      <c r="EJ367">
        <v>37570.5</v>
      </c>
      <c r="EK367">
        <v>45165.4</v>
      </c>
      <c r="EL367">
        <v>42355.5</v>
      </c>
      <c r="EM367">
        <v>1.74338</v>
      </c>
      <c r="EN367">
        <v>2.04592</v>
      </c>
      <c r="EO367">
        <v>-0.10334</v>
      </c>
      <c r="EP367">
        <v>0</v>
      </c>
      <c r="EQ367">
        <v>23.5884</v>
      </c>
      <c r="ER367">
        <v>999.9</v>
      </c>
      <c r="ES367">
        <v>28.141</v>
      </c>
      <c r="ET367">
        <v>31.098</v>
      </c>
      <c r="EU367">
        <v>18.7741</v>
      </c>
      <c r="EV367">
        <v>51.7941</v>
      </c>
      <c r="EW367">
        <v>29.3069</v>
      </c>
      <c r="EX367">
        <v>2</v>
      </c>
      <c r="EY367">
        <v>0.310902</v>
      </c>
      <c r="EZ367">
        <v>9.28105</v>
      </c>
      <c r="FA367">
        <v>20.0101</v>
      </c>
      <c r="FB367">
        <v>5.23811</v>
      </c>
      <c r="FC367">
        <v>11.998</v>
      </c>
      <c r="FD367">
        <v>4.9567</v>
      </c>
      <c r="FE367">
        <v>3.304</v>
      </c>
      <c r="FF367">
        <v>9999</v>
      </c>
      <c r="FG367">
        <v>9999</v>
      </c>
      <c r="FH367">
        <v>6590.9</v>
      </c>
      <c r="FI367">
        <v>353.4</v>
      </c>
      <c r="FJ367">
        <v>1.86805</v>
      </c>
      <c r="FK367">
        <v>1.86378</v>
      </c>
      <c r="FL367">
        <v>1.87134</v>
      </c>
      <c r="FM367">
        <v>1.86218</v>
      </c>
      <c r="FN367">
        <v>1.86164</v>
      </c>
      <c r="FO367">
        <v>1.86812</v>
      </c>
      <c r="FP367">
        <v>1.85822</v>
      </c>
      <c r="FQ367">
        <v>1.86462</v>
      </c>
      <c r="FR367">
        <v>5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9.55</v>
      </c>
      <c r="GF367">
        <v>0.1391</v>
      </c>
      <c r="GG367">
        <v>2.14445261950712</v>
      </c>
      <c r="GH367">
        <v>0.00524579190152856</v>
      </c>
      <c r="GI367">
        <v>-2.61795653493914e-06</v>
      </c>
      <c r="GJ367">
        <v>1.03317073579164e-09</v>
      </c>
      <c r="GK367">
        <v>0.00834576242792743</v>
      </c>
      <c r="GL367">
        <v>-0.0463878632499735</v>
      </c>
      <c r="GM367">
        <v>0.00360881594666716</v>
      </c>
      <c r="GN367">
        <v>-4.25062852161115e-05</v>
      </c>
      <c r="GO367">
        <v>14</v>
      </c>
      <c r="GP367">
        <v>2225</v>
      </c>
      <c r="GQ367">
        <v>2</v>
      </c>
      <c r="GR367">
        <v>27</v>
      </c>
      <c r="GS367">
        <v>4318.1</v>
      </c>
      <c r="GT367">
        <v>4318.1</v>
      </c>
      <c r="GU367">
        <v>4.30786</v>
      </c>
      <c r="GV367">
        <v>2.30591</v>
      </c>
      <c r="GW367">
        <v>1.99829</v>
      </c>
      <c r="GX367">
        <v>2.75513</v>
      </c>
      <c r="GY367">
        <v>2.09351</v>
      </c>
      <c r="GZ367">
        <v>2.36084</v>
      </c>
      <c r="HA367">
        <v>35.244</v>
      </c>
      <c r="HB367">
        <v>14.6049</v>
      </c>
      <c r="HC367">
        <v>18</v>
      </c>
      <c r="HD367">
        <v>425.633</v>
      </c>
      <c r="HE367">
        <v>622.251</v>
      </c>
      <c r="HF367">
        <v>15.2929</v>
      </c>
      <c r="HG367">
        <v>31.2556</v>
      </c>
      <c r="HH367">
        <v>30.0005</v>
      </c>
      <c r="HI367">
        <v>30.9555</v>
      </c>
      <c r="HJ367">
        <v>30.9489</v>
      </c>
      <c r="HK367">
        <v>86.3011</v>
      </c>
      <c r="HL367">
        <v>44.0426</v>
      </c>
      <c r="HM367">
        <v>0</v>
      </c>
      <c r="HN367">
        <v>11.3332</v>
      </c>
      <c r="HO367">
        <v>1976.6</v>
      </c>
      <c r="HP367">
        <v>11.2226</v>
      </c>
      <c r="HQ367">
        <v>95.5585</v>
      </c>
      <c r="HR367">
        <v>99.5502</v>
      </c>
    </row>
    <row r="368" spans="1:226">
      <c r="A368">
        <v>352</v>
      </c>
      <c r="B368">
        <v>1657557210.5</v>
      </c>
      <c r="C368">
        <v>4418.5</v>
      </c>
      <c r="D368" t="s">
        <v>1064</v>
      </c>
      <c r="E368" t="s">
        <v>1065</v>
      </c>
      <c r="F368">
        <v>5</v>
      </c>
      <c r="G368" t="s">
        <v>597</v>
      </c>
      <c r="H368" t="s">
        <v>354</v>
      </c>
      <c r="I368">
        <v>1657557202.73214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1985.66346320346</v>
      </c>
      <c r="AK368">
        <v>1930.62272727273</v>
      </c>
      <c r="AL368">
        <v>3.35342424242412</v>
      </c>
      <c r="AM368">
        <v>66.15</v>
      </c>
      <c r="AN368">
        <f>(AP368 - AO368 + BO368*1E3/(8.314*(BQ368+273.15)) * AR368/BN368 * AQ368) * BN368/(100*BB368) * 1000/(1000 - AP368)</f>
        <v>0</v>
      </c>
      <c r="AO368">
        <v>11.1181970614825</v>
      </c>
      <c r="AP368">
        <v>19.1603793939394</v>
      </c>
      <c r="AQ368">
        <v>-4.00281440249952e-05</v>
      </c>
      <c r="AR368">
        <v>78.403240097146</v>
      </c>
      <c r="AS368">
        <v>19</v>
      </c>
      <c r="AT368">
        <v>4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6</v>
      </c>
      <c r="BC368">
        <v>0.5</v>
      </c>
      <c r="BD368" t="s">
        <v>355</v>
      </c>
      <c r="BE368">
        <v>2</v>
      </c>
      <c r="BF368" t="b">
        <v>1</v>
      </c>
      <c r="BG368">
        <v>1657557202.73214</v>
      </c>
      <c r="BH368">
        <v>1869.50857142857</v>
      </c>
      <c r="BI368">
        <v>1945.71357142857</v>
      </c>
      <c r="BJ368">
        <v>19.1572928571429</v>
      </c>
      <c r="BK368">
        <v>11.1138</v>
      </c>
      <c r="BL368">
        <v>1860.01571428571</v>
      </c>
      <c r="BM368">
        <v>19.0182678571429</v>
      </c>
      <c r="BN368">
        <v>499.997714285714</v>
      </c>
      <c r="BO368">
        <v>68.0008821428572</v>
      </c>
      <c r="BP368">
        <v>0.0207315214285714</v>
      </c>
      <c r="BQ368">
        <v>21.81815</v>
      </c>
      <c r="BR368">
        <v>21.8808785714286</v>
      </c>
      <c r="BS368">
        <v>999.9</v>
      </c>
      <c r="BT368">
        <v>0</v>
      </c>
      <c r="BU368">
        <v>0</v>
      </c>
      <c r="BV368">
        <v>10002.8360714286</v>
      </c>
      <c r="BW368">
        <v>0</v>
      </c>
      <c r="BX368">
        <v>1511.95821428571</v>
      </c>
      <c r="BY368">
        <v>-76.2050535714286</v>
      </c>
      <c r="BZ368">
        <v>1906.02428571429</v>
      </c>
      <c r="CA368">
        <v>1967.58107142857</v>
      </c>
      <c r="CB368">
        <v>8.04349571428571</v>
      </c>
      <c r="CC368">
        <v>1945.71357142857</v>
      </c>
      <c r="CD368">
        <v>11.1138</v>
      </c>
      <c r="CE368">
        <v>1.30271357142857</v>
      </c>
      <c r="CF368">
        <v>0.755748214285714</v>
      </c>
      <c r="CG368">
        <v>10.8301964285714</v>
      </c>
      <c r="CH368">
        <v>2.90220857142857</v>
      </c>
      <c r="CI368">
        <v>2000.02357142857</v>
      </c>
      <c r="CJ368">
        <v>0.980005392857143</v>
      </c>
      <c r="CK368">
        <v>0.0199944607142857</v>
      </c>
      <c r="CL368">
        <v>0</v>
      </c>
      <c r="CM368">
        <v>2.51440357142857</v>
      </c>
      <c r="CN368">
        <v>0</v>
      </c>
      <c r="CO368">
        <v>17388.8</v>
      </c>
      <c r="CP368">
        <v>16705.6321428571</v>
      </c>
      <c r="CQ368">
        <v>45</v>
      </c>
      <c r="CR368">
        <v>50.3794285714286</v>
      </c>
      <c r="CS368">
        <v>48</v>
      </c>
      <c r="CT368">
        <v>45.187</v>
      </c>
      <c r="CU368">
        <v>43.75</v>
      </c>
      <c r="CV368">
        <v>1960.03285714286</v>
      </c>
      <c r="CW368">
        <v>39.9907142857143</v>
      </c>
      <c r="CX368">
        <v>0</v>
      </c>
      <c r="CY368">
        <v>1651536105.8</v>
      </c>
      <c r="CZ368">
        <v>0</v>
      </c>
      <c r="DA368">
        <v>0</v>
      </c>
      <c r="DB368" t="s">
        <v>356</v>
      </c>
      <c r="DC368">
        <v>1657298120.5</v>
      </c>
      <c r="DD368">
        <v>1657298120.5</v>
      </c>
      <c r="DE368">
        <v>0</v>
      </c>
      <c r="DF368">
        <v>1.391</v>
      </c>
      <c r="DG368">
        <v>0.035</v>
      </c>
      <c r="DH368">
        <v>2.39</v>
      </c>
      <c r="DI368">
        <v>0.104</v>
      </c>
      <c r="DJ368">
        <v>419</v>
      </c>
      <c r="DK368">
        <v>18</v>
      </c>
      <c r="DL368">
        <v>0.11</v>
      </c>
      <c r="DM368">
        <v>0.02</v>
      </c>
      <c r="DN368">
        <v>-75.9972175</v>
      </c>
      <c r="DO368">
        <v>-3.09328367729813</v>
      </c>
      <c r="DP368">
        <v>0.375611376882742</v>
      </c>
      <c r="DQ368">
        <v>0</v>
      </c>
      <c r="DR368">
        <v>8.04767325</v>
      </c>
      <c r="DS368">
        <v>-0.0639058536585569</v>
      </c>
      <c r="DT368">
        <v>0.00762864614053511</v>
      </c>
      <c r="DU368">
        <v>1</v>
      </c>
      <c r="DV368">
        <v>1</v>
      </c>
      <c r="DW368">
        <v>2</v>
      </c>
      <c r="DX368" t="s">
        <v>367</v>
      </c>
      <c r="DY368">
        <v>2.8285</v>
      </c>
      <c r="DZ368">
        <v>2.63738</v>
      </c>
      <c r="EA368">
        <v>0.186531</v>
      </c>
      <c r="EB368">
        <v>0.19068</v>
      </c>
      <c r="EC368">
        <v>0.0659538</v>
      </c>
      <c r="ED368">
        <v>0.0441214</v>
      </c>
      <c r="EE368">
        <v>22659.9</v>
      </c>
      <c r="EF368">
        <v>19697.1</v>
      </c>
      <c r="EG368">
        <v>24959.7</v>
      </c>
      <c r="EH368">
        <v>23724.1</v>
      </c>
      <c r="EI368">
        <v>39840.5</v>
      </c>
      <c r="EJ368">
        <v>37567.5</v>
      </c>
      <c r="EK368">
        <v>45165.2</v>
      </c>
      <c r="EL368">
        <v>42356.3</v>
      </c>
      <c r="EM368">
        <v>1.74315</v>
      </c>
      <c r="EN368">
        <v>2.04615</v>
      </c>
      <c r="EO368">
        <v>-0.103459</v>
      </c>
      <c r="EP368">
        <v>0</v>
      </c>
      <c r="EQ368">
        <v>23.5945</v>
      </c>
      <c r="ER368">
        <v>999.9</v>
      </c>
      <c r="ES368">
        <v>28.141</v>
      </c>
      <c r="ET368">
        <v>31.109</v>
      </c>
      <c r="EU368">
        <v>18.7868</v>
      </c>
      <c r="EV368">
        <v>51.8641</v>
      </c>
      <c r="EW368">
        <v>29.2708</v>
      </c>
      <c r="EX368">
        <v>2</v>
      </c>
      <c r="EY368">
        <v>0.311255</v>
      </c>
      <c r="EZ368">
        <v>9.28105</v>
      </c>
      <c r="FA368">
        <v>20.0101</v>
      </c>
      <c r="FB368">
        <v>5.23721</v>
      </c>
      <c r="FC368">
        <v>11.998</v>
      </c>
      <c r="FD368">
        <v>4.9566</v>
      </c>
      <c r="FE368">
        <v>3.30395</v>
      </c>
      <c r="FF368">
        <v>9999</v>
      </c>
      <c r="FG368">
        <v>9999</v>
      </c>
      <c r="FH368">
        <v>6591.1</v>
      </c>
      <c r="FI368">
        <v>353.4</v>
      </c>
      <c r="FJ368">
        <v>1.86807</v>
      </c>
      <c r="FK368">
        <v>1.86377</v>
      </c>
      <c r="FL368">
        <v>1.87134</v>
      </c>
      <c r="FM368">
        <v>1.86218</v>
      </c>
      <c r="FN368">
        <v>1.86161</v>
      </c>
      <c r="FO368">
        <v>1.86811</v>
      </c>
      <c r="FP368">
        <v>1.85822</v>
      </c>
      <c r="FQ368">
        <v>1.86462</v>
      </c>
      <c r="FR368">
        <v>5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9.65</v>
      </c>
      <c r="GF368">
        <v>0.1392</v>
      </c>
      <c r="GG368">
        <v>2.14445261950712</v>
      </c>
      <c r="GH368">
        <v>0.00524579190152856</v>
      </c>
      <c r="GI368">
        <v>-2.61795653493914e-06</v>
      </c>
      <c r="GJ368">
        <v>1.03317073579164e-09</v>
      </c>
      <c r="GK368">
        <v>0.00834576242792743</v>
      </c>
      <c r="GL368">
        <v>-0.0463878632499735</v>
      </c>
      <c r="GM368">
        <v>0.00360881594666716</v>
      </c>
      <c r="GN368">
        <v>-4.25062852161115e-05</v>
      </c>
      <c r="GO368">
        <v>14</v>
      </c>
      <c r="GP368">
        <v>2225</v>
      </c>
      <c r="GQ368">
        <v>2</v>
      </c>
      <c r="GR368">
        <v>27</v>
      </c>
      <c r="GS368">
        <v>4318.2</v>
      </c>
      <c r="GT368">
        <v>4318.2</v>
      </c>
      <c r="GU368">
        <v>4.33594</v>
      </c>
      <c r="GV368">
        <v>2.30347</v>
      </c>
      <c r="GW368">
        <v>1.99829</v>
      </c>
      <c r="GX368">
        <v>2.75513</v>
      </c>
      <c r="GY368">
        <v>2.09351</v>
      </c>
      <c r="GZ368">
        <v>2.39502</v>
      </c>
      <c r="HA368">
        <v>35.2671</v>
      </c>
      <c r="HB368">
        <v>14.6136</v>
      </c>
      <c r="HC368">
        <v>18</v>
      </c>
      <c r="HD368">
        <v>425.55</v>
      </c>
      <c r="HE368">
        <v>622.493</v>
      </c>
      <c r="HF368">
        <v>15.3022</v>
      </c>
      <c r="HG368">
        <v>31.2616</v>
      </c>
      <c r="HH368">
        <v>30.0005</v>
      </c>
      <c r="HI368">
        <v>30.9625</v>
      </c>
      <c r="HJ368">
        <v>30.9546</v>
      </c>
      <c r="HK368">
        <v>86.7981</v>
      </c>
      <c r="HL368">
        <v>43.7594</v>
      </c>
      <c r="HM368">
        <v>0</v>
      </c>
      <c r="HN368">
        <v>11.3332</v>
      </c>
      <c r="HO368">
        <v>1990.32</v>
      </c>
      <c r="HP368">
        <v>11.2469</v>
      </c>
      <c r="HQ368">
        <v>95.5582</v>
      </c>
      <c r="HR368">
        <v>99.5519</v>
      </c>
    </row>
    <row r="369" spans="1:226">
      <c r="A369">
        <v>353</v>
      </c>
      <c r="B369">
        <v>1657557832.6</v>
      </c>
      <c r="C369">
        <v>5040.59999990463</v>
      </c>
      <c r="D369" t="s">
        <v>1066</v>
      </c>
      <c r="E369" t="s">
        <v>1067</v>
      </c>
      <c r="F369">
        <v>5</v>
      </c>
      <c r="G369" t="s">
        <v>1068</v>
      </c>
      <c r="H369" t="s">
        <v>354</v>
      </c>
      <c r="I369">
        <v>1657557824.85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426.256189273778</v>
      </c>
      <c r="AK369">
        <v>410.701842424242</v>
      </c>
      <c r="AL369">
        <v>-0.0311005754613973</v>
      </c>
      <c r="AM369">
        <v>66.1500379402103</v>
      </c>
      <c r="AN369">
        <f>(AP369 - AO369 + BO369*1E3/(8.314*(BQ369+273.15)) * AR369/BN369 * AQ369) * BN369/(100*BB369) * 1000/(1000 - AP369)</f>
        <v>0</v>
      </c>
      <c r="AO369">
        <v>15.0549015235566</v>
      </c>
      <c r="AP369">
        <v>20.744416969697</v>
      </c>
      <c r="AQ369">
        <v>0.00882737915849864</v>
      </c>
      <c r="AR369">
        <v>78.5018072651655</v>
      </c>
      <c r="AS369">
        <v>23</v>
      </c>
      <c r="AT369">
        <v>5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6</v>
      </c>
      <c r="BC369">
        <v>0.5</v>
      </c>
      <c r="BD369" t="s">
        <v>355</v>
      </c>
      <c r="BE369">
        <v>2</v>
      </c>
      <c r="BF369" t="b">
        <v>1</v>
      </c>
      <c r="BG369">
        <v>1657557824.85</v>
      </c>
      <c r="BH369">
        <v>402.3192</v>
      </c>
      <c r="BI369">
        <v>419.812666666667</v>
      </c>
      <c r="BJ369">
        <v>20.67781</v>
      </c>
      <c r="BK369">
        <v>15.00496</v>
      </c>
      <c r="BL369">
        <v>398.434966666667</v>
      </c>
      <c r="BM369">
        <v>20.4713733333333</v>
      </c>
      <c r="BN369">
        <v>500.023166666667</v>
      </c>
      <c r="BO369">
        <v>68.0120166666667</v>
      </c>
      <c r="BP369">
        <v>0.0198563933333333</v>
      </c>
      <c r="BQ369">
        <v>23.2102933333333</v>
      </c>
      <c r="BR369">
        <v>23.86314</v>
      </c>
      <c r="BS369">
        <v>999.9</v>
      </c>
      <c r="BT369">
        <v>0</v>
      </c>
      <c r="BU369">
        <v>0</v>
      </c>
      <c r="BV369">
        <v>10003.158</v>
      </c>
      <c r="BW369">
        <v>0</v>
      </c>
      <c r="BX369">
        <v>940.682733333333</v>
      </c>
      <c r="BY369">
        <v>-17.49334</v>
      </c>
      <c r="BZ369">
        <v>410.813966666667</v>
      </c>
      <c r="CA369">
        <v>426.207833333333</v>
      </c>
      <c r="CB369">
        <v>5.67285266666667</v>
      </c>
      <c r="CC369">
        <v>419.812666666667</v>
      </c>
      <c r="CD369">
        <v>15.00496</v>
      </c>
      <c r="CE369">
        <v>1.406339</v>
      </c>
      <c r="CF369">
        <v>1.02051633333333</v>
      </c>
      <c r="CG369">
        <v>11.9861266666667</v>
      </c>
      <c r="CH369">
        <v>7.212552</v>
      </c>
      <c r="CI369">
        <v>1999.97666666667</v>
      </c>
      <c r="CJ369">
        <v>0.980006133333333</v>
      </c>
      <c r="CK369">
        <v>0.0199934933333333</v>
      </c>
      <c r="CL369">
        <v>0</v>
      </c>
      <c r="CM369">
        <v>2.46668</v>
      </c>
      <c r="CN369">
        <v>0</v>
      </c>
      <c r="CO369">
        <v>21588.24</v>
      </c>
      <c r="CP369">
        <v>16705.2633333333</v>
      </c>
      <c r="CQ369">
        <v>45</v>
      </c>
      <c r="CR369">
        <v>49.6849333333333</v>
      </c>
      <c r="CS369">
        <v>47.625</v>
      </c>
      <c r="CT369">
        <v>45.187</v>
      </c>
      <c r="CU369">
        <v>43.75</v>
      </c>
      <c r="CV369">
        <v>1959.987</v>
      </c>
      <c r="CW369">
        <v>39.99</v>
      </c>
      <c r="CX369">
        <v>0</v>
      </c>
      <c r="CY369">
        <v>1651536727.4</v>
      </c>
      <c r="CZ369">
        <v>0</v>
      </c>
      <c r="DA369">
        <v>0</v>
      </c>
      <c r="DB369" t="s">
        <v>356</v>
      </c>
      <c r="DC369">
        <v>1657298120.5</v>
      </c>
      <c r="DD369">
        <v>1657298120.5</v>
      </c>
      <c r="DE369">
        <v>0</v>
      </c>
      <c r="DF369">
        <v>1.391</v>
      </c>
      <c r="DG369">
        <v>0.035</v>
      </c>
      <c r="DH369">
        <v>2.39</v>
      </c>
      <c r="DI369">
        <v>0.104</v>
      </c>
      <c r="DJ369">
        <v>419</v>
      </c>
      <c r="DK369">
        <v>18</v>
      </c>
      <c r="DL369">
        <v>0.11</v>
      </c>
      <c r="DM369">
        <v>0.02</v>
      </c>
      <c r="DN369">
        <v>-17.4734125</v>
      </c>
      <c r="DO369">
        <v>-0.275012757973696</v>
      </c>
      <c r="DP369">
        <v>0.0525429880550202</v>
      </c>
      <c r="DQ369">
        <v>0</v>
      </c>
      <c r="DR369">
        <v>5.69552175</v>
      </c>
      <c r="DS369">
        <v>-0.325290844277691</v>
      </c>
      <c r="DT369">
        <v>0.0360809028356761</v>
      </c>
      <c r="DU369">
        <v>0</v>
      </c>
      <c r="DV369">
        <v>0</v>
      </c>
      <c r="DW369">
        <v>2</v>
      </c>
      <c r="DX369" t="s">
        <v>357</v>
      </c>
      <c r="DY369">
        <v>2.82136</v>
      </c>
      <c r="DZ369">
        <v>2.6362</v>
      </c>
      <c r="EA369">
        <v>0.0657419</v>
      </c>
      <c r="EB369">
        <v>0.0683835</v>
      </c>
      <c r="EC369">
        <v>0.0696471</v>
      </c>
      <c r="ED369">
        <v>0.0553367</v>
      </c>
      <c r="EE369">
        <v>25981.7</v>
      </c>
      <c r="EF369">
        <v>22644.5</v>
      </c>
      <c r="EG369">
        <v>24920.6</v>
      </c>
      <c r="EH369">
        <v>23694.9</v>
      </c>
      <c r="EI369">
        <v>39623.8</v>
      </c>
      <c r="EJ369">
        <v>37081.3</v>
      </c>
      <c r="EK369">
        <v>45103.2</v>
      </c>
      <c r="EL369">
        <v>42310.2</v>
      </c>
      <c r="EM369">
        <v>1.72765</v>
      </c>
      <c r="EN369">
        <v>2.03725</v>
      </c>
      <c r="EO369">
        <v>-0.0481866</v>
      </c>
      <c r="EP369">
        <v>0</v>
      </c>
      <c r="EQ369">
        <v>24.6949</v>
      </c>
      <c r="ER369">
        <v>999.9</v>
      </c>
      <c r="ES369">
        <v>33.311</v>
      </c>
      <c r="ET369">
        <v>31.723</v>
      </c>
      <c r="EU369">
        <v>23.0254</v>
      </c>
      <c r="EV369">
        <v>51.448</v>
      </c>
      <c r="EW369">
        <v>28.101</v>
      </c>
      <c r="EX369">
        <v>2</v>
      </c>
      <c r="EY369">
        <v>0.361626</v>
      </c>
      <c r="EZ369">
        <v>9.28105</v>
      </c>
      <c r="FA369">
        <v>20.0183</v>
      </c>
      <c r="FB369">
        <v>5.23496</v>
      </c>
      <c r="FC369">
        <v>11.998</v>
      </c>
      <c r="FD369">
        <v>4.95595</v>
      </c>
      <c r="FE369">
        <v>3.30395</v>
      </c>
      <c r="FF369">
        <v>9999</v>
      </c>
      <c r="FG369">
        <v>9999</v>
      </c>
      <c r="FH369">
        <v>6606.4</v>
      </c>
      <c r="FI369">
        <v>353.6</v>
      </c>
      <c r="FJ369">
        <v>1.86812</v>
      </c>
      <c r="FK369">
        <v>1.86383</v>
      </c>
      <c r="FL369">
        <v>1.87135</v>
      </c>
      <c r="FM369">
        <v>1.86219</v>
      </c>
      <c r="FN369">
        <v>1.86167</v>
      </c>
      <c r="FO369">
        <v>1.86812</v>
      </c>
      <c r="FP369">
        <v>1.85822</v>
      </c>
      <c r="FQ369">
        <v>1.86462</v>
      </c>
      <c r="FR369">
        <v>5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3.884</v>
      </c>
      <c r="GF369">
        <v>0.2096</v>
      </c>
      <c r="GG369">
        <v>2.14445261950712</v>
      </c>
      <c r="GH369">
        <v>0.00524579190152856</v>
      </c>
      <c r="GI369">
        <v>-2.61795653493914e-06</v>
      </c>
      <c r="GJ369">
        <v>1.03317073579164e-09</v>
      </c>
      <c r="GK369">
        <v>0.00834576242792743</v>
      </c>
      <c r="GL369">
        <v>-0.0463878632499735</v>
      </c>
      <c r="GM369">
        <v>0.00360881594666716</v>
      </c>
      <c r="GN369">
        <v>-4.25062852161115e-05</v>
      </c>
      <c r="GO369">
        <v>14</v>
      </c>
      <c r="GP369">
        <v>2225</v>
      </c>
      <c r="GQ369">
        <v>2</v>
      </c>
      <c r="GR369">
        <v>27</v>
      </c>
      <c r="GS369">
        <v>4328.5</v>
      </c>
      <c r="GT369">
        <v>4328.5</v>
      </c>
      <c r="GU369">
        <v>1.33423</v>
      </c>
      <c r="GV369">
        <v>2.36816</v>
      </c>
      <c r="GW369">
        <v>1.99829</v>
      </c>
      <c r="GX369">
        <v>2.75269</v>
      </c>
      <c r="GY369">
        <v>2.09351</v>
      </c>
      <c r="GZ369">
        <v>2.34131</v>
      </c>
      <c r="HA369">
        <v>36.0113</v>
      </c>
      <c r="HB369">
        <v>14.3947</v>
      </c>
      <c r="HC369">
        <v>18</v>
      </c>
      <c r="HD369">
        <v>421.435</v>
      </c>
      <c r="HE369">
        <v>623.109</v>
      </c>
      <c r="HF369">
        <v>17.8661</v>
      </c>
      <c r="HG369">
        <v>32.1345</v>
      </c>
      <c r="HH369">
        <v>30.0004</v>
      </c>
      <c r="HI369">
        <v>31.6962</v>
      </c>
      <c r="HJ369">
        <v>31.6973</v>
      </c>
      <c r="HK369">
        <v>26.6552</v>
      </c>
      <c r="HL369">
        <v>42.0747</v>
      </c>
      <c r="HM369">
        <v>23.6709</v>
      </c>
      <c r="HN369">
        <v>12.5177</v>
      </c>
      <c r="HO369">
        <v>413.131</v>
      </c>
      <c r="HP369">
        <v>15.3044</v>
      </c>
      <c r="HQ369">
        <v>95.4204</v>
      </c>
      <c r="HR369">
        <v>99.4384</v>
      </c>
    </row>
    <row r="370" spans="1:226">
      <c r="A370">
        <v>354</v>
      </c>
      <c r="B370">
        <v>1657557837.6</v>
      </c>
      <c r="C370">
        <v>5045.59999990463</v>
      </c>
      <c r="D370" t="s">
        <v>1069</v>
      </c>
      <c r="E370" t="s">
        <v>1070</v>
      </c>
      <c r="F370">
        <v>5</v>
      </c>
      <c r="G370" t="s">
        <v>1068</v>
      </c>
      <c r="H370" t="s">
        <v>354</v>
      </c>
      <c r="I370">
        <v>1657557829.75517</v>
      </c>
      <c r="J370">
        <f>(K370)/1000</f>
        <v>0</v>
      </c>
      <c r="K370">
        <f>IF(BF370, AN370, AH370)</f>
        <v>0</v>
      </c>
      <c r="L370">
        <f>IF(BF370, AI370, AG370)</f>
        <v>0</v>
      </c>
      <c r="M370">
        <f>BH370 - IF(AU370&gt;1, L370*BB370*100.0/(AW370*BV370), 0)</f>
        <v>0</v>
      </c>
      <c r="N370">
        <f>((T370-J370/2)*M370-L370)/(T370+J370/2)</f>
        <v>0</v>
      </c>
      <c r="O370">
        <f>N370*(BO370+BP370)/1000.0</f>
        <v>0</v>
      </c>
      <c r="P370">
        <f>(BH370 - IF(AU370&gt;1, L370*BB370*100.0/(AW370*BV370), 0))*(BO370+BP370)/1000.0</f>
        <v>0</v>
      </c>
      <c r="Q370">
        <f>2.0/((1/S370-1/R370)+SIGN(S370)*SQRT((1/S370-1/R370)*(1/S370-1/R370) + 4*BC370/((BC370+1)*(BC370+1))*(2*1/S370*1/R370-1/R370*1/R370)))</f>
        <v>0</v>
      </c>
      <c r="R370">
        <f>IF(LEFT(BD370,1)&lt;&gt;"0",IF(LEFT(BD370,1)="1",3.0,BE370),$D$5+$E$5*(BV370*BO370/($K$5*1000))+$F$5*(BV370*BO370/($K$5*1000))*MAX(MIN(BB370,$J$5),$I$5)*MAX(MIN(BB370,$J$5),$I$5)+$G$5*MAX(MIN(BB370,$J$5),$I$5)*(BV370*BO370/($K$5*1000))+$H$5*(BV370*BO370/($K$5*1000))*(BV370*BO370/($K$5*1000)))</f>
        <v>0</v>
      </c>
      <c r="S370">
        <f>J370*(1000-(1000*0.61365*exp(17.502*W370/(240.97+W370))/(BO370+BP370)+BJ370)/2)/(1000*0.61365*exp(17.502*W370/(240.97+W370))/(BO370+BP370)-BJ370)</f>
        <v>0</v>
      </c>
      <c r="T370">
        <f>1/((BC370+1)/(Q370/1.6)+1/(R370/1.37)) + BC370/((BC370+1)/(Q370/1.6) + BC370/(R370/1.37))</f>
        <v>0</v>
      </c>
      <c r="U370">
        <f>(AX370*BA370)</f>
        <v>0</v>
      </c>
      <c r="V370">
        <f>(BQ370+(U370+2*0.95*5.67E-8*(((BQ370+$B$7)+273)^4-(BQ370+273)^4)-44100*J370)/(1.84*29.3*R370+8*0.95*5.67E-8*(BQ370+273)^3))</f>
        <v>0</v>
      </c>
      <c r="W370">
        <f>($C$7*BR370+$D$7*BS370+$E$7*V370)</f>
        <v>0</v>
      </c>
      <c r="X370">
        <f>0.61365*exp(17.502*W370/(240.97+W370))</f>
        <v>0</v>
      </c>
      <c r="Y370">
        <f>(Z370/AA370*100)</f>
        <v>0</v>
      </c>
      <c r="Z370">
        <f>BJ370*(BO370+BP370)/1000</f>
        <v>0</v>
      </c>
      <c r="AA370">
        <f>0.61365*exp(17.502*BQ370/(240.97+BQ370))</f>
        <v>0</v>
      </c>
      <c r="AB370">
        <f>(X370-BJ370*(BO370+BP370)/1000)</f>
        <v>0</v>
      </c>
      <c r="AC370">
        <f>(-J370*44100)</f>
        <v>0</v>
      </c>
      <c r="AD370">
        <f>2*29.3*R370*0.92*(BQ370-W370)</f>
        <v>0</v>
      </c>
      <c r="AE370">
        <f>2*0.95*5.67E-8*(((BQ370+$B$7)+273)^4-(W370+273)^4)</f>
        <v>0</v>
      </c>
      <c r="AF370">
        <f>U370+AE370+AC370+AD370</f>
        <v>0</v>
      </c>
      <c r="AG370">
        <f>BN370*AU370*(BI370-BH370*(1000-AU370*BK370)/(1000-AU370*BJ370))/(100*BB370)</f>
        <v>0</v>
      </c>
      <c r="AH370">
        <f>1000*BN370*AU370*(BJ370-BK370)/(100*BB370*(1000-AU370*BJ370))</f>
        <v>0</v>
      </c>
      <c r="AI370">
        <f>(AJ370 - AK370 - BO370*1E3/(8.314*(BQ370+273.15)) * AM370/BN370 * AL370) * BN370/(100*BB370) * (1000 - BK370)/1000</f>
        <v>0</v>
      </c>
      <c r="AJ370">
        <v>425.761326399892</v>
      </c>
      <c r="AK370">
        <v>410.446066666666</v>
      </c>
      <c r="AL370">
        <v>-0.0870628687410072</v>
      </c>
      <c r="AM370">
        <v>66.1500379402103</v>
      </c>
      <c r="AN370">
        <f>(AP370 - AO370 + BO370*1E3/(8.314*(BQ370+273.15)) * AR370/BN370 * AQ370) * BN370/(100*BB370) * 1000/(1000 - AP370)</f>
        <v>0</v>
      </c>
      <c r="AO370">
        <v>15.1414610119192</v>
      </c>
      <c r="AP370">
        <v>20.7883648484848</v>
      </c>
      <c r="AQ370">
        <v>0.00914462174594346</v>
      </c>
      <c r="AR370">
        <v>78.5018072651655</v>
      </c>
      <c r="AS370">
        <v>23</v>
      </c>
      <c r="AT370">
        <v>5</v>
      </c>
      <c r="AU370">
        <f>IF(AS370*$H$13&gt;=AW370,1.0,(AW370/(AW370-AS370*$H$13)))</f>
        <v>0</v>
      </c>
      <c r="AV370">
        <f>(AU370-1)*100</f>
        <v>0</v>
      </c>
      <c r="AW370">
        <f>MAX(0,($B$13+$C$13*BV370)/(1+$D$13*BV370)*BO370/(BQ370+273)*$E$13)</f>
        <v>0</v>
      </c>
      <c r="AX370">
        <f>$B$11*BW370+$C$11*BX370+$F$11*CI370*(1-CL370)</f>
        <v>0</v>
      </c>
      <c r="AY370">
        <f>AX370*AZ370</f>
        <v>0</v>
      </c>
      <c r="AZ370">
        <f>($B$11*$D$9+$C$11*$D$9+$F$11*((CV370+CN370)/MAX(CV370+CN370+CW370, 0.1)*$I$9+CW370/MAX(CV370+CN370+CW370, 0.1)*$J$9))/($B$11+$C$11+$F$11)</f>
        <v>0</v>
      </c>
      <c r="BA370">
        <f>($B$11*$K$9+$C$11*$K$9+$F$11*((CV370+CN370)/MAX(CV370+CN370+CW370, 0.1)*$P$9+CW370/MAX(CV370+CN370+CW370, 0.1)*$Q$9))/($B$11+$C$11+$F$11)</f>
        <v>0</v>
      </c>
      <c r="BB370">
        <v>6</v>
      </c>
      <c r="BC370">
        <v>0.5</v>
      </c>
      <c r="BD370" t="s">
        <v>355</v>
      </c>
      <c r="BE370">
        <v>2</v>
      </c>
      <c r="BF370" t="b">
        <v>1</v>
      </c>
      <c r="BG370">
        <v>1657557829.75517</v>
      </c>
      <c r="BH370">
        <v>402.24224137931</v>
      </c>
      <c r="BI370">
        <v>419.543862068966</v>
      </c>
      <c r="BJ370">
        <v>20.7250413793103</v>
      </c>
      <c r="BK370">
        <v>15.0745413793103</v>
      </c>
      <c r="BL370">
        <v>398.358206896552</v>
      </c>
      <c r="BM370">
        <v>20.5164413793103</v>
      </c>
      <c r="BN370">
        <v>500.010620689655</v>
      </c>
      <c r="BO370">
        <v>68.0119827586207</v>
      </c>
      <c r="BP370">
        <v>0.0199127827586207</v>
      </c>
      <c r="BQ370">
        <v>23.2415379310345</v>
      </c>
      <c r="BR370">
        <v>23.8916517241379</v>
      </c>
      <c r="BS370">
        <v>999.9</v>
      </c>
      <c r="BT370">
        <v>0</v>
      </c>
      <c r="BU370">
        <v>0</v>
      </c>
      <c r="BV370">
        <v>9992.96620689655</v>
      </c>
      <c r="BW370">
        <v>0</v>
      </c>
      <c r="BX370">
        <v>816.963413793104</v>
      </c>
      <c r="BY370">
        <v>-17.3016551724138</v>
      </c>
      <c r="BZ370">
        <v>410.755103448276</v>
      </c>
      <c r="CA370">
        <v>425.965068965517</v>
      </c>
      <c r="CB370">
        <v>5.65050413793104</v>
      </c>
      <c r="CC370">
        <v>419.543862068966</v>
      </c>
      <c r="CD370">
        <v>15.0745413793103</v>
      </c>
      <c r="CE370">
        <v>1.40954965517241</v>
      </c>
      <c r="CF370">
        <v>1.0252475862069</v>
      </c>
      <c r="CG370">
        <v>12.0207482758621</v>
      </c>
      <c r="CH370">
        <v>7.28010620689655</v>
      </c>
      <c r="CI370">
        <v>1999.96862068966</v>
      </c>
      <c r="CJ370">
        <v>0.980006275862069</v>
      </c>
      <c r="CK370">
        <v>0.0199933793103448</v>
      </c>
      <c r="CL370">
        <v>0</v>
      </c>
      <c r="CM370">
        <v>2.45821724137931</v>
      </c>
      <c r="CN370">
        <v>0</v>
      </c>
      <c r="CO370">
        <v>21188.6551724138</v>
      </c>
      <c r="CP370">
        <v>16705.1931034483</v>
      </c>
      <c r="CQ370">
        <v>45</v>
      </c>
      <c r="CR370">
        <v>49.6656206896552</v>
      </c>
      <c r="CS370">
        <v>47.625</v>
      </c>
      <c r="CT370">
        <v>45.187</v>
      </c>
      <c r="CU370">
        <v>43.75</v>
      </c>
      <c r="CV370">
        <v>1959.97931034483</v>
      </c>
      <c r="CW370">
        <v>39.99</v>
      </c>
      <c r="CX370">
        <v>0</v>
      </c>
      <c r="CY370">
        <v>1651536732.8</v>
      </c>
      <c r="CZ370">
        <v>0</v>
      </c>
      <c r="DA370">
        <v>0</v>
      </c>
      <c r="DB370" t="s">
        <v>356</v>
      </c>
      <c r="DC370">
        <v>1657298120.5</v>
      </c>
      <c r="DD370">
        <v>1657298120.5</v>
      </c>
      <c r="DE370">
        <v>0</v>
      </c>
      <c r="DF370">
        <v>1.391</v>
      </c>
      <c r="DG370">
        <v>0.035</v>
      </c>
      <c r="DH370">
        <v>2.39</v>
      </c>
      <c r="DI370">
        <v>0.104</v>
      </c>
      <c r="DJ370">
        <v>419</v>
      </c>
      <c r="DK370">
        <v>18</v>
      </c>
      <c r="DL370">
        <v>0.11</v>
      </c>
      <c r="DM370">
        <v>0.02</v>
      </c>
      <c r="DN370">
        <v>-17.447545</v>
      </c>
      <c r="DO370">
        <v>0.528285928705461</v>
      </c>
      <c r="DP370">
        <v>0.210187201025657</v>
      </c>
      <c r="DQ370">
        <v>0</v>
      </c>
      <c r="DR370">
        <v>5.663914</v>
      </c>
      <c r="DS370">
        <v>-0.269696285178251</v>
      </c>
      <c r="DT370">
        <v>0.0307473027109696</v>
      </c>
      <c r="DU370">
        <v>0</v>
      </c>
      <c r="DV370">
        <v>0</v>
      </c>
      <c r="DW370">
        <v>2</v>
      </c>
      <c r="DX370" t="s">
        <v>357</v>
      </c>
      <c r="DY370">
        <v>2.82106</v>
      </c>
      <c r="DZ370">
        <v>2.63643</v>
      </c>
      <c r="EA370">
        <v>0.0656825</v>
      </c>
      <c r="EB370">
        <v>0.0679368</v>
      </c>
      <c r="EC370">
        <v>0.069754</v>
      </c>
      <c r="ED370">
        <v>0.0555156</v>
      </c>
      <c r="EE370">
        <v>25983.1</v>
      </c>
      <c r="EF370">
        <v>22655</v>
      </c>
      <c r="EG370">
        <v>24920.4</v>
      </c>
      <c r="EH370">
        <v>23694.7</v>
      </c>
      <c r="EI370">
        <v>39618.8</v>
      </c>
      <c r="EJ370">
        <v>37074.2</v>
      </c>
      <c r="EK370">
        <v>45102.7</v>
      </c>
      <c r="EL370">
        <v>42310.1</v>
      </c>
      <c r="EM370">
        <v>1.72715</v>
      </c>
      <c r="EN370">
        <v>2.03705</v>
      </c>
      <c r="EO370">
        <v>-0.0470504</v>
      </c>
      <c r="EP370">
        <v>0</v>
      </c>
      <c r="EQ370">
        <v>24.6949</v>
      </c>
      <c r="ER370">
        <v>999.9</v>
      </c>
      <c r="ES370">
        <v>33.262</v>
      </c>
      <c r="ET370">
        <v>31.723</v>
      </c>
      <c r="EU370">
        <v>22.9901</v>
      </c>
      <c r="EV370">
        <v>51.518</v>
      </c>
      <c r="EW370">
        <v>28.0409</v>
      </c>
      <c r="EX370">
        <v>2</v>
      </c>
      <c r="EY370">
        <v>0.361799</v>
      </c>
      <c r="EZ370">
        <v>9.28105</v>
      </c>
      <c r="FA370">
        <v>20.0185</v>
      </c>
      <c r="FB370">
        <v>5.23526</v>
      </c>
      <c r="FC370">
        <v>11.998</v>
      </c>
      <c r="FD370">
        <v>4.9558</v>
      </c>
      <c r="FE370">
        <v>3.30395</v>
      </c>
      <c r="FF370">
        <v>9999</v>
      </c>
      <c r="FG370">
        <v>9999</v>
      </c>
      <c r="FH370">
        <v>6606.4</v>
      </c>
      <c r="FI370">
        <v>353.6</v>
      </c>
      <c r="FJ370">
        <v>1.86812</v>
      </c>
      <c r="FK370">
        <v>1.86381</v>
      </c>
      <c r="FL370">
        <v>1.87134</v>
      </c>
      <c r="FM370">
        <v>1.86219</v>
      </c>
      <c r="FN370">
        <v>1.86166</v>
      </c>
      <c r="FO370">
        <v>1.86813</v>
      </c>
      <c r="FP370">
        <v>1.85822</v>
      </c>
      <c r="FQ370">
        <v>1.86462</v>
      </c>
      <c r="FR370">
        <v>5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3.882</v>
      </c>
      <c r="GF370">
        <v>0.2118</v>
      </c>
      <c r="GG370">
        <v>2.14445261950712</v>
      </c>
      <c r="GH370">
        <v>0.00524579190152856</v>
      </c>
      <c r="GI370">
        <v>-2.61795653493914e-06</v>
      </c>
      <c r="GJ370">
        <v>1.03317073579164e-09</v>
      </c>
      <c r="GK370">
        <v>0.00834576242792743</v>
      </c>
      <c r="GL370">
        <v>-0.0463878632499735</v>
      </c>
      <c r="GM370">
        <v>0.00360881594666716</v>
      </c>
      <c r="GN370">
        <v>-4.25062852161115e-05</v>
      </c>
      <c r="GO370">
        <v>14</v>
      </c>
      <c r="GP370">
        <v>2225</v>
      </c>
      <c r="GQ370">
        <v>2</v>
      </c>
      <c r="GR370">
        <v>27</v>
      </c>
      <c r="GS370">
        <v>4328.6</v>
      </c>
      <c r="GT370">
        <v>4328.6</v>
      </c>
      <c r="GU370">
        <v>1.30493</v>
      </c>
      <c r="GV370">
        <v>2.37061</v>
      </c>
      <c r="GW370">
        <v>1.99829</v>
      </c>
      <c r="GX370">
        <v>2.75269</v>
      </c>
      <c r="GY370">
        <v>2.09351</v>
      </c>
      <c r="GZ370">
        <v>2.37793</v>
      </c>
      <c r="HA370">
        <v>36.0113</v>
      </c>
      <c r="HB370">
        <v>14.4035</v>
      </c>
      <c r="HC370">
        <v>18</v>
      </c>
      <c r="HD370">
        <v>421.18</v>
      </c>
      <c r="HE370">
        <v>623.008</v>
      </c>
      <c r="HF370">
        <v>17.9412</v>
      </c>
      <c r="HG370">
        <v>32.1469</v>
      </c>
      <c r="HH370">
        <v>30.0002</v>
      </c>
      <c r="HI370">
        <v>31.7011</v>
      </c>
      <c r="HJ370">
        <v>31.7031</v>
      </c>
      <c r="HK370">
        <v>26.1686</v>
      </c>
      <c r="HL370">
        <v>41.4983</v>
      </c>
      <c r="HM370">
        <v>23.6709</v>
      </c>
      <c r="HN370">
        <v>12.5463</v>
      </c>
      <c r="HO370">
        <v>399.702</v>
      </c>
      <c r="HP370">
        <v>15.3305</v>
      </c>
      <c r="HQ370">
        <v>95.4194</v>
      </c>
      <c r="HR370">
        <v>99.438</v>
      </c>
    </row>
    <row r="371" spans="1:226">
      <c r="A371">
        <v>355</v>
      </c>
      <c r="B371">
        <v>1657557842.6</v>
      </c>
      <c r="C371">
        <v>5050.59999990463</v>
      </c>
      <c r="D371" t="s">
        <v>1071</v>
      </c>
      <c r="E371" t="s">
        <v>1072</v>
      </c>
      <c r="F371">
        <v>5</v>
      </c>
      <c r="G371" t="s">
        <v>1068</v>
      </c>
      <c r="H371" t="s">
        <v>354</v>
      </c>
      <c r="I371">
        <v>1657557834.83214</v>
      </c>
      <c r="J371">
        <f>(K371)/1000</f>
        <v>0</v>
      </c>
      <c r="K371">
        <f>IF(BF371, AN371, AH371)</f>
        <v>0</v>
      </c>
      <c r="L371">
        <f>IF(BF371, AI371, AG371)</f>
        <v>0</v>
      </c>
      <c r="M371">
        <f>BH371 - IF(AU371&gt;1, L371*BB371*100.0/(AW371*BV371), 0)</f>
        <v>0</v>
      </c>
      <c r="N371">
        <f>((T371-J371/2)*M371-L371)/(T371+J371/2)</f>
        <v>0</v>
      </c>
      <c r="O371">
        <f>N371*(BO371+BP371)/1000.0</f>
        <v>0</v>
      </c>
      <c r="P371">
        <f>(BH371 - IF(AU371&gt;1, L371*BB371*100.0/(AW371*BV371), 0))*(BO371+BP371)/1000.0</f>
        <v>0</v>
      </c>
      <c r="Q371">
        <f>2.0/((1/S371-1/R371)+SIGN(S371)*SQRT((1/S371-1/R371)*(1/S371-1/R371) + 4*BC371/((BC371+1)*(BC371+1))*(2*1/S371*1/R371-1/R371*1/R371)))</f>
        <v>0</v>
      </c>
      <c r="R371">
        <f>IF(LEFT(BD371,1)&lt;&gt;"0",IF(LEFT(BD371,1)="1",3.0,BE371),$D$5+$E$5*(BV371*BO371/($K$5*1000))+$F$5*(BV371*BO371/($K$5*1000))*MAX(MIN(BB371,$J$5),$I$5)*MAX(MIN(BB371,$J$5),$I$5)+$G$5*MAX(MIN(BB371,$J$5),$I$5)*(BV371*BO371/($K$5*1000))+$H$5*(BV371*BO371/($K$5*1000))*(BV371*BO371/($K$5*1000)))</f>
        <v>0</v>
      </c>
      <c r="S371">
        <f>J371*(1000-(1000*0.61365*exp(17.502*W371/(240.97+W371))/(BO371+BP371)+BJ371)/2)/(1000*0.61365*exp(17.502*W371/(240.97+W371))/(BO371+BP371)-BJ371)</f>
        <v>0</v>
      </c>
      <c r="T371">
        <f>1/((BC371+1)/(Q371/1.6)+1/(R371/1.37)) + BC371/((BC371+1)/(Q371/1.6) + BC371/(R371/1.37))</f>
        <v>0</v>
      </c>
      <c r="U371">
        <f>(AX371*BA371)</f>
        <v>0</v>
      </c>
      <c r="V371">
        <f>(BQ371+(U371+2*0.95*5.67E-8*(((BQ371+$B$7)+273)^4-(BQ371+273)^4)-44100*J371)/(1.84*29.3*R371+8*0.95*5.67E-8*(BQ371+273)^3))</f>
        <v>0</v>
      </c>
      <c r="W371">
        <f>($C$7*BR371+$D$7*BS371+$E$7*V371)</f>
        <v>0</v>
      </c>
      <c r="X371">
        <f>0.61365*exp(17.502*W371/(240.97+W371))</f>
        <v>0</v>
      </c>
      <c r="Y371">
        <f>(Z371/AA371*100)</f>
        <v>0</v>
      </c>
      <c r="Z371">
        <f>BJ371*(BO371+BP371)/1000</f>
        <v>0</v>
      </c>
      <c r="AA371">
        <f>0.61365*exp(17.502*BQ371/(240.97+BQ371))</f>
        <v>0</v>
      </c>
      <c r="AB371">
        <f>(X371-BJ371*(BO371+BP371)/1000)</f>
        <v>0</v>
      </c>
      <c r="AC371">
        <f>(-J371*44100)</f>
        <v>0</v>
      </c>
      <c r="AD371">
        <f>2*29.3*R371*0.92*(BQ371-W371)</f>
        <v>0</v>
      </c>
      <c r="AE371">
        <f>2*0.95*5.67E-8*(((BQ371+$B$7)+273)^4-(W371+273)^4)</f>
        <v>0</v>
      </c>
      <c r="AF371">
        <f>U371+AE371+AC371+AD371</f>
        <v>0</v>
      </c>
      <c r="AG371">
        <f>BN371*AU371*(BI371-BH371*(1000-AU371*BK371)/(1000-AU371*BJ371))/(100*BB371)</f>
        <v>0</v>
      </c>
      <c r="AH371">
        <f>1000*BN371*AU371*(BJ371-BK371)/(100*BB371*(1000-AU371*BJ371))</f>
        <v>0</v>
      </c>
      <c r="AI371">
        <f>(AJ371 - AK371 - BO371*1E3/(8.314*(BQ371+273.15)) * AM371/BN371 * AL371) * BN371/(100*BB371) * (1000 - BK371)/1000</f>
        <v>0</v>
      </c>
      <c r="AJ371">
        <v>417.472432903559</v>
      </c>
      <c r="AK371">
        <v>406.400836363636</v>
      </c>
      <c r="AL371">
        <v>-1.05828051777423</v>
      </c>
      <c r="AM371">
        <v>66.1500379402103</v>
      </c>
      <c r="AN371">
        <f>(AP371 - AO371 + BO371*1E3/(8.314*(BQ371+273.15)) * AR371/BN371 * AQ371) * BN371/(100*BB371) * 1000/(1000 - AP371)</f>
        <v>0</v>
      </c>
      <c r="AO371">
        <v>15.181365095802</v>
      </c>
      <c r="AP371">
        <v>20.8298878787879</v>
      </c>
      <c r="AQ371">
        <v>0.00896787638347301</v>
      </c>
      <c r="AR371">
        <v>78.5018072651655</v>
      </c>
      <c r="AS371">
        <v>23</v>
      </c>
      <c r="AT371">
        <v>5</v>
      </c>
      <c r="AU371">
        <f>IF(AS371*$H$13&gt;=AW371,1.0,(AW371/(AW371-AS371*$H$13)))</f>
        <v>0</v>
      </c>
      <c r="AV371">
        <f>(AU371-1)*100</f>
        <v>0</v>
      </c>
      <c r="AW371">
        <f>MAX(0,($B$13+$C$13*BV371)/(1+$D$13*BV371)*BO371/(BQ371+273)*$E$13)</f>
        <v>0</v>
      </c>
      <c r="AX371">
        <f>$B$11*BW371+$C$11*BX371+$F$11*CI371*(1-CL371)</f>
        <v>0</v>
      </c>
      <c r="AY371">
        <f>AX371*AZ371</f>
        <v>0</v>
      </c>
      <c r="AZ371">
        <f>($B$11*$D$9+$C$11*$D$9+$F$11*((CV371+CN371)/MAX(CV371+CN371+CW371, 0.1)*$I$9+CW371/MAX(CV371+CN371+CW371, 0.1)*$J$9))/($B$11+$C$11+$F$11)</f>
        <v>0</v>
      </c>
      <c r="BA371">
        <f>($B$11*$K$9+$C$11*$K$9+$F$11*((CV371+CN371)/MAX(CV371+CN371+CW371, 0.1)*$P$9+CW371/MAX(CV371+CN371+CW371, 0.1)*$Q$9))/($B$11+$C$11+$F$11)</f>
        <v>0</v>
      </c>
      <c r="BB371">
        <v>6</v>
      </c>
      <c r="BC371">
        <v>0.5</v>
      </c>
      <c r="BD371" t="s">
        <v>355</v>
      </c>
      <c r="BE371">
        <v>2</v>
      </c>
      <c r="BF371" t="b">
        <v>1</v>
      </c>
      <c r="BG371">
        <v>1657557834.83214</v>
      </c>
      <c r="BH371">
        <v>401.492035714286</v>
      </c>
      <c r="BI371">
        <v>416.714035714286</v>
      </c>
      <c r="BJ371">
        <v>20.7690071428571</v>
      </c>
      <c r="BK371">
        <v>15.1374607142857</v>
      </c>
      <c r="BL371">
        <v>397.610642857143</v>
      </c>
      <c r="BM371">
        <v>20.5583857142857</v>
      </c>
      <c r="BN371">
        <v>500.023</v>
      </c>
      <c r="BO371">
        <v>68.0121964285714</v>
      </c>
      <c r="BP371">
        <v>0.0198753071428571</v>
      </c>
      <c r="BQ371">
        <v>23.2708857142857</v>
      </c>
      <c r="BR371">
        <v>23.9175178571429</v>
      </c>
      <c r="BS371">
        <v>999.9</v>
      </c>
      <c r="BT371">
        <v>0</v>
      </c>
      <c r="BU371">
        <v>0</v>
      </c>
      <c r="BV371">
        <v>9987.05071428572</v>
      </c>
      <c r="BW371">
        <v>0</v>
      </c>
      <c r="BX371">
        <v>697.064464285714</v>
      </c>
      <c r="BY371">
        <v>-15.2220689285714</v>
      </c>
      <c r="BZ371">
        <v>410.007357142857</v>
      </c>
      <c r="CA371">
        <v>423.118821428571</v>
      </c>
      <c r="CB371">
        <v>5.6315425</v>
      </c>
      <c r="CC371">
        <v>416.714035714286</v>
      </c>
      <c r="CD371">
        <v>15.1374607142857</v>
      </c>
      <c r="CE371">
        <v>1.41254428571429</v>
      </c>
      <c r="CF371">
        <v>1.02953071428571</v>
      </c>
      <c r="CG371">
        <v>12.0529571428571</v>
      </c>
      <c r="CH371">
        <v>7.34104642857143</v>
      </c>
      <c r="CI371">
        <v>1999.95714285714</v>
      </c>
      <c r="CJ371">
        <v>0.980006428571429</v>
      </c>
      <c r="CK371">
        <v>0.0199932571428572</v>
      </c>
      <c r="CL371">
        <v>0</v>
      </c>
      <c r="CM371">
        <v>2.49414642857143</v>
      </c>
      <c r="CN371">
        <v>0</v>
      </c>
      <c r="CO371">
        <v>20935.0821428571</v>
      </c>
      <c r="CP371">
        <v>16705.0964285714</v>
      </c>
      <c r="CQ371">
        <v>45</v>
      </c>
      <c r="CR371">
        <v>49.6449285714286</v>
      </c>
      <c r="CS371">
        <v>47.625</v>
      </c>
      <c r="CT371">
        <v>45.187</v>
      </c>
      <c r="CU371">
        <v>43.75</v>
      </c>
      <c r="CV371">
        <v>1959.96821428571</v>
      </c>
      <c r="CW371">
        <v>39.9878571428571</v>
      </c>
      <c r="CX371">
        <v>0</v>
      </c>
      <c r="CY371">
        <v>1651536737.6</v>
      </c>
      <c r="CZ371">
        <v>0</v>
      </c>
      <c r="DA371">
        <v>0</v>
      </c>
      <c r="DB371" t="s">
        <v>356</v>
      </c>
      <c r="DC371">
        <v>1657298120.5</v>
      </c>
      <c r="DD371">
        <v>1657298120.5</v>
      </c>
      <c r="DE371">
        <v>0</v>
      </c>
      <c r="DF371">
        <v>1.391</v>
      </c>
      <c r="DG371">
        <v>0.035</v>
      </c>
      <c r="DH371">
        <v>2.39</v>
      </c>
      <c r="DI371">
        <v>0.104</v>
      </c>
      <c r="DJ371">
        <v>419</v>
      </c>
      <c r="DK371">
        <v>18</v>
      </c>
      <c r="DL371">
        <v>0.11</v>
      </c>
      <c r="DM371">
        <v>0.02</v>
      </c>
      <c r="DN371">
        <v>-15.82059325</v>
      </c>
      <c r="DO371">
        <v>23.0198452908068</v>
      </c>
      <c r="DP371">
        <v>2.79360041289944</v>
      </c>
      <c r="DQ371">
        <v>0</v>
      </c>
      <c r="DR371">
        <v>5.6419145</v>
      </c>
      <c r="DS371">
        <v>-0.248372757973739</v>
      </c>
      <c r="DT371">
        <v>0.0277098158555773</v>
      </c>
      <c r="DU371">
        <v>0</v>
      </c>
      <c r="DV371">
        <v>0</v>
      </c>
      <c r="DW371">
        <v>2</v>
      </c>
      <c r="DX371" t="s">
        <v>357</v>
      </c>
      <c r="DY371">
        <v>2.82136</v>
      </c>
      <c r="DZ371">
        <v>2.63557</v>
      </c>
      <c r="EA371">
        <v>0.0651071</v>
      </c>
      <c r="EB371">
        <v>0.0665475</v>
      </c>
      <c r="EC371">
        <v>0.0698477</v>
      </c>
      <c r="ED371">
        <v>0.0556711</v>
      </c>
      <c r="EE371">
        <v>25999</v>
      </c>
      <c r="EF371">
        <v>22688.6</v>
      </c>
      <c r="EG371">
        <v>24920.4</v>
      </c>
      <c r="EH371">
        <v>23694.4</v>
      </c>
      <c r="EI371">
        <v>39614.9</v>
      </c>
      <c r="EJ371">
        <v>37067.3</v>
      </c>
      <c r="EK371">
        <v>45102.9</v>
      </c>
      <c r="EL371">
        <v>42309.3</v>
      </c>
      <c r="EM371">
        <v>1.7273</v>
      </c>
      <c r="EN371">
        <v>2.03667</v>
      </c>
      <c r="EO371">
        <v>-0.044588</v>
      </c>
      <c r="EP371">
        <v>0</v>
      </c>
      <c r="EQ371">
        <v>24.6928</v>
      </c>
      <c r="ER371">
        <v>999.9</v>
      </c>
      <c r="ES371">
        <v>33.238</v>
      </c>
      <c r="ET371">
        <v>31.733</v>
      </c>
      <c r="EU371">
        <v>22.9878</v>
      </c>
      <c r="EV371">
        <v>51.708</v>
      </c>
      <c r="EW371">
        <v>27.9247</v>
      </c>
      <c r="EX371">
        <v>2</v>
      </c>
      <c r="EY371">
        <v>0.36187</v>
      </c>
      <c r="EZ371">
        <v>9.28105</v>
      </c>
      <c r="FA371">
        <v>20.0185</v>
      </c>
      <c r="FB371">
        <v>5.23571</v>
      </c>
      <c r="FC371">
        <v>11.998</v>
      </c>
      <c r="FD371">
        <v>4.95585</v>
      </c>
      <c r="FE371">
        <v>3.3039</v>
      </c>
      <c r="FF371">
        <v>9999</v>
      </c>
      <c r="FG371">
        <v>9999</v>
      </c>
      <c r="FH371">
        <v>6606.6</v>
      </c>
      <c r="FI371">
        <v>353.6</v>
      </c>
      <c r="FJ371">
        <v>1.86811</v>
      </c>
      <c r="FK371">
        <v>1.86385</v>
      </c>
      <c r="FL371">
        <v>1.87134</v>
      </c>
      <c r="FM371">
        <v>1.86221</v>
      </c>
      <c r="FN371">
        <v>1.86169</v>
      </c>
      <c r="FO371">
        <v>1.86813</v>
      </c>
      <c r="FP371">
        <v>1.85822</v>
      </c>
      <c r="FQ371">
        <v>1.86462</v>
      </c>
      <c r="FR371">
        <v>5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3.865</v>
      </c>
      <c r="GF371">
        <v>0.2136</v>
      </c>
      <c r="GG371">
        <v>2.14445261950712</v>
      </c>
      <c r="GH371">
        <v>0.00524579190152856</v>
      </c>
      <c r="GI371">
        <v>-2.61795653493914e-06</v>
      </c>
      <c r="GJ371">
        <v>1.03317073579164e-09</v>
      </c>
      <c r="GK371">
        <v>0.00834576242792743</v>
      </c>
      <c r="GL371">
        <v>-0.0463878632499735</v>
      </c>
      <c r="GM371">
        <v>0.00360881594666716</v>
      </c>
      <c r="GN371">
        <v>-4.25062852161115e-05</v>
      </c>
      <c r="GO371">
        <v>14</v>
      </c>
      <c r="GP371">
        <v>2225</v>
      </c>
      <c r="GQ371">
        <v>2</v>
      </c>
      <c r="GR371">
        <v>27</v>
      </c>
      <c r="GS371">
        <v>4328.7</v>
      </c>
      <c r="GT371">
        <v>4328.7</v>
      </c>
      <c r="GU371">
        <v>1.27319</v>
      </c>
      <c r="GV371">
        <v>2.36816</v>
      </c>
      <c r="GW371">
        <v>1.99829</v>
      </c>
      <c r="GX371">
        <v>2.75269</v>
      </c>
      <c r="GY371">
        <v>2.09351</v>
      </c>
      <c r="GZ371">
        <v>2.38892</v>
      </c>
      <c r="HA371">
        <v>36.0347</v>
      </c>
      <c r="HB371">
        <v>14.4035</v>
      </c>
      <c r="HC371">
        <v>18</v>
      </c>
      <c r="HD371">
        <v>421.301</v>
      </c>
      <c r="HE371">
        <v>622.767</v>
      </c>
      <c r="HF371">
        <v>18.0108</v>
      </c>
      <c r="HG371">
        <v>32.1586</v>
      </c>
      <c r="HH371">
        <v>30.0002</v>
      </c>
      <c r="HI371">
        <v>31.7066</v>
      </c>
      <c r="HJ371">
        <v>31.7092</v>
      </c>
      <c r="HK371">
        <v>25.5165</v>
      </c>
      <c r="HL371">
        <v>41.1875</v>
      </c>
      <c r="HM371">
        <v>23.6709</v>
      </c>
      <c r="HN371">
        <v>12.5803</v>
      </c>
      <c r="HO371">
        <v>379.47</v>
      </c>
      <c r="HP371">
        <v>15.3616</v>
      </c>
      <c r="HQ371">
        <v>95.4195</v>
      </c>
      <c r="HR371">
        <v>99.4365</v>
      </c>
    </row>
    <row r="372" spans="1:226">
      <c r="A372">
        <v>356</v>
      </c>
      <c r="B372">
        <v>1657557847.6</v>
      </c>
      <c r="C372">
        <v>5055.59999990463</v>
      </c>
      <c r="D372" t="s">
        <v>1073</v>
      </c>
      <c r="E372" t="s">
        <v>1074</v>
      </c>
      <c r="F372">
        <v>5</v>
      </c>
      <c r="G372" t="s">
        <v>1068</v>
      </c>
      <c r="H372" t="s">
        <v>354</v>
      </c>
      <c r="I372">
        <v>1657557840.1</v>
      </c>
      <c r="J372">
        <f>(K372)/1000</f>
        <v>0</v>
      </c>
      <c r="K372">
        <f>IF(BF372, AN372, AH372)</f>
        <v>0</v>
      </c>
      <c r="L372">
        <f>IF(BF372, AI372, AG372)</f>
        <v>0</v>
      </c>
      <c r="M372">
        <f>BH372 - IF(AU372&gt;1, L372*BB372*100.0/(AW372*BV372), 0)</f>
        <v>0</v>
      </c>
      <c r="N372">
        <f>((T372-J372/2)*M372-L372)/(T372+J372/2)</f>
        <v>0</v>
      </c>
      <c r="O372">
        <f>N372*(BO372+BP372)/1000.0</f>
        <v>0</v>
      </c>
      <c r="P372">
        <f>(BH372 - IF(AU372&gt;1, L372*BB372*100.0/(AW372*BV372), 0))*(BO372+BP372)/1000.0</f>
        <v>0</v>
      </c>
      <c r="Q372">
        <f>2.0/((1/S372-1/R372)+SIGN(S372)*SQRT((1/S372-1/R372)*(1/S372-1/R372) + 4*BC372/((BC372+1)*(BC372+1))*(2*1/S372*1/R372-1/R372*1/R372)))</f>
        <v>0</v>
      </c>
      <c r="R372">
        <f>IF(LEFT(BD372,1)&lt;&gt;"0",IF(LEFT(BD372,1)="1",3.0,BE372),$D$5+$E$5*(BV372*BO372/($K$5*1000))+$F$5*(BV372*BO372/($K$5*1000))*MAX(MIN(BB372,$J$5),$I$5)*MAX(MIN(BB372,$J$5),$I$5)+$G$5*MAX(MIN(BB372,$J$5),$I$5)*(BV372*BO372/($K$5*1000))+$H$5*(BV372*BO372/($K$5*1000))*(BV372*BO372/($K$5*1000)))</f>
        <v>0</v>
      </c>
      <c r="S372">
        <f>J372*(1000-(1000*0.61365*exp(17.502*W372/(240.97+W372))/(BO372+BP372)+BJ372)/2)/(1000*0.61365*exp(17.502*W372/(240.97+W372))/(BO372+BP372)-BJ372)</f>
        <v>0</v>
      </c>
      <c r="T372">
        <f>1/((BC372+1)/(Q372/1.6)+1/(R372/1.37)) + BC372/((BC372+1)/(Q372/1.6) + BC372/(R372/1.37))</f>
        <v>0</v>
      </c>
      <c r="U372">
        <f>(AX372*BA372)</f>
        <v>0</v>
      </c>
      <c r="V372">
        <f>(BQ372+(U372+2*0.95*5.67E-8*(((BQ372+$B$7)+273)^4-(BQ372+273)^4)-44100*J372)/(1.84*29.3*R372+8*0.95*5.67E-8*(BQ372+273)^3))</f>
        <v>0</v>
      </c>
      <c r="W372">
        <f>($C$7*BR372+$D$7*BS372+$E$7*V372)</f>
        <v>0</v>
      </c>
      <c r="X372">
        <f>0.61365*exp(17.502*W372/(240.97+W372))</f>
        <v>0</v>
      </c>
      <c r="Y372">
        <f>(Z372/AA372*100)</f>
        <v>0</v>
      </c>
      <c r="Z372">
        <f>BJ372*(BO372+BP372)/1000</f>
        <v>0</v>
      </c>
      <c r="AA372">
        <f>0.61365*exp(17.502*BQ372/(240.97+BQ372))</f>
        <v>0</v>
      </c>
      <c r="AB372">
        <f>(X372-BJ372*(BO372+BP372)/1000)</f>
        <v>0</v>
      </c>
      <c r="AC372">
        <f>(-J372*44100)</f>
        <v>0</v>
      </c>
      <c r="AD372">
        <f>2*29.3*R372*0.92*(BQ372-W372)</f>
        <v>0</v>
      </c>
      <c r="AE372">
        <f>2*0.95*5.67E-8*(((BQ372+$B$7)+273)^4-(W372+273)^4)</f>
        <v>0</v>
      </c>
      <c r="AF372">
        <f>U372+AE372+AC372+AD372</f>
        <v>0</v>
      </c>
      <c r="AG372">
        <f>BN372*AU372*(BI372-BH372*(1000-AU372*BK372)/(1000-AU372*BJ372))/(100*BB372)</f>
        <v>0</v>
      </c>
      <c r="AH372">
        <f>1000*BN372*AU372*(BJ372-BK372)/(100*BB372*(1000-AU372*BJ372))</f>
        <v>0</v>
      </c>
      <c r="AI372">
        <f>(AJ372 - AK372 - BO372*1E3/(8.314*(BQ372+273.15)) * AM372/BN372 * AL372) * BN372/(100*BB372) * (1000 - BK372)/1000</f>
        <v>0</v>
      </c>
      <c r="AJ372">
        <v>404.375130743078</v>
      </c>
      <c r="AK372">
        <v>397.491896969697</v>
      </c>
      <c r="AL372">
        <v>-1.94567810619709</v>
      </c>
      <c r="AM372">
        <v>66.1500379402103</v>
      </c>
      <c r="AN372">
        <f>(AP372 - AO372 + BO372*1E3/(8.314*(BQ372+273.15)) * AR372/BN372 * AQ372) * BN372/(100*BB372) * 1000/(1000 - AP372)</f>
        <v>0</v>
      </c>
      <c r="AO372">
        <v>15.2415737596751</v>
      </c>
      <c r="AP372">
        <v>20.8654884848485</v>
      </c>
      <c r="AQ372">
        <v>0.00741001733975343</v>
      </c>
      <c r="AR372">
        <v>78.5018072651655</v>
      </c>
      <c r="AS372">
        <v>23</v>
      </c>
      <c r="AT372">
        <v>5</v>
      </c>
      <c r="AU372">
        <f>IF(AS372*$H$13&gt;=AW372,1.0,(AW372/(AW372-AS372*$H$13)))</f>
        <v>0</v>
      </c>
      <c r="AV372">
        <f>(AU372-1)*100</f>
        <v>0</v>
      </c>
      <c r="AW372">
        <f>MAX(0,($B$13+$C$13*BV372)/(1+$D$13*BV372)*BO372/(BQ372+273)*$E$13)</f>
        <v>0</v>
      </c>
      <c r="AX372">
        <f>$B$11*BW372+$C$11*BX372+$F$11*CI372*(1-CL372)</f>
        <v>0</v>
      </c>
      <c r="AY372">
        <f>AX372*AZ372</f>
        <v>0</v>
      </c>
      <c r="AZ372">
        <f>($B$11*$D$9+$C$11*$D$9+$F$11*((CV372+CN372)/MAX(CV372+CN372+CW372, 0.1)*$I$9+CW372/MAX(CV372+CN372+CW372, 0.1)*$J$9))/($B$11+$C$11+$F$11)</f>
        <v>0</v>
      </c>
      <c r="BA372">
        <f>($B$11*$K$9+$C$11*$K$9+$F$11*((CV372+CN372)/MAX(CV372+CN372+CW372, 0.1)*$P$9+CW372/MAX(CV372+CN372+CW372, 0.1)*$Q$9))/($B$11+$C$11+$F$11)</f>
        <v>0</v>
      </c>
      <c r="BB372">
        <v>6</v>
      </c>
      <c r="BC372">
        <v>0.5</v>
      </c>
      <c r="BD372" t="s">
        <v>355</v>
      </c>
      <c r="BE372">
        <v>2</v>
      </c>
      <c r="BF372" t="b">
        <v>1</v>
      </c>
      <c r="BG372">
        <v>1657557840.1</v>
      </c>
      <c r="BH372">
        <v>398.386185185185</v>
      </c>
      <c r="BI372">
        <v>409.386481481481</v>
      </c>
      <c r="BJ372">
        <v>20.8115444444444</v>
      </c>
      <c r="BK372">
        <v>15.2037037037037</v>
      </c>
      <c r="BL372">
        <v>394.516074074074</v>
      </c>
      <c r="BM372">
        <v>20.5989666666667</v>
      </c>
      <c r="BN372">
        <v>500.000814814815</v>
      </c>
      <c r="BO372">
        <v>68.0121962962963</v>
      </c>
      <c r="BP372">
        <v>0.0196757740740741</v>
      </c>
      <c r="BQ372">
        <v>23.3004407407407</v>
      </c>
      <c r="BR372">
        <v>23.9443888888889</v>
      </c>
      <c r="BS372">
        <v>999.9</v>
      </c>
      <c r="BT372">
        <v>0</v>
      </c>
      <c r="BU372">
        <v>0</v>
      </c>
      <c r="BV372">
        <v>9981.59666666667</v>
      </c>
      <c r="BW372">
        <v>0</v>
      </c>
      <c r="BX372">
        <v>611.26062962963</v>
      </c>
      <c r="BY372">
        <v>-11.0003803703704</v>
      </c>
      <c r="BZ372">
        <v>406.853259259259</v>
      </c>
      <c r="CA372">
        <v>415.706407407407</v>
      </c>
      <c r="CB372">
        <v>5.60783259259259</v>
      </c>
      <c r="CC372">
        <v>409.386481481481</v>
      </c>
      <c r="CD372">
        <v>15.2037037037037</v>
      </c>
      <c r="CE372">
        <v>1.41543851851852</v>
      </c>
      <c r="CF372">
        <v>1.03403740740741</v>
      </c>
      <c r="CG372">
        <v>12.0840222222222</v>
      </c>
      <c r="CH372">
        <v>7.40495333333333</v>
      </c>
      <c r="CI372">
        <v>1999.95777777778</v>
      </c>
      <c r="CJ372">
        <v>0.980004259259259</v>
      </c>
      <c r="CK372">
        <v>0.019995462962963</v>
      </c>
      <c r="CL372">
        <v>0</v>
      </c>
      <c r="CM372">
        <v>2.47486666666667</v>
      </c>
      <c r="CN372">
        <v>0</v>
      </c>
      <c r="CO372">
        <v>20599.7592592593</v>
      </c>
      <c r="CP372">
        <v>16705.0962962963</v>
      </c>
      <c r="CQ372">
        <v>45</v>
      </c>
      <c r="CR372">
        <v>49.6226666666667</v>
      </c>
      <c r="CS372">
        <v>47.625</v>
      </c>
      <c r="CT372">
        <v>45.187</v>
      </c>
      <c r="CU372">
        <v>43.75</v>
      </c>
      <c r="CV372">
        <v>1959.96555555556</v>
      </c>
      <c r="CW372">
        <v>39.9903703703704</v>
      </c>
      <c r="CX372">
        <v>0</v>
      </c>
      <c r="CY372">
        <v>1651536742.4</v>
      </c>
      <c r="CZ372">
        <v>0</v>
      </c>
      <c r="DA372">
        <v>0</v>
      </c>
      <c r="DB372" t="s">
        <v>356</v>
      </c>
      <c r="DC372">
        <v>1657298120.5</v>
      </c>
      <c r="DD372">
        <v>1657298120.5</v>
      </c>
      <c r="DE372">
        <v>0</v>
      </c>
      <c r="DF372">
        <v>1.391</v>
      </c>
      <c r="DG372">
        <v>0.035</v>
      </c>
      <c r="DH372">
        <v>2.39</v>
      </c>
      <c r="DI372">
        <v>0.104</v>
      </c>
      <c r="DJ372">
        <v>419</v>
      </c>
      <c r="DK372">
        <v>18</v>
      </c>
      <c r="DL372">
        <v>0.11</v>
      </c>
      <c r="DM372">
        <v>0.02</v>
      </c>
      <c r="DN372">
        <v>-12.8147565</v>
      </c>
      <c r="DO372">
        <v>49.9053640525329</v>
      </c>
      <c r="DP372">
        <v>5.06903432234116</v>
      </c>
      <c r="DQ372">
        <v>0</v>
      </c>
      <c r="DR372">
        <v>5.62278475</v>
      </c>
      <c r="DS372">
        <v>-0.237732495309583</v>
      </c>
      <c r="DT372">
        <v>0.02581595475549</v>
      </c>
      <c r="DU372">
        <v>0</v>
      </c>
      <c r="DV372">
        <v>0</v>
      </c>
      <c r="DW372">
        <v>2</v>
      </c>
      <c r="DX372" t="s">
        <v>357</v>
      </c>
      <c r="DY372">
        <v>2.82082</v>
      </c>
      <c r="DZ372">
        <v>2.63586</v>
      </c>
      <c r="EA372">
        <v>0.0639278</v>
      </c>
      <c r="EB372">
        <v>0.0647353</v>
      </c>
      <c r="EC372">
        <v>0.0699321</v>
      </c>
      <c r="ED372">
        <v>0.0557859</v>
      </c>
      <c r="EE372">
        <v>26031.8</v>
      </c>
      <c r="EF372">
        <v>22733</v>
      </c>
      <c r="EG372">
        <v>24920.4</v>
      </c>
      <c r="EH372">
        <v>23694.9</v>
      </c>
      <c r="EI372">
        <v>39611.1</v>
      </c>
      <c r="EJ372">
        <v>37063.5</v>
      </c>
      <c r="EK372">
        <v>45102.7</v>
      </c>
      <c r="EL372">
        <v>42310.2</v>
      </c>
      <c r="EM372">
        <v>1.72665</v>
      </c>
      <c r="EN372">
        <v>2.03692</v>
      </c>
      <c r="EO372">
        <v>-0.0432655</v>
      </c>
      <c r="EP372">
        <v>0</v>
      </c>
      <c r="EQ372">
        <v>24.6888</v>
      </c>
      <c r="ER372">
        <v>999.9</v>
      </c>
      <c r="ES372">
        <v>33.213</v>
      </c>
      <c r="ET372">
        <v>31.733</v>
      </c>
      <c r="EU372">
        <v>22.9695</v>
      </c>
      <c r="EV372">
        <v>52.018</v>
      </c>
      <c r="EW372">
        <v>28.0609</v>
      </c>
      <c r="EX372">
        <v>2</v>
      </c>
      <c r="EY372">
        <v>0.362043</v>
      </c>
      <c r="EZ372">
        <v>9.28105</v>
      </c>
      <c r="FA372">
        <v>20.0185</v>
      </c>
      <c r="FB372">
        <v>5.23631</v>
      </c>
      <c r="FC372">
        <v>11.998</v>
      </c>
      <c r="FD372">
        <v>4.95595</v>
      </c>
      <c r="FE372">
        <v>3.304</v>
      </c>
      <c r="FF372">
        <v>9999</v>
      </c>
      <c r="FG372">
        <v>9999</v>
      </c>
      <c r="FH372">
        <v>6606.6</v>
      </c>
      <c r="FI372">
        <v>353.6</v>
      </c>
      <c r="FJ372">
        <v>1.86812</v>
      </c>
      <c r="FK372">
        <v>1.86381</v>
      </c>
      <c r="FL372">
        <v>1.87134</v>
      </c>
      <c r="FM372">
        <v>1.86219</v>
      </c>
      <c r="FN372">
        <v>1.86167</v>
      </c>
      <c r="FO372">
        <v>1.86813</v>
      </c>
      <c r="FP372">
        <v>1.85822</v>
      </c>
      <c r="FQ372">
        <v>1.86462</v>
      </c>
      <c r="FR372">
        <v>5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3.832</v>
      </c>
      <c r="GF372">
        <v>0.2153</v>
      </c>
      <c r="GG372">
        <v>2.14445261950712</v>
      </c>
      <c r="GH372">
        <v>0.00524579190152856</v>
      </c>
      <c r="GI372">
        <v>-2.61795653493914e-06</v>
      </c>
      <c r="GJ372">
        <v>1.03317073579164e-09</v>
      </c>
      <c r="GK372">
        <v>0.00834576242792743</v>
      </c>
      <c r="GL372">
        <v>-0.0463878632499735</v>
      </c>
      <c r="GM372">
        <v>0.00360881594666716</v>
      </c>
      <c r="GN372">
        <v>-4.25062852161115e-05</v>
      </c>
      <c r="GO372">
        <v>14</v>
      </c>
      <c r="GP372">
        <v>2225</v>
      </c>
      <c r="GQ372">
        <v>2</v>
      </c>
      <c r="GR372">
        <v>27</v>
      </c>
      <c r="GS372">
        <v>4328.8</v>
      </c>
      <c r="GT372">
        <v>4328.8</v>
      </c>
      <c r="GU372">
        <v>1.23657</v>
      </c>
      <c r="GV372">
        <v>2.36816</v>
      </c>
      <c r="GW372">
        <v>1.99829</v>
      </c>
      <c r="GX372">
        <v>2.75269</v>
      </c>
      <c r="GY372">
        <v>2.09351</v>
      </c>
      <c r="GZ372">
        <v>2.37305</v>
      </c>
      <c r="HA372">
        <v>36.0347</v>
      </c>
      <c r="HB372">
        <v>14.3947</v>
      </c>
      <c r="HC372">
        <v>18</v>
      </c>
      <c r="HD372">
        <v>420.958</v>
      </c>
      <c r="HE372">
        <v>623.026</v>
      </c>
      <c r="HF372">
        <v>18.0824</v>
      </c>
      <c r="HG372">
        <v>32.1704</v>
      </c>
      <c r="HH372">
        <v>30.0003</v>
      </c>
      <c r="HI372">
        <v>31.7113</v>
      </c>
      <c r="HJ372">
        <v>31.7146</v>
      </c>
      <c r="HK372">
        <v>24.7154</v>
      </c>
      <c r="HL372">
        <v>40.6778</v>
      </c>
      <c r="HM372">
        <v>23.2936</v>
      </c>
      <c r="HN372">
        <v>12.6075</v>
      </c>
      <c r="HO372">
        <v>366.012</v>
      </c>
      <c r="HP372">
        <v>15.4771</v>
      </c>
      <c r="HQ372">
        <v>95.4194</v>
      </c>
      <c r="HR372">
        <v>99.4385</v>
      </c>
    </row>
    <row r="373" spans="1:226">
      <c r="A373">
        <v>357</v>
      </c>
      <c r="B373">
        <v>1657557852.6</v>
      </c>
      <c r="C373">
        <v>5060.59999990463</v>
      </c>
      <c r="D373" t="s">
        <v>1075</v>
      </c>
      <c r="E373" t="s">
        <v>1076</v>
      </c>
      <c r="F373">
        <v>5</v>
      </c>
      <c r="G373" t="s">
        <v>1068</v>
      </c>
      <c r="H373" t="s">
        <v>354</v>
      </c>
      <c r="I373">
        <v>1657557844.81429</v>
      </c>
      <c r="J373">
        <f>(K373)/1000</f>
        <v>0</v>
      </c>
      <c r="K373">
        <f>IF(BF373, AN373, AH373)</f>
        <v>0</v>
      </c>
      <c r="L373">
        <f>IF(BF373, AI373, AG373)</f>
        <v>0</v>
      </c>
      <c r="M373">
        <f>BH373 - IF(AU373&gt;1, L373*BB373*100.0/(AW373*BV373), 0)</f>
        <v>0</v>
      </c>
      <c r="N373">
        <f>((T373-J373/2)*M373-L373)/(T373+J373/2)</f>
        <v>0</v>
      </c>
      <c r="O373">
        <f>N373*(BO373+BP373)/1000.0</f>
        <v>0</v>
      </c>
      <c r="P373">
        <f>(BH373 - IF(AU373&gt;1, L373*BB373*100.0/(AW373*BV373), 0))*(BO373+BP373)/1000.0</f>
        <v>0</v>
      </c>
      <c r="Q373">
        <f>2.0/((1/S373-1/R373)+SIGN(S373)*SQRT((1/S373-1/R373)*(1/S373-1/R373) + 4*BC373/((BC373+1)*(BC373+1))*(2*1/S373*1/R373-1/R373*1/R373)))</f>
        <v>0</v>
      </c>
      <c r="R373">
        <f>IF(LEFT(BD373,1)&lt;&gt;"0",IF(LEFT(BD373,1)="1",3.0,BE373),$D$5+$E$5*(BV373*BO373/($K$5*1000))+$F$5*(BV373*BO373/($K$5*1000))*MAX(MIN(BB373,$J$5),$I$5)*MAX(MIN(BB373,$J$5),$I$5)+$G$5*MAX(MIN(BB373,$J$5),$I$5)*(BV373*BO373/($K$5*1000))+$H$5*(BV373*BO373/($K$5*1000))*(BV373*BO373/($K$5*1000)))</f>
        <v>0</v>
      </c>
      <c r="S373">
        <f>J373*(1000-(1000*0.61365*exp(17.502*W373/(240.97+W373))/(BO373+BP373)+BJ373)/2)/(1000*0.61365*exp(17.502*W373/(240.97+W373))/(BO373+BP373)-BJ373)</f>
        <v>0</v>
      </c>
      <c r="T373">
        <f>1/((BC373+1)/(Q373/1.6)+1/(R373/1.37)) + BC373/((BC373+1)/(Q373/1.6) + BC373/(R373/1.37))</f>
        <v>0</v>
      </c>
      <c r="U373">
        <f>(AX373*BA373)</f>
        <v>0</v>
      </c>
      <c r="V373">
        <f>(BQ373+(U373+2*0.95*5.67E-8*(((BQ373+$B$7)+273)^4-(BQ373+273)^4)-44100*J373)/(1.84*29.3*R373+8*0.95*5.67E-8*(BQ373+273)^3))</f>
        <v>0</v>
      </c>
      <c r="W373">
        <f>($C$7*BR373+$D$7*BS373+$E$7*V373)</f>
        <v>0</v>
      </c>
      <c r="X373">
        <f>0.61365*exp(17.502*W373/(240.97+W373))</f>
        <v>0</v>
      </c>
      <c r="Y373">
        <f>(Z373/AA373*100)</f>
        <v>0</v>
      </c>
      <c r="Z373">
        <f>BJ373*(BO373+BP373)/1000</f>
        <v>0</v>
      </c>
      <c r="AA373">
        <f>0.61365*exp(17.502*BQ373/(240.97+BQ373))</f>
        <v>0</v>
      </c>
      <c r="AB373">
        <f>(X373-BJ373*(BO373+BP373)/1000)</f>
        <v>0</v>
      </c>
      <c r="AC373">
        <f>(-J373*44100)</f>
        <v>0</v>
      </c>
      <c r="AD373">
        <f>2*29.3*R373*0.92*(BQ373-W373)</f>
        <v>0</v>
      </c>
      <c r="AE373">
        <f>2*0.95*5.67E-8*(((BQ373+$B$7)+273)^4-(W373+273)^4)</f>
        <v>0</v>
      </c>
      <c r="AF373">
        <f>U373+AE373+AC373+AD373</f>
        <v>0</v>
      </c>
      <c r="AG373">
        <f>BN373*AU373*(BI373-BH373*(1000-AU373*BK373)/(1000-AU373*BJ373))/(100*BB373)</f>
        <v>0</v>
      </c>
      <c r="AH373">
        <f>1000*BN373*AU373*(BJ373-BK373)/(100*BB373*(1000-AU373*BJ373))</f>
        <v>0</v>
      </c>
      <c r="AI373">
        <f>(AJ373 - AK373 - BO373*1E3/(8.314*(BQ373+273.15)) * AM373/BN373 * AL373) * BN373/(100*BB373) * (1000 - BK373)/1000</f>
        <v>0</v>
      </c>
      <c r="AJ373">
        <v>389.615255299292</v>
      </c>
      <c r="AK373">
        <v>385.297127272727</v>
      </c>
      <c r="AL373">
        <v>-2.51465636608702</v>
      </c>
      <c r="AM373">
        <v>66.1500379402103</v>
      </c>
      <c r="AN373">
        <f>(AP373 - AO373 + BO373*1E3/(8.314*(BQ373+273.15)) * AR373/BN373 * AQ373) * BN373/(100*BB373) * 1000/(1000 - AP373)</f>
        <v>0</v>
      </c>
      <c r="AO373">
        <v>15.2653641716034</v>
      </c>
      <c r="AP373">
        <v>20.8872763636364</v>
      </c>
      <c r="AQ373">
        <v>0.00358803328718688</v>
      </c>
      <c r="AR373">
        <v>78.5018072651655</v>
      </c>
      <c r="AS373">
        <v>23</v>
      </c>
      <c r="AT373">
        <v>5</v>
      </c>
      <c r="AU373">
        <f>IF(AS373*$H$13&gt;=AW373,1.0,(AW373/(AW373-AS373*$H$13)))</f>
        <v>0</v>
      </c>
      <c r="AV373">
        <f>(AU373-1)*100</f>
        <v>0</v>
      </c>
      <c r="AW373">
        <f>MAX(0,($B$13+$C$13*BV373)/(1+$D$13*BV373)*BO373/(BQ373+273)*$E$13)</f>
        <v>0</v>
      </c>
      <c r="AX373">
        <f>$B$11*BW373+$C$11*BX373+$F$11*CI373*(1-CL373)</f>
        <v>0</v>
      </c>
      <c r="AY373">
        <f>AX373*AZ373</f>
        <v>0</v>
      </c>
      <c r="AZ373">
        <f>($B$11*$D$9+$C$11*$D$9+$F$11*((CV373+CN373)/MAX(CV373+CN373+CW373, 0.1)*$I$9+CW373/MAX(CV373+CN373+CW373, 0.1)*$J$9))/($B$11+$C$11+$F$11)</f>
        <v>0</v>
      </c>
      <c r="BA373">
        <f>($B$11*$K$9+$C$11*$K$9+$F$11*((CV373+CN373)/MAX(CV373+CN373+CW373, 0.1)*$P$9+CW373/MAX(CV373+CN373+CW373, 0.1)*$Q$9))/($B$11+$C$11+$F$11)</f>
        <v>0</v>
      </c>
      <c r="BB373">
        <v>6</v>
      </c>
      <c r="BC373">
        <v>0.5</v>
      </c>
      <c r="BD373" t="s">
        <v>355</v>
      </c>
      <c r="BE373">
        <v>2</v>
      </c>
      <c r="BF373" t="b">
        <v>1</v>
      </c>
      <c r="BG373">
        <v>1657557844.81429</v>
      </c>
      <c r="BH373">
        <v>392.110321428571</v>
      </c>
      <c r="BI373">
        <v>398.293357142857</v>
      </c>
      <c r="BJ373">
        <v>20.8467</v>
      </c>
      <c r="BK373">
        <v>15.2428</v>
      </c>
      <c r="BL373">
        <v>388.263321428571</v>
      </c>
      <c r="BM373">
        <v>20.6325107142857</v>
      </c>
      <c r="BN373">
        <v>499.992928571429</v>
      </c>
      <c r="BO373">
        <v>68.0119714285714</v>
      </c>
      <c r="BP373">
        <v>0.019609625</v>
      </c>
      <c r="BQ373">
        <v>23.3235321428571</v>
      </c>
      <c r="BR373">
        <v>23.96665</v>
      </c>
      <c r="BS373">
        <v>999.9</v>
      </c>
      <c r="BT373">
        <v>0</v>
      </c>
      <c r="BU373">
        <v>0</v>
      </c>
      <c r="BV373">
        <v>9989.73392857143</v>
      </c>
      <c r="BW373">
        <v>0</v>
      </c>
      <c r="BX373">
        <v>523.731071428571</v>
      </c>
      <c r="BY373">
        <v>-6.18302860714286</v>
      </c>
      <c r="BZ373">
        <v>400.458357142857</v>
      </c>
      <c r="CA373">
        <v>404.458</v>
      </c>
      <c r="CB373">
        <v>5.60388642857143</v>
      </c>
      <c r="CC373">
        <v>398.293357142857</v>
      </c>
      <c r="CD373">
        <v>15.2428</v>
      </c>
      <c r="CE373">
        <v>1.41782535714286</v>
      </c>
      <c r="CF373">
        <v>1.03669357142857</v>
      </c>
      <c r="CG373">
        <v>12.1096071428571</v>
      </c>
      <c r="CH373">
        <v>7.44248857142857</v>
      </c>
      <c r="CI373">
        <v>1999.95428571429</v>
      </c>
      <c r="CJ373">
        <v>0.980002214285714</v>
      </c>
      <c r="CK373">
        <v>0.0199975321428571</v>
      </c>
      <c r="CL373">
        <v>0</v>
      </c>
      <c r="CM373">
        <v>2.47814285714286</v>
      </c>
      <c r="CN373">
        <v>0</v>
      </c>
      <c r="CO373">
        <v>20396.4357142857</v>
      </c>
      <c r="CP373">
        <v>16705.0535714286</v>
      </c>
      <c r="CQ373">
        <v>45</v>
      </c>
      <c r="CR373">
        <v>49.6025</v>
      </c>
      <c r="CS373">
        <v>47.625</v>
      </c>
      <c r="CT373">
        <v>45.187</v>
      </c>
      <c r="CU373">
        <v>43.75</v>
      </c>
      <c r="CV373">
        <v>1959.95928571429</v>
      </c>
      <c r="CW373">
        <v>39.9928571428571</v>
      </c>
      <c r="CX373">
        <v>0</v>
      </c>
      <c r="CY373">
        <v>1651536747.8</v>
      </c>
      <c r="CZ373">
        <v>0</v>
      </c>
      <c r="DA373">
        <v>0</v>
      </c>
      <c r="DB373" t="s">
        <v>356</v>
      </c>
      <c r="DC373">
        <v>1657298120.5</v>
      </c>
      <c r="DD373">
        <v>1657298120.5</v>
      </c>
      <c r="DE373">
        <v>0</v>
      </c>
      <c r="DF373">
        <v>1.391</v>
      </c>
      <c r="DG373">
        <v>0.035</v>
      </c>
      <c r="DH373">
        <v>2.39</v>
      </c>
      <c r="DI373">
        <v>0.104</v>
      </c>
      <c r="DJ373">
        <v>419</v>
      </c>
      <c r="DK373">
        <v>18</v>
      </c>
      <c r="DL373">
        <v>0.11</v>
      </c>
      <c r="DM373">
        <v>0.02</v>
      </c>
      <c r="DN373">
        <v>-8.813534025</v>
      </c>
      <c r="DO373">
        <v>61.8723582551595</v>
      </c>
      <c r="DP373">
        <v>5.99918064984693</v>
      </c>
      <c r="DQ373">
        <v>0</v>
      </c>
      <c r="DR373">
        <v>5.6067205</v>
      </c>
      <c r="DS373">
        <v>-0.0982207879924966</v>
      </c>
      <c r="DT373">
        <v>0.0143646294678979</v>
      </c>
      <c r="DU373">
        <v>1</v>
      </c>
      <c r="DV373">
        <v>1</v>
      </c>
      <c r="DW373">
        <v>2</v>
      </c>
      <c r="DX373" t="s">
        <v>367</v>
      </c>
      <c r="DY373">
        <v>2.82086</v>
      </c>
      <c r="DZ373">
        <v>2.63633</v>
      </c>
      <c r="EA373">
        <v>0.0623376</v>
      </c>
      <c r="EB373">
        <v>0.0627555</v>
      </c>
      <c r="EC373">
        <v>0.0699771</v>
      </c>
      <c r="ED373">
        <v>0.0559586</v>
      </c>
      <c r="EE373">
        <v>26075.9</v>
      </c>
      <c r="EF373">
        <v>22781.4</v>
      </c>
      <c r="EG373">
        <v>24920.3</v>
      </c>
      <c r="EH373">
        <v>23695.2</v>
      </c>
      <c r="EI373">
        <v>39609.1</v>
      </c>
      <c r="EJ373">
        <v>37057.2</v>
      </c>
      <c r="EK373">
        <v>45102.6</v>
      </c>
      <c r="EL373">
        <v>42310.8</v>
      </c>
      <c r="EM373">
        <v>1.72658</v>
      </c>
      <c r="EN373">
        <v>2.0368</v>
      </c>
      <c r="EO373">
        <v>-0.0417084</v>
      </c>
      <c r="EP373">
        <v>0</v>
      </c>
      <c r="EQ373">
        <v>24.6836</v>
      </c>
      <c r="ER373">
        <v>999.9</v>
      </c>
      <c r="ES373">
        <v>33.189</v>
      </c>
      <c r="ET373">
        <v>31.733</v>
      </c>
      <c r="EU373">
        <v>22.9538</v>
      </c>
      <c r="EV373">
        <v>51.728</v>
      </c>
      <c r="EW373">
        <v>28.0329</v>
      </c>
      <c r="EX373">
        <v>2</v>
      </c>
      <c r="EY373">
        <v>0.362373</v>
      </c>
      <c r="EZ373">
        <v>9.28105</v>
      </c>
      <c r="FA373">
        <v>20.0188</v>
      </c>
      <c r="FB373">
        <v>5.23676</v>
      </c>
      <c r="FC373">
        <v>11.998</v>
      </c>
      <c r="FD373">
        <v>4.95615</v>
      </c>
      <c r="FE373">
        <v>3.3039</v>
      </c>
      <c r="FF373">
        <v>9999</v>
      </c>
      <c r="FG373">
        <v>9999</v>
      </c>
      <c r="FH373">
        <v>6606.9</v>
      </c>
      <c r="FI373">
        <v>353.6</v>
      </c>
      <c r="FJ373">
        <v>1.8681</v>
      </c>
      <c r="FK373">
        <v>1.8638</v>
      </c>
      <c r="FL373">
        <v>1.87134</v>
      </c>
      <c r="FM373">
        <v>1.86218</v>
      </c>
      <c r="FN373">
        <v>1.86165</v>
      </c>
      <c r="FO373">
        <v>1.86812</v>
      </c>
      <c r="FP373">
        <v>1.85822</v>
      </c>
      <c r="FQ373">
        <v>1.86462</v>
      </c>
      <c r="FR373">
        <v>5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3.787</v>
      </c>
      <c r="GF373">
        <v>0.2162</v>
      </c>
      <c r="GG373">
        <v>2.14445261950712</v>
      </c>
      <c r="GH373">
        <v>0.00524579190152856</v>
      </c>
      <c r="GI373">
        <v>-2.61795653493914e-06</v>
      </c>
      <c r="GJ373">
        <v>1.03317073579164e-09</v>
      </c>
      <c r="GK373">
        <v>0.00834576242792743</v>
      </c>
      <c r="GL373">
        <v>-0.0463878632499735</v>
      </c>
      <c r="GM373">
        <v>0.00360881594666716</v>
      </c>
      <c r="GN373">
        <v>-4.25062852161115e-05</v>
      </c>
      <c r="GO373">
        <v>14</v>
      </c>
      <c r="GP373">
        <v>2225</v>
      </c>
      <c r="GQ373">
        <v>2</v>
      </c>
      <c r="GR373">
        <v>27</v>
      </c>
      <c r="GS373">
        <v>4328.9</v>
      </c>
      <c r="GT373">
        <v>4328.9</v>
      </c>
      <c r="GU373">
        <v>1.19385</v>
      </c>
      <c r="GV373">
        <v>2.37061</v>
      </c>
      <c r="GW373">
        <v>1.99829</v>
      </c>
      <c r="GX373">
        <v>2.75269</v>
      </c>
      <c r="GY373">
        <v>2.09351</v>
      </c>
      <c r="GZ373">
        <v>2.40234</v>
      </c>
      <c r="HA373">
        <v>36.0347</v>
      </c>
      <c r="HB373">
        <v>14.4035</v>
      </c>
      <c r="HC373">
        <v>18</v>
      </c>
      <c r="HD373">
        <v>420.943</v>
      </c>
      <c r="HE373">
        <v>622.975</v>
      </c>
      <c r="HF373">
        <v>18.1478</v>
      </c>
      <c r="HG373">
        <v>32.1822</v>
      </c>
      <c r="HH373">
        <v>30.0002</v>
      </c>
      <c r="HI373">
        <v>31.7156</v>
      </c>
      <c r="HJ373">
        <v>31.7193</v>
      </c>
      <c r="HK373">
        <v>23.9324</v>
      </c>
      <c r="HL373">
        <v>40.3629</v>
      </c>
      <c r="HM373">
        <v>23.2936</v>
      </c>
      <c r="HN373">
        <v>12.6337</v>
      </c>
      <c r="HO373">
        <v>345.866</v>
      </c>
      <c r="HP373">
        <v>15.5385</v>
      </c>
      <c r="HQ373">
        <v>95.4192</v>
      </c>
      <c r="HR373">
        <v>99.4398</v>
      </c>
    </row>
    <row r="374" spans="1:226">
      <c r="A374">
        <v>358</v>
      </c>
      <c r="B374">
        <v>1657557857.6</v>
      </c>
      <c r="C374">
        <v>5065.59999990463</v>
      </c>
      <c r="D374" t="s">
        <v>1077</v>
      </c>
      <c r="E374" t="s">
        <v>1078</v>
      </c>
      <c r="F374">
        <v>5</v>
      </c>
      <c r="G374" t="s">
        <v>1068</v>
      </c>
      <c r="H374" t="s">
        <v>354</v>
      </c>
      <c r="I374">
        <v>1657557850.1</v>
      </c>
      <c r="J374">
        <f>(K374)/1000</f>
        <v>0</v>
      </c>
      <c r="K374">
        <f>IF(BF374, AN374, AH374)</f>
        <v>0</v>
      </c>
      <c r="L374">
        <f>IF(BF374, AI374, AG374)</f>
        <v>0</v>
      </c>
      <c r="M374">
        <f>BH374 - IF(AU374&gt;1, L374*BB374*100.0/(AW374*BV374), 0)</f>
        <v>0</v>
      </c>
      <c r="N374">
        <f>((T374-J374/2)*M374-L374)/(T374+J374/2)</f>
        <v>0</v>
      </c>
      <c r="O374">
        <f>N374*(BO374+BP374)/1000.0</f>
        <v>0</v>
      </c>
      <c r="P374">
        <f>(BH374 - IF(AU374&gt;1, L374*BB374*100.0/(AW374*BV374), 0))*(BO374+BP374)/1000.0</f>
        <v>0</v>
      </c>
      <c r="Q374">
        <f>2.0/((1/S374-1/R374)+SIGN(S374)*SQRT((1/S374-1/R374)*(1/S374-1/R374) + 4*BC374/((BC374+1)*(BC374+1))*(2*1/S374*1/R374-1/R374*1/R374)))</f>
        <v>0</v>
      </c>
      <c r="R374">
        <f>IF(LEFT(BD374,1)&lt;&gt;"0",IF(LEFT(BD374,1)="1",3.0,BE374),$D$5+$E$5*(BV374*BO374/($K$5*1000))+$F$5*(BV374*BO374/($K$5*1000))*MAX(MIN(BB374,$J$5),$I$5)*MAX(MIN(BB374,$J$5),$I$5)+$G$5*MAX(MIN(BB374,$J$5),$I$5)*(BV374*BO374/($K$5*1000))+$H$5*(BV374*BO374/($K$5*1000))*(BV374*BO374/($K$5*1000)))</f>
        <v>0</v>
      </c>
      <c r="S374">
        <f>J374*(1000-(1000*0.61365*exp(17.502*W374/(240.97+W374))/(BO374+BP374)+BJ374)/2)/(1000*0.61365*exp(17.502*W374/(240.97+W374))/(BO374+BP374)-BJ374)</f>
        <v>0</v>
      </c>
      <c r="T374">
        <f>1/((BC374+1)/(Q374/1.6)+1/(R374/1.37)) + BC374/((BC374+1)/(Q374/1.6) + BC374/(R374/1.37))</f>
        <v>0</v>
      </c>
      <c r="U374">
        <f>(AX374*BA374)</f>
        <v>0</v>
      </c>
      <c r="V374">
        <f>(BQ374+(U374+2*0.95*5.67E-8*(((BQ374+$B$7)+273)^4-(BQ374+273)^4)-44100*J374)/(1.84*29.3*R374+8*0.95*5.67E-8*(BQ374+273)^3))</f>
        <v>0</v>
      </c>
      <c r="W374">
        <f>($C$7*BR374+$D$7*BS374+$E$7*V374)</f>
        <v>0</v>
      </c>
      <c r="X374">
        <f>0.61365*exp(17.502*W374/(240.97+W374))</f>
        <v>0</v>
      </c>
      <c r="Y374">
        <f>(Z374/AA374*100)</f>
        <v>0</v>
      </c>
      <c r="Z374">
        <f>BJ374*(BO374+BP374)/1000</f>
        <v>0</v>
      </c>
      <c r="AA374">
        <f>0.61365*exp(17.502*BQ374/(240.97+BQ374))</f>
        <v>0</v>
      </c>
      <c r="AB374">
        <f>(X374-BJ374*(BO374+BP374)/1000)</f>
        <v>0</v>
      </c>
      <c r="AC374">
        <f>(-J374*44100)</f>
        <v>0</v>
      </c>
      <c r="AD374">
        <f>2*29.3*R374*0.92*(BQ374-W374)</f>
        <v>0</v>
      </c>
      <c r="AE374">
        <f>2*0.95*5.67E-8*(((BQ374+$B$7)+273)^4-(W374+273)^4)</f>
        <v>0</v>
      </c>
      <c r="AF374">
        <f>U374+AE374+AC374+AD374</f>
        <v>0</v>
      </c>
      <c r="AG374">
        <f>BN374*AU374*(BI374-BH374*(1000-AU374*BK374)/(1000-AU374*BJ374))/(100*BB374)</f>
        <v>0</v>
      </c>
      <c r="AH374">
        <f>1000*BN374*AU374*(BJ374-BK374)/(100*BB374*(1000-AU374*BJ374))</f>
        <v>0</v>
      </c>
      <c r="AI374">
        <f>(AJ374 - AK374 - BO374*1E3/(8.314*(BQ374+273.15)) * AM374/BN374 * AL374) * BN374/(100*BB374) * (1000 - BK374)/1000</f>
        <v>0</v>
      </c>
      <c r="AJ374">
        <v>373.389670309568</v>
      </c>
      <c r="AK374">
        <v>371.190333333333</v>
      </c>
      <c r="AL374">
        <v>-2.90082496543409</v>
      </c>
      <c r="AM374">
        <v>66.1500379402103</v>
      </c>
      <c r="AN374">
        <f>(AP374 - AO374 + BO374*1E3/(8.314*(BQ374+273.15)) * AR374/BN374 * AQ374) * BN374/(100*BB374) * 1000/(1000 - AP374)</f>
        <v>0</v>
      </c>
      <c r="AO374">
        <v>15.3654613709683</v>
      </c>
      <c r="AP374">
        <v>20.935096969697</v>
      </c>
      <c r="AQ374">
        <v>0.0107604865543824</v>
      </c>
      <c r="AR374">
        <v>78.5018072651655</v>
      </c>
      <c r="AS374">
        <v>23</v>
      </c>
      <c r="AT374">
        <v>5</v>
      </c>
      <c r="AU374">
        <f>IF(AS374*$H$13&gt;=AW374,1.0,(AW374/(AW374-AS374*$H$13)))</f>
        <v>0</v>
      </c>
      <c r="AV374">
        <f>(AU374-1)*100</f>
        <v>0</v>
      </c>
      <c r="AW374">
        <f>MAX(0,($B$13+$C$13*BV374)/(1+$D$13*BV374)*BO374/(BQ374+273)*$E$13)</f>
        <v>0</v>
      </c>
      <c r="AX374">
        <f>$B$11*BW374+$C$11*BX374+$F$11*CI374*(1-CL374)</f>
        <v>0</v>
      </c>
      <c r="AY374">
        <f>AX374*AZ374</f>
        <v>0</v>
      </c>
      <c r="AZ374">
        <f>($B$11*$D$9+$C$11*$D$9+$F$11*((CV374+CN374)/MAX(CV374+CN374+CW374, 0.1)*$I$9+CW374/MAX(CV374+CN374+CW374, 0.1)*$J$9))/($B$11+$C$11+$F$11)</f>
        <v>0</v>
      </c>
      <c r="BA374">
        <f>($B$11*$K$9+$C$11*$K$9+$F$11*((CV374+CN374)/MAX(CV374+CN374+CW374, 0.1)*$P$9+CW374/MAX(CV374+CN374+CW374, 0.1)*$Q$9))/($B$11+$C$11+$F$11)</f>
        <v>0</v>
      </c>
      <c r="BB374">
        <v>6</v>
      </c>
      <c r="BC374">
        <v>0.5</v>
      </c>
      <c r="BD374" t="s">
        <v>355</v>
      </c>
      <c r="BE374">
        <v>2</v>
      </c>
      <c r="BF374" t="b">
        <v>1</v>
      </c>
      <c r="BG374">
        <v>1657557850.1</v>
      </c>
      <c r="BH374">
        <v>381.440777777778</v>
      </c>
      <c r="BI374">
        <v>383.138851851852</v>
      </c>
      <c r="BJ374">
        <v>20.8821185185185</v>
      </c>
      <c r="BK374">
        <v>15.307962962963</v>
      </c>
      <c r="BL374">
        <v>377.633185185185</v>
      </c>
      <c r="BM374">
        <v>20.6663111111111</v>
      </c>
      <c r="BN374">
        <v>499.985555555556</v>
      </c>
      <c r="BO374">
        <v>68.0115333333333</v>
      </c>
      <c r="BP374">
        <v>0.0196579185185185</v>
      </c>
      <c r="BQ374">
        <v>23.3497259259259</v>
      </c>
      <c r="BR374">
        <v>23.9895888888889</v>
      </c>
      <c r="BS374">
        <v>999.9</v>
      </c>
      <c r="BT374">
        <v>0</v>
      </c>
      <c r="BU374">
        <v>0</v>
      </c>
      <c r="BV374">
        <v>9992.91703703704</v>
      </c>
      <c r="BW374">
        <v>0</v>
      </c>
      <c r="BX374">
        <v>498.808777777778</v>
      </c>
      <c r="BY374">
        <v>-1.69810733333333</v>
      </c>
      <c r="BZ374">
        <v>389.57562962963</v>
      </c>
      <c r="CA374">
        <v>389.094407407407</v>
      </c>
      <c r="CB374">
        <v>5.57414666666667</v>
      </c>
      <c r="CC374">
        <v>383.138851851852</v>
      </c>
      <c r="CD374">
        <v>15.307962962963</v>
      </c>
      <c r="CE374">
        <v>1.42022481481481</v>
      </c>
      <c r="CF374">
        <v>1.04111888888889</v>
      </c>
      <c r="CG374">
        <v>12.1353</v>
      </c>
      <c r="CH374">
        <v>7.50477777777778</v>
      </c>
      <c r="CI374">
        <v>2000.01592592593</v>
      </c>
      <c r="CJ374">
        <v>0.979999185185185</v>
      </c>
      <c r="CK374">
        <v>0.0200006111111111</v>
      </c>
      <c r="CL374">
        <v>0</v>
      </c>
      <c r="CM374">
        <v>2.45064444444444</v>
      </c>
      <c r="CN374">
        <v>0</v>
      </c>
      <c r="CO374">
        <v>20371.9037037037</v>
      </c>
      <c r="CP374">
        <v>16705.5518518519</v>
      </c>
      <c r="CQ374">
        <v>45</v>
      </c>
      <c r="CR374">
        <v>49.5806666666667</v>
      </c>
      <c r="CS374">
        <v>47.625</v>
      </c>
      <c r="CT374">
        <v>45.187</v>
      </c>
      <c r="CU374">
        <v>43.75</v>
      </c>
      <c r="CV374">
        <v>1960.01444444444</v>
      </c>
      <c r="CW374">
        <v>40.0011111111111</v>
      </c>
      <c r="CX374">
        <v>0</v>
      </c>
      <c r="CY374">
        <v>1651536752.6</v>
      </c>
      <c r="CZ374">
        <v>0</v>
      </c>
      <c r="DA374">
        <v>0</v>
      </c>
      <c r="DB374" t="s">
        <v>356</v>
      </c>
      <c r="DC374">
        <v>1657298120.5</v>
      </c>
      <c r="DD374">
        <v>1657298120.5</v>
      </c>
      <c r="DE374">
        <v>0</v>
      </c>
      <c r="DF374">
        <v>1.391</v>
      </c>
      <c r="DG374">
        <v>0.035</v>
      </c>
      <c r="DH374">
        <v>2.39</v>
      </c>
      <c r="DI374">
        <v>0.104</v>
      </c>
      <c r="DJ374">
        <v>419</v>
      </c>
      <c r="DK374">
        <v>18</v>
      </c>
      <c r="DL374">
        <v>0.11</v>
      </c>
      <c r="DM374">
        <v>0.02</v>
      </c>
      <c r="DN374">
        <v>-5.13297915</v>
      </c>
      <c r="DO374">
        <v>53.9968202026267</v>
      </c>
      <c r="DP374">
        <v>5.28149894760651</v>
      </c>
      <c r="DQ374">
        <v>0</v>
      </c>
      <c r="DR374">
        <v>5.5904225</v>
      </c>
      <c r="DS374">
        <v>-0.269175084427767</v>
      </c>
      <c r="DT374">
        <v>0.0310472761083802</v>
      </c>
      <c r="DU374">
        <v>0</v>
      </c>
      <c r="DV374">
        <v>0</v>
      </c>
      <c r="DW374">
        <v>2</v>
      </c>
      <c r="DX374" t="s">
        <v>357</v>
      </c>
      <c r="DY374">
        <v>2.82068</v>
      </c>
      <c r="DZ374">
        <v>2.63642</v>
      </c>
      <c r="EA374">
        <v>0.0604819</v>
      </c>
      <c r="EB374">
        <v>0.060611</v>
      </c>
      <c r="EC374">
        <v>0.0700953</v>
      </c>
      <c r="ED374">
        <v>0.0561913</v>
      </c>
      <c r="EE374">
        <v>26127.4</v>
      </c>
      <c r="EF374">
        <v>22833.6</v>
      </c>
      <c r="EG374">
        <v>24920.4</v>
      </c>
      <c r="EH374">
        <v>23695.4</v>
      </c>
      <c r="EI374">
        <v>39603.8</v>
      </c>
      <c r="EJ374">
        <v>37048.4</v>
      </c>
      <c r="EK374">
        <v>45102.5</v>
      </c>
      <c r="EL374">
        <v>42311.2</v>
      </c>
      <c r="EM374">
        <v>1.72633</v>
      </c>
      <c r="EN374">
        <v>2.0368</v>
      </c>
      <c r="EO374">
        <v>-0.0403747</v>
      </c>
      <c r="EP374">
        <v>0</v>
      </c>
      <c r="EQ374">
        <v>24.6758</v>
      </c>
      <c r="ER374">
        <v>999.9</v>
      </c>
      <c r="ES374">
        <v>33.164</v>
      </c>
      <c r="ET374">
        <v>31.753</v>
      </c>
      <c r="EU374">
        <v>22.9599</v>
      </c>
      <c r="EV374">
        <v>51.648</v>
      </c>
      <c r="EW374">
        <v>28.0248</v>
      </c>
      <c r="EX374">
        <v>2</v>
      </c>
      <c r="EY374">
        <v>0.362322</v>
      </c>
      <c r="EZ374">
        <v>9.28105</v>
      </c>
      <c r="FA374">
        <v>20.019</v>
      </c>
      <c r="FB374">
        <v>5.23631</v>
      </c>
      <c r="FC374">
        <v>11.998</v>
      </c>
      <c r="FD374">
        <v>4.9563</v>
      </c>
      <c r="FE374">
        <v>3.304</v>
      </c>
      <c r="FF374">
        <v>9999</v>
      </c>
      <c r="FG374">
        <v>9999</v>
      </c>
      <c r="FH374">
        <v>6606.9</v>
      </c>
      <c r="FI374">
        <v>353.6</v>
      </c>
      <c r="FJ374">
        <v>1.8681</v>
      </c>
      <c r="FK374">
        <v>1.86381</v>
      </c>
      <c r="FL374">
        <v>1.87135</v>
      </c>
      <c r="FM374">
        <v>1.86218</v>
      </c>
      <c r="FN374">
        <v>1.86163</v>
      </c>
      <c r="FO374">
        <v>1.86813</v>
      </c>
      <c r="FP374">
        <v>1.85822</v>
      </c>
      <c r="FQ374">
        <v>1.86462</v>
      </c>
      <c r="FR374">
        <v>5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3.735</v>
      </c>
      <c r="GF374">
        <v>0.2186</v>
      </c>
      <c r="GG374">
        <v>2.14445261950712</v>
      </c>
      <c r="GH374">
        <v>0.00524579190152856</v>
      </c>
      <c r="GI374">
        <v>-2.61795653493914e-06</v>
      </c>
      <c r="GJ374">
        <v>1.03317073579164e-09</v>
      </c>
      <c r="GK374">
        <v>0.00834576242792743</v>
      </c>
      <c r="GL374">
        <v>-0.0463878632499735</v>
      </c>
      <c r="GM374">
        <v>0.00360881594666716</v>
      </c>
      <c r="GN374">
        <v>-4.25062852161115e-05</v>
      </c>
      <c r="GO374">
        <v>14</v>
      </c>
      <c r="GP374">
        <v>2225</v>
      </c>
      <c r="GQ374">
        <v>2</v>
      </c>
      <c r="GR374">
        <v>27</v>
      </c>
      <c r="GS374">
        <v>4329</v>
      </c>
      <c r="GT374">
        <v>4329</v>
      </c>
      <c r="GU374">
        <v>1.14868</v>
      </c>
      <c r="GV374">
        <v>2.38037</v>
      </c>
      <c r="GW374">
        <v>1.99829</v>
      </c>
      <c r="GX374">
        <v>2.75269</v>
      </c>
      <c r="GY374">
        <v>2.09351</v>
      </c>
      <c r="GZ374">
        <v>2.40479</v>
      </c>
      <c r="HA374">
        <v>36.0582</v>
      </c>
      <c r="HB374">
        <v>14.4035</v>
      </c>
      <c r="HC374">
        <v>18</v>
      </c>
      <c r="HD374">
        <v>420.825</v>
      </c>
      <c r="HE374">
        <v>623.027</v>
      </c>
      <c r="HF374">
        <v>18.2146</v>
      </c>
      <c r="HG374">
        <v>32.1938</v>
      </c>
      <c r="HH374">
        <v>30.0001</v>
      </c>
      <c r="HI374">
        <v>31.7198</v>
      </c>
      <c r="HJ374">
        <v>31.7242</v>
      </c>
      <c r="HK374">
        <v>23.0465</v>
      </c>
      <c r="HL374">
        <v>39.8194</v>
      </c>
      <c r="HM374">
        <v>22.9084</v>
      </c>
      <c r="HN374">
        <v>12.6512</v>
      </c>
      <c r="HO374">
        <v>332.412</v>
      </c>
      <c r="HP374">
        <v>15.5622</v>
      </c>
      <c r="HQ374">
        <v>95.419</v>
      </c>
      <c r="HR374">
        <v>99.4408</v>
      </c>
    </row>
    <row r="375" spans="1:226">
      <c r="A375">
        <v>359</v>
      </c>
      <c r="B375">
        <v>1657557862.6</v>
      </c>
      <c r="C375">
        <v>5070.59999990463</v>
      </c>
      <c r="D375" t="s">
        <v>1079</v>
      </c>
      <c r="E375" t="s">
        <v>1080</v>
      </c>
      <c r="F375">
        <v>5</v>
      </c>
      <c r="G375" t="s">
        <v>1068</v>
      </c>
      <c r="H375" t="s">
        <v>354</v>
      </c>
      <c r="I375">
        <v>1657557854.81429</v>
      </c>
      <c r="J375">
        <f>(K375)/1000</f>
        <v>0</v>
      </c>
      <c r="K375">
        <f>IF(BF375, AN375, AH375)</f>
        <v>0</v>
      </c>
      <c r="L375">
        <f>IF(BF375, AI375, AG375)</f>
        <v>0</v>
      </c>
      <c r="M375">
        <f>BH375 - IF(AU375&gt;1, L375*BB375*100.0/(AW375*BV375), 0)</f>
        <v>0</v>
      </c>
      <c r="N375">
        <f>((T375-J375/2)*M375-L375)/(T375+J375/2)</f>
        <v>0</v>
      </c>
      <c r="O375">
        <f>N375*(BO375+BP375)/1000.0</f>
        <v>0</v>
      </c>
      <c r="P375">
        <f>(BH375 - IF(AU375&gt;1, L375*BB375*100.0/(AW375*BV375), 0))*(BO375+BP375)/1000.0</f>
        <v>0</v>
      </c>
      <c r="Q375">
        <f>2.0/((1/S375-1/R375)+SIGN(S375)*SQRT((1/S375-1/R375)*(1/S375-1/R375) + 4*BC375/((BC375+1)*(BC375+1))*(2*1/S375*1/R375-1/R375*1/R375)))</f>
        <v>0</v>
      </c>
      <c r="R375">
        <f>IF(LEFT(BD375,1)&lt;&gt;"0",IF(LEFT(BD375,1)="1",3.0,BE375),$D$5+$E$5*(BV375*BO375/($K$5*1000))+$F$5*(BV375*BO375/($K$5*1000))*MAX(MIN(BB375,$J$5),$I$5)*MAX(MIN(BB375,$J$5),$I$5)+$G$5*MAX(MIN(BB375,$J$5),$I$5)*(BV375*BO375/($K$5*1000))+$H$5*(BV375*BO375/($K$5*1000))*(BV375*BO375/($K$5*1000)))</f>
        <v>0</v>
      </c>
      <c r="S375">
        <f>J375*(1000-(1000*0.61365*exp(17.502*W375/(240.97+W375))/(BO375+BP375)+BJ375)/2)/(1000*0.61365*exp(17.502*W375/(240.97+W375))/(BO375+BP375)-BJ375)</f>
        <v>0</v>
      </c>
      <c r="T375">
        <f>1/((BC375+1)/(Q375/1.6)+1/(R375/1.37)) + BC375/((BC375+1)/(Q375/1.6) + BC375/(R375/1.37))</f>
        <v>0</v>
      </c>
      <c r="U375">
        <f>(AX375*BA375)</f>
        <v>0</v>
      </c>
      <c r="V375">
        <f>(BQ375+(U375+2*0.95*5.67E-8*(((BQ375+$B$7)+273)^4-(BQ375+273)^4)-44100*J375)/(1.84*29.3*R375+8*0.95*5.67E-8*(BQ375+273)^3))</f>
        <v>0</v>
      </c>
      <c r="W375">
        <f>($C$7*BR375+$D$7*BS375+$E$7*V375)</f>
        <v>0</v>
      </c>
      <c r="X375">
        <f>0.61365*exp(17.502*W375/(240.97+W375))</f>
        <v>0</v>
      </c>
      <c r="Y375">
        <f>(Z375/AA375*100)</f>
        <v>0</v>
      </c>
      <c r="Z375">
        <f>BJ375*(BO375+BP375)/1000</f>
        <v>0</v>
      </c>
      <c r="AA375">
        <f>0.61365*exp(17.502*BQ375/(240.97+BQ375))</f>
        <v>0</v>
      </c>
      <c r="AB375">
        <f>(X375-BJ375*(BO375+BP375)/1000)</f>
        <v>0</v>
      </c>
      <c r="AC375">
        <f>(-J375*44100)</f>
        <v>0</v>
      </c>
      <c r="AD375">
        <f>2*29.3*R375*0.92*(BQ375-W375)</f>
        <v>0</v>
      </c>
      <c r="AE375">
        <f>2*0.95*5.67E-8*(((BQ375+$B$7)+273)^4-(W375+273)^4)</f>
        <v>0</v>
      </c>
      <c r="AF375">
        <f>U375+AE375+AC375+AD375</f>
        <v>0</v>
      </c>
      <c r="AG375">
        <f>BN375*AU375*(BI375-BH375*(1000-AU375*BK375)/(1000-AU375*BJ375))/(100*BB375)</f>
        <v>0</v>
      </c>
      <c r="AH375">
        <f>1000*BN375*AU375*(BJ375-BK375)/(100*BB375*(1000-AU375*BJ375))</f>
        <v>0</v>
      </c>
      <c r="AI375">
        <f>(AJ375 - AK375 - BO375*1E3/(8.314*(BQ375+273.15)) * AM375/BN375 * AL375) * BN375/(100*BB375) * (1000 - BK375)/1000</f>
        <v>0</v>
      </c>
      <c r="AJ375">
        <v>356.998699637284</v>
      </c>
      <c r="AK375">
        <v>356.016072727273</v>
      </c>
      <c r="AL375">
        <v>-3.07278101263361</v>
      </c>
      <c r="AM375">
        <v>66.1500379402103</v>
      </c>
      <c r="AN375">
        <f>(AP375 - AO375 + BO375*1E3/(8.314*(BQ375+273.15)) * AR375/BN375 * AQ375) * BN375/(100*BB375) * 1000/(1000 - AP375)</f>
        <v>0</v>
      </c>
      <c r="AO375">
        <v>15.4311261807273</v>
      </c>
      <c r="AP375">
        <v>20.9784642424242</v>
      </c>
      <c r="AQ375">
        <v>0.0123784461557963</v>
      </c>
      <c r="AR375">
        <v>78.5018072651655</v>
      </c>
      <c r="AS375">
        <v>23</v>
      </c>
      <c r="AT375">
        <v>5</v>
      </c>
      <c r="AU375">
        <f>IF(AS375*$H$13&gt;=AW375,1.0,(AW375/(AW375-AS375*$H$13)))</f>
        <v>0</v>
      </c>
      <c r="AV375">
        <f>(AU375-1)*100</f>
        <v>0</v>
      </c>
      <c r="AW375">
        <f>MAX(0,($B$13+$C$13*BV375)/(1+$D$13*BV375)*BO375/(BQ375+273)*$E$13)</f>
        <v>0</v>
      </c>
      <c r="AX375">
        <f>$B$11*BW375+$C$11*BX375+$F$11*CI375*(1-CL375)</f>
        <v>0</v>
      </c>
      <c r="AY375">
        <f>AX375*AZ375</f>
        <v>0</v>
      </c>
      <c r="AZ375">
        <f>($B$11*$D$9+$C$11*$D$9+$F$11*((CV375+CN375)/MAX(CV375+CN375+CW375, 0.1)*$I$9+CW375/MAX(CV375+CN375+CW375, 0.1)*$J$9))/($B$11+$C$11+$F$11)</f>
        <v>0</v>
      </c>
      <c r="BA375">
        <f>($B$11*$K$9+$C$11*$K$9+$F$11*((CV375+CN375)/MAX(CV375+CN375+CW375, 0.1)*$P$9+CW375/MAX(CV375+CN375+CW375, 0.1)*$Q$9))/($B$11+$C$11+$F$11)</f>
        <v>0</v>
      </c>
      <c r="BB375">
        <v>6</v>
      </c>
      <c r="BC375">
        <v>0.5</v>
      </c>
      <c r="BD375" t="s">
        <v>355</v>
      </c>
      <c r="BE375">
        <v>2</v>
      </c>
      <c r="BF375" t="b">
        <v>1</v>
      </c>
      <c r="BG375">
        <v>1657557854.81429</v>
      </c>
      <c r="BH375">
        <v>369.357964285714</v>
      </c>
      <c r="BI375">
        <v>368.458571428571</v>
      </c>
      <c r="BJ375">
        <v>20.918375</v>
      </c>
      <c r="BK375">
        <v>15.3621321428571</v>
      </c>
      <c r="BL375">
        <v>365.595392857143</v>
      </c>
      <c r="BM375">
        <v>20.7008964285714</v>
      </c>
      <c r="BN375">
        <v>499.987642857143</v>
      </c>
      <c r="BO375">
        <v>68.0111142857143</v>
      </c>
      <c r="BP375">
        <v>0.0198386142857143</v>
      </c>
      <c r="BQ375">
        <v>23.3730107142857</v>
      </c>
      <c r="BR375">
        <v>24.0065785714286</v>
      </c>
      <c r="BS375">
        <v>999.9</v>
      </c>
      <c r="BT375">
        <v>0</v>
      </c>
      <c r="BU375">
        <v>0</v>
      </c>
      <c r="BV375">
        <v>10002.1675</v>
      </c>
      <c r="BW375">
        <v>0</v>
      </c>
      <c r="BX375">
        <v>578.232607142857</v>
      </c>
      <c r="BY375">
        <v>0.899393642857143</v>
      </c>
      <c r="BZ375">
        <v>377.248964285714</v>
      </c>
      <c r="CA375">
        <v>374.206321428571</v>
      </c>
      <c r="CB375">
        <v>5.55624107142857</v>
      </c>
      <c r="CC375">
        <v>368.458571428571</v>
      </c>
      <c r="CD375">
        <v>15.3621321428571</v>
      </c>
      <c r="CE375">
        <v>1.42268178571429</v>
      </c>
      <c r="CF375">
        <v>1.04479607142857</v>
      </c>
      <c r="CG375">
        <v>12.16155</v>
      </c>
      <c r="CH375">
        <v>7.55638821428571</v>
      </c>
      <c r="CI375">
        <v>2000.03857142857</v>
      </c>
      <c r="CJ375">
        <v>0.980001357142857</v>
      </c>
      <c r="CK375">
        <v>0.0199984714285714</v>
      </c>
      <c r="CL375">
        <v>0</v>
      </c>
      <c r="CM375">
        <v>2.49268928571429</v>
      </c>
      <c r="CN375">
        <v>0</v>
      </c>
      <c r="CO375">
        <v>20537.3071428571</v>
      </c>
      <c r="CP375">
        <v>16705.7464285714</v>
      </c>
      <c r="CQ375">
        <v>45</v>
      </c>
      <c r="CR375">
        <v>49.562</v>
      </c>
      <c r="CS375">
        <v>47.625</v>
      </c>
      <c r="CT375">
        <v>45.187</v>
      </c>
      <c r="CU375">
        <v>43.75</v>
      </c>
      <c r="CV375">
        <v>1960.04035714286</v>
      </c>
      <c r="CW375">
        <v>39.9992857142857</v>
      </c>
      <c r="CX375">
        <v>0</v>
      </c>
      <c r="CY375">
        <v>1651536758</v>
      </c>
      <c r="CZ375">
        <v>0</v>
      </c>
      <c r="DA375">
        <v>0</v>
      </c>
      <c r="DB375" t="s">
        <v>356</v>
      </c>
      <c r="DC375">
        <v>1657298120.5</v>
      </c>
      <c r="DD375">
        <v>1657298120.5</v>
      </c>
      <c r="DE375">
        <v>0</v>
      </c>
      <c r="DF375">
        <v>1.391</v>
      </c>
      <c r="DG375">
        <v>0.035</v>
      </c>
      <c r="DH375">
        <v>2.39</v>
      </c>
      <c r="DI375">
        <v>0.104</v>
      </c>
      <c r="DJ375">
        <v>419</v>
      </c>
      <c r="DK375">
        <v>18</v>
      </c>
      <c r="DL375">
        <v>0.11</v>
      </c>
      <c r="DM375">
        <v>0.02</v>
      </c>
      <c r="DN375">
        <v>-0.65461765</v>
      </c>
      <c r="DO375">
        <v>34.0182611482176</v>
      </c>
      <c r="DP375">
        <v>3.34582217774373</v>
      </c>
      <c r="DQ375">
        <v>0</v>
      </c>
      <c r="DR375">
        <v>5.56527075</v>
      </c>
      <c r="DS375">
        <v>-0.288148480300202</v>
      </c>
      <c r="DT375">
        <v>0.0344647783532332</v>
      </c>
      <c r="DU375">
        <v>0</v>
      </c>
      <c r="DV375">
        <v>0</v>
      </c>
      <c r="DW375">
        <v>2</v>
      </c>
      <c r="DX375" t="s">
        <v>357</v>
      </c>
      <c r="DY375">
        <v>2.82064</v>
      </c>
      <c r="DZ375">
        <v>2.63671</v>
      </c>
      <c r="EA375">
        <v>0.0584632</v>
      </c>
      <c r="EB375">
        <v>0.0584138</v>
      </c>
      <c r="EC375">
        <v>0.070189</v>
      </c>
      <c r="ED375">
        <v>0.0562</v>
      </c>
      <c r="EE375">
        <v>26183.1</v>
      </c>
      <c r="EF375">
        <v>22887.2</v>
      </c>
      <c r="EG375">
        <v>24920</v>
      </c>
      <c r="EH375">
        <v>23695.6</v>
      </c>
      <c r="EI375">
        <v>39599.6</v>
      </c>
      <c r="EJ375">
        <v>37048.1</v>
      </c>
      <c r="EK375">
        <v>45102.3</v>
      </c>
      <c r="EL375">
        <v>42311.3</v>
      </c>
      <c r="EM375">
        <v>1.7265</v>
      </c>
      <c r="EN375">
        <v>2.03657</v>
      </c>
      <c r="EO375">
        <v>-0.0381507</v>
      </c>
      <c r="EP375">
        <v>0</v>
      </c>
      <c r="EQ375">
        <v>24.664</v>
      </c>
      <c r="ER375">
        <v>999.9</v>
      </c>
      <c r="ES375">
        <v>33.14</v>
      </c>
      <c r="ET375">
        <v>31.763</v>
      </c>
      <c r="EU375">
        <v>22.9582</v>
      </c>
      <c r="EV375">
        <v>51.598</v>
      </c>
      <c r="EW375">
        <v>28.0609</v>
      </c>
      <c r="EX375">
        <v>2</v>
      </c>
      <c r="EY375">
        <v>0.362363</v>
      </c>
      <c r="EZ375">
        <v>9.28105</v>
      </c>
      <c r="FA375">
        <v>20.0191</v>
      </c>
      <c r="FB375">
        <v>5.23631</v>
      </c>
      <c r="FC375">
        <v>11.998</v>
      </c>
      <c r="FD375">
        <v>4.95635</v>
      </c>
      <c r="FE375">
        <v>3.304</v>
      </c>
      <c r="FF375">
        <v>9999</v>
      </c>
      <c r="FG375">
        <v>9999</v>
      </c>
      <c r="FH375">
        <v>6607.1</v>
      </c>
      <c r="FI375">
        <v>353.6</v>
      </c>
      <c r="FJ375">
        <v>1.8681</v>
      </c>
      <c r="FK375">
        <v>1.86382</v>
      </c>
      <c r="FL375">
        <v>1.87134</v>
      </c>
      <c r="FM375">
        <v>1.86218</v>
      </c>
      <c r="FN375">
        <v>1.86168</v>
      </c>
      <c r="FO375">
        <v>1.86813</v>
      </c>
      <c r="FP375">
        <v>1.85822</v>
      </c>
      <c r="FQ375">
        <v>1.86462</v>
      </c>
      <c r="FR375">
        <v>5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3.679</v>
      </c>
      <c r="GF375">
        <v>0.2204</v>
      </c>
      <c r="GG375">
        <v>2.14445261950712</v>
      </c>
      <c r="GH375">
        <v>0.00524579190152856</v>
      </c>
      <c r="GI375">
        <v>-2.61795653493914e-06</v>
      </c>
      <c r="GJ375">
        <v>1.03317073579164e-09</v>
      </c>
      <c r="GK375">
        <v>0.00834576242792743</v>
      </c>
      <c r="GL375">
        <v>-0.0463878632499735</v>
      </c>
      <c r="GM375">
        <v>0.00360881594666716</v>
      </c>
      <c r="GN375">
        <v>-4.25062852161115e-05</v>
      </c>
      <c r="GO375">
        <v>14</v>
      </c>
      <c r="GP375">
        <v>2225</v>
      </c>
      <c r="GQ375">
        <v>2</v>
      </c>
      <c r="GR375">
        <v>27</v>
      </c>
      <c r="GS375">
        <v>4329</v>
      </c>
      <c r="GT375">
        <v>4329</v>
      </c>
      <c r="GU375">
        <v>1.10718</v>
      </c>
      <c r="GV375">
        <v>2.37549</v>
      </c>
      <c r="GW375">
        <v>1.99829</v>
      </c>
      <c r="GX375">
        <v>2.75269</v>
      </c>
      <c r="GY375">
        <v>2.09351</v>
      </c>
      <c r="GZ375">
        <v>2.38525</v>
      </c>
      <c r="HA375">
        <v>36.0582</v>
      </c>
      <c r="HB375">
        <v>14.4035</v>
      </c>
      <c r="HC375">
        <v>18</v>
      </c>
      <c r="HD375">
        <v>420.954</v>
      </c>
      <c r="HE375">
        <v>622.902</v>
      </c>
      <c r="HF375">
        <v>18.2774</v>
      </c>
      <c r="HG375">
        <v>32.2045</v>
      </c>
      <c r="HH375">
        <v>30.0001</v>
      </c>
      <c r="HI375">
        <v>31.724</v>
      </c>
      <c r="HJ375">
        <v>31.7298</v>
      </c>
      <c r="HK375">
        <v>22.2186</v>
      </c>
      <c r="HL375">
        <v>39.5485</v>
      </c>
      <c r="HM375">
        <v>22.9084</v>
      </c>
      <c r="HN375">
        <v>12.6895</v>
      </c>
      <c r="HO375">
        <v>312.271</v>
      </c>
      <c r="HP375">
        <v>15.5922</v>
      </c>
      <c r="HQ375">
        <v>95.4183</v>
      </c>
      <c r="HR375">
        <v>99.4413</v>
      </c>
    </row>
    <row r="376" spans="1:226">
      <c r="A376">
        <v>360</v>
      </c>
      <c r="B376">
        <v>1657557867.6</v>
      </c>
      <c r="C376">
        <v>5075.59999990463</v>
      </c>
      <c r="D376" t="s">
        <v>1081</v>
      </c>
      <c r="E376" t="s">
        <v>1082</v>
      </c>
      <c r="F376">
        <v>5</v>
      </c>
      <c r="G376" t="s">
        <v>1068</v>
      </c>
      <c r="H376" t="s">
        <v>354</v>
      </c>
      <c r="I376">
        <v>1657557860.1</v>
      </c>
      <c r="J376">
        <f>(K376)/1000</f>
        <v>0</v>
      </c>
      <c r="K376">
        <f>IF(BF376, AN376, AH376)</f>
        <v>0</v>
      </c>
      <c r="L376">
        <f>IF(BF376, AI376, AG376)</f>
        <v>0</v>
      </c>
      <c r="M376">
        <f>BH376 - IF(AU376&gt;1, L376*BB376*100.0/(AW376*BV376), 0)</f>
        <v>0</v>
      </c>
      <c r="N376">
        <f>((T376-J376/2)*M376-L376)/(T376+J376/2)</f>
        <v>0</v>
      </c>
      <c r="O376">
        <f>N376*(BO376+BP376)/1000.0</f>
        <v>0</v>
      </c>
      <c r="P376">
        <f>(BH376 - IF(AU376&gt;1, L376*BB376*100.0/(AW376*BV376), 0))*(BO376+BP376)/1000.0</f>
        <v>0</v>
      </c>
      <c r="Q376">
        <f>2.0/((1/S376-1/R376)+SIGN(S376)*SQRT((1/S376-1/R376)*(1/S376-1/R376) + 4*BC376/((BC376+1)*(BC376+1))*(2*1/S376*1/R376-1/R376*1/R376)))</f>
        <v>0</v>
      </c>
      <c r="R376">
        <f>IF(LEFT(BD376,1)&lt;&gt;"0",IF(LEFT(BD376,1)="1",3.0,BE376),$D$5+$E$5*(BV376*BO376/($K$5*1000))+$F$5*(BV376*BO376/($K$5*1000))*MAX(MIN(BB376,$J$5),$I$5)*MAX(MIN(BB376,$J$5),$I$5)+$G$5*MAX(MIN(BB376,$J$5),$I$5)*(BV376*BO376/($K$5*1000))+$H$5*(BV376*BO376/($K$5*1000))*(BV376*BO376/($K$5*1000)))</f>
        <v>0</v>
      </c>
      <c r="S376">
        <f>J376*(1000-(1000*0.61365*exp(17.502*W376/(240.97+W376))/(BO376+BP376)+BJ376)/2)/(1000*0.61365*exp(17.502*W376/(240.97+W376))/(BO376+BP376)-BJ376)</f>
        <v>0</v>
      </c>
      <c r="T376">
        <f>1/((BC376+1)/(Q376/1.6)+1/(R376/1.37)) + BC376/((BC376+1)/(Q376/1.6) + BC376/(R376/1.37))</f>
        <v>0</v>
      </c>
      <c r="U376">
        <f>(AX376*BA376)</f>
        <v>0</v>
      </c>
      <c r="V376">
        <f>(BQ376+(U376+2*0.95*5.67E-8*(((BQ376+$B$7)+273)^4-(BQ376+273)^4)-44100*J376)/(1.84*29.3*R376+8*0.95*5.67E-8*(BQ376+273)^3))</f>
        <v>0</v>
      </c>
      <c r="W376">
        <f>($C$7*BR376+$D$7*BS376+$E$7*V376)</f>
        <v>0</v>
      </c>
      <c r="X376">
        <f>0.61365*exp(17.502*W376/(240.97+W376))</f>
        <v>0</v>
      </c>
      <c r="Y376">
        <f>(Z376/AA376*100)</f>
        <v>0</v>
      </c>
      <c r="Z376">
        <f>BJ376*(BO376+BP376)/1000</f>
        <v>0</v>
      </c>
      <c r="AA376">
        <f>0.61365*exp(17.502*BQ376/(240.97+BQ376))</f>
        <v>0</v>
      </c>
      <c r="AB376">
        <f>(X376-BJ376*(BO376+BP376)/1000)</f>
        <v>0</v>
      </c>
      <c r="AC376">
        <f>(-J376*44100)</f>
        <v>0</v>
      </c>
      <c r="AD376">
        <f>2*29.3*R376*0.92*(BQ376-W376)</f>
        <v>0</v>
      </c>
      <c r="AE376">
        <f>2*0.95*5.67E-8*(((BQ376+$B$7)+273)^4-(W376+273)^4)</f>
        <v>0</v>
      </c>
      <c r="AF376">
        <f>U376+AE376+AC376+AD376</f>
        <v>0</v>
      </c>
      <c r="AG376">
        <f>BN376*AU376*(BI376-BH376*(1000-AU376*BK376)/(1000-AU376*BJ376))/(100*BB376)</f>
        <v>0</v>
      </c>
      <c r="AH376">
        <f>1000*BN376*AU376*(BJ376-BK376)/(100*BB376*(1000-AU376*BJ376))</f>
        <v>0</v>
      </c>
      <c r="AI376">
        <f>(AJ376 - AK376 - BO376*1E3/(8.314*(BQ376+273.15)) * AM376/BN376 * AL376) * BN376/(100*BB376) * (1000 - BK376)/1000</f>
        <v>0</v>
      </c>
      <c r="AJ376">
        <v>340.203971065714</v>
      </c>
      <c r="AK376">
        <v>340.332163636364</v>
      </c>
      <c r="AL376">
        <v>-3.17275608949589</v>
      </c>
      <c r="AM376">
        <v>66.1500379402103</v>
      </c>
      <c r="AN376">
        <f>(AP376 - AO376 + BO376*1E3/(8.314*(BQ376+273.15)) * AR376/BN376 * AQ376) * BN376/(100*BB376) * 1000/(1000 - AP376)</f>
        <v>0</v>
      </c>
      <c r="AO376">
        <v>15.444326717445</v>
      </c>
      <c r="AP376">
        <v>21.0077981818182</v>
      </c>
      <c r="AQ376">
        <v>0.00610796975138476</v>
      </c>
      <c r="AR376">
        <v>78.5018072651655</v>
      </c>
      <c r="AS376">
        <v>23</v>
      </c>
      <c r="AT376">
        <v>5</v>
      </c>
      <c r="AU376">
        <f>IF(AS376*$H$13&gt;=AW376,1.0,(AW376/(AW376-AS376*$H$13)))</f>
        <v>0</v>
      </c>
      <c r="AV376">
        <f>(AU376-1)*100</f>
        <v>0</v>
      </c>
      <c r="AW376">
        <f>MAX(0,($B$13+$C$13*BV376)/(1+$D$13*BV376)*BO376/(BQ376+273)*$E$13)</f>
        <v>0</v>
      </c>
      <c r="AX376">
        <f>$B$11*BW376+$C$11*BX376+$F$11*CI376*(1-CL376)</f>
        <v>0</v>
      </c>
      <c r="AY376">
        <f>AX376*AZ376</f>
        <v>0</v>
      </c>
      <c r="AZ376">
        <f>($B$11*$D$9+$C$11*$D$9+$F$11*((CV376+CN376)/MAX(CV376+CN376+CW376, 0.1)*$I$9+CW376/MAX(CV376+CN376+CW376, 0.1)*$J$9))/($B$11+$C$11+$F$11)</f>
        <v>0</v>
      </c>
      <c r="BA376">
        <f>($B$11*$K$9+$C$11*$K$9+$F$11*((CV376+CN376)/MAX(CV376+CN376+CW376, 0.1)*$P$9+CW376/MAX(CV376+CN376+CW376, 0.1)*$Q$9))/($B$11+$C$11+$F$11)</f>
        <v>0</v>
      </c>
      <c r="BB376">
        <v>6</v>
      </c>
      <c r="BC376">
        <v>0.5</v>
      </c>
      <c r="BD376" t="s">
        <v>355</v>
      </c>
      <c r="BE376">
        <v>2</v>
      </c>
      <c r="BF376" t="b">
        <v>1</v>
      </c>
      <c r="BG376">
        <v>1657557860.1</v>
      </c>
      <c r="BH376">
        <v>354.362481481481</v>
      </c>
      <c r="BI376">
        <v>351.372888888889</v>
      </c>
      <c r="BJ376">
        <v>20.9579666666667</v>
      </c>
      <c r="BK376">
        <v>15.4242777777778</v>
      </c>
      <c r="BL376">
        <v>350.656222222222</v>
      </c>
      <c r="BM376">
        <v>20.7386555555556</v>
      </c>
      <c r="BN376">
        <v>500.006777777778</v>
      </c>
      <c r="BO376">
        <v>68.0110555555556</v>
      </c>
      <c r="BP376">
        <v>0.0199312481481481</v>
      </c>
      <c r="BQ376">
        <v>23.4037592592593</v>
      </c>
      <c r="BR376">
        <v>24.0286962962963</v>
      </c>
      <c r="BS376">
        <v>999.9</v>
      </c>
      <c r="BT376">
        <v>0</v>
      </c>
      <c r="BU376">
        <v>0</v>
      </c>
      <c r="BV376">
        <v>10005.5077777778</v>
      </c>
      <c r="BW376">
        <v>0</v>
      </c>
      <c r="BX376">
        <v>728.902444444444</v>
      </c>
      <c r="BY376">
        <v>2.98962233333333</v>
      </c>
      <c r="BZ376">
        <v>361.947703703704</v>
      </c>
      <c r="CA376">
        <v>356.876925925926</v>
      </c>
      <c r="CB376">
        <v>5.53368555555555</v>
      </c>
      <c r="CC376">
        <v>351.372888888889</v>
      </c>
      <c r="CD376">
        <v>15.4242777777778</v>
      </c>
      <c r="CE376">
        <v>1.42537296296296</v>
      </c>
      <c r="CF376">
        <v>1.04902222222222</v>
      </c>
      <c r="CG376">
        <v>12.1902666666667</v>
      </c>
      <c r="CH376">
        <v>7.61559925925926</v>
      </c>
      <c r="CI376">
        <v>2000.03666666667</v>
      </c>
      <c r="CJ376">
        <v>0.980003851851852</v>
      </c>
      <c r="CK376">
        <v>0.0199959407407407</v>
      </c>
      <c r="CL376">
        <v>0</v>
      </c>
      <c r="CM376">
        <v>2.48002222222222</v>
      </c>
      <c r="CN376">
        <v>0</v>
      </c>
      <c r="CO376">
        <v>20803.1481481481</v>
      </c>
      <c r="CP376">
        <v>16705.7407407407</v>
      </c>
      <c r="CQ376">
        <v>45</v>
      </c>
      <c r="CR376">
        <v>49.562</v>
      </c>
      <c r="CS376">
        <v>47.625</v>
      </c>
      <c r="CT376">
        <v>45.187</v>
      </c>
      <c r="CU376">
        <v>43.75</v>
      </c>
      <c r="CV376">
        <v>1960.04185185185</v>
      </c>
      <c r="CW376">
        <v>39.9959259259259</v>
      </c>
      <c r="CX376">
        <v>0</v>
      </c>
      <c r="CY376">
        <v>1651536762.8</v>
      </c>
      <c r="CZ376">
        <v>0</v>
      </c>
      <c r="DA376">
        <v>0</v>
      </c>
      <c r="DB376" t="s">
        <v>356</v>
      </c>
      <c r="DC376">
        <v>1657298120.5</v>
      </c>
      <c r="DD376">
        <v>1657298120.5</v>
      </c>
      <c r="DE376">
        <v>0</v>
      </c>
      <c r="DF376">
        <v>1.391</v>
      </c>
      <c r="DG376">
        <v>0.035</v>
      </c>
      <c r="DH376">
        <v>2.39</v>
      </c>
      <c r="DI376">
        <v>0.104</v>
      </c>
      <c r="DJ376">
        <v>419</v>
      </c>
      <c r="DK376">
        <v>18</v>
      </c>
      <c r="DL376">
        <v>0.11</v>
      </c>
      <c r="DM376">
        <v>0.02</v>
      </c>
      <c r="DN376">
        <v>1.38420285</v>
      </c>
      <c r="DO376">
        <v>24.9643646679175</v>
      </c>
      <c r="DP376">
        <v>2.44651082610832</v>
      </c>
      <c r="DQ376">
        <v>0</v>
      </c>
      <c r="DR376">
        <v>5.553764</v>
      </c>
      <c r="DS376">
        <v>-0.227239249530964</v>
      </c>
      <c r="DT376">
        <v>0.0315811055696281</v>
      </c>
      <c r="DU376">
        <v>0</v>
      </c>
      <c r="DV376">
        <v>0</v>
      </c>
      <c r="DW376">
        <v>2</v>
      </c>
      <c r="DX376" t="s">
        <v>357</v>
      </c>
      <c r="DY376">
        <v>2.82068</v>
      </c>
      <c r="DZ376">
        <v>2.63624</v>
      </c>
      <c r="EA376">
        <v>0.0563475</v>
      </c>
      <c r="EB376">
        <v>0.0561564</v>
      </c>
      <c r="EC376">
        <v>0.0702576</v>
      </c>
      <c r="ED376">
        <v>0.0563523</v>
      </c>
      <c r="EE376">
        <v>26242</v>
      </c>
      <c r="EF376">
        <v>22942</v>
      </c>
      <c r="EG376">
        <v>24920.1</v>
      </c>
      <c r="EH376">
        <v>23695.6</v>
      </c>
      <c r="EI376">
        <v>39596.8</v>
      </c>
      <c r="EJ376">
        <v>37042.1</v>
      </c>
      <c r="EK376">
        <v>45102.5</v>
      </c>
      <c r="EL376">
        <v>42311.4</v>
      </c>
      <c r="EM376">
        <v>1.72648</v>
      </c>
      <c r="EN376">
        <v>2.03655</v>
      </c>
      <c r="EO376">
        <v>-0.0353083</v>
      </c>
      <c r="EP376">
        <v>0</v>
      </c>
      <c r="EQ376">
        <v>24.6507</v>
      </c>
      <c r="ER376">
        <v>999.9</v>
      </c>
      <c r="ES376">
        <v>33.085</v>
      </c>
      <c r="ET376">
        <v>31.753</v>
      </c>
      <c r="EU376">
        <v>22.9062</v>
      </c>
      <c r="EV376">
        <v>51.428</v>
      </c>
      <c r="EW376">
        <v>28.0689</v>
      </c>
      <c r="EX376">
        <v>2</v>
      </c>
      <c r="EY376">
        <v>0.362376</v>
      </c>
      <c r="EZ376">
        <v>9.28105</v>
      </c>
      <c r="FA376">
        <v>20.0194</v>
      </c>
      <c r="FB376">
        <v>5.23586</v>
      </c>
      <c r="FC376">
        <v>11.998</v>
      </c>
      <c r="FD376">
        <v>4.9563</v>
      </c>
      <c r="FE376">
        <v>3.30395</v>
      </c>
      <c r="FF376">
        <v>9999</v>
      </c>
      <c r="FG376">
        <v>9999</v>
      </c>
      <c r="FH376">
        <v>6607.1</v>
      </c>
      <c r="FI376">
        <v>353.6</v>
      </c>
      <c r="FJ376">
        <v>1.86813</v>
      </c>
      <c r="FK376">
        <v>1.8638</v>
      </c>
      <c r="FL376">
        <v>1.87135</v>
      </c>
      <c r="FM376">
        <v>1.86218</v>
      </c>
      <c r="FN376">
        <v>1.86166</v>
      </c>
      <c r="FO376">
        <v>1.86813</v>
      </c>
      <c r="FP376">
        <v>1.85822</v>
      </c>
      <c r="FQ376">
        <v>1.86462</v>
      </c>
      <c r="FR376">
        <v>5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3.62</v>
      </c>
      <c r="GF376">
        <v>0.2217</v>
      </c>
      <c r="GG376">
        <v>2.14445261950712</v>
      </c>
      <c r="GH376">
        <v>0.00524579190152856</v>
      </c>
      <c r="GI376">
        <v>-2.61795653493914e-06</v>
      </c>
      <c r="GJ376">
        <v>1.03317073579164e-09</v>
      </c>
      <c r="GK376">
        <v>0.00834576242792743</v>
      </c>
      <c r="GL376">
        <v>-0.0463878632499735</v>
      </c>
      <c r="GM376">
        <v>0.00360881594666716</v>
      </c>
      <c r="GN376">
        <v>-4.25062852161115e-05</v>
      </c>
      <c r="GO376">
        <v>14</v>
      </c>
      <c r="GP376">
        <v>2225</v>
      </c>
      <c r="GQ376">
        <v>2</v>
      </c>
      <c r="GR376">
        <v>27</v>
      </c>
      <c r="GS376">
        <v>4329.1</v>
      </c>
      <c r="GT376">
        <v>4329.1</v>
      </c>
      <c r="GU376">
        <v>1.06201</v>
      </c>
      <c r="GV376">
        <v>2.38037</v>
      </c>
      <c r="GW376">
        <v>1.99829</v>
      </c>
      <c r="GX376">
        <v>2.75146</v>
      </c>
      <c r="GY376">
        <v>2.09473</v>
      </c>
      <c r="GZ376">
        <v>2.39624</v>
      </c>
      <c r="HA376">
        <v>36.0816</v>
      </c>
      <c r="HB376">
        <v>14.3947</v>
      </c>
      <c r="HC376">
        <v>18</v>
      </c>
      <c r="HD376">
        <v>420.957</v>
      </c>
      <c r="HE376">
        <v>622.926</v>
      </c>
      <c r="HF376">
        <v>18.3417</v>
      </c>
      <c r="HG376">
        <v>32.2137</v>
      </c>
      <c r="HH376">
        <v>30.0001</v>
      </c>
      <c r="HI376">
        <v>31.7268</v>
      </c>
      <c r="HJ376">
        <v>31.734</v>
      </c>
      <c r="HK376">
        <v>21.2994</v>
      </c>
      <c r="HL376">
        <v>38.7012</v>
      </c>
      <c r="HM376">
        <v>22.9084</v>
      </c>
      <c r="HN376">
        <v>12.7114</v>
      </c>
      <c r="HO376">
        <v>298.829</v>
      </c>
      <c r="HP376">
        <v>15.7159</v>
      </c>
      <c r="HQ376">
        <v>95.4187</v>
      </c>
      <c r="HR376">
        <v>99.4414</v>
      </c>
    </row>
    <row r="377" spans="1:226">
      <c r="A377">
        <v>361</v>
      </c>
      <c r="B377">
        <v>1657557872.6</v>
      </c>
      <c r="C377">
        <v>5080.59999990463</v>
      </c>
      <c r="D377" t="s">
        <v>1083</v>
      </c>
      <c r="E377" t="s">
        <v>1084</v>
      </c>
      <c r="F377">
        <v>5</v>
      </c>
      <c r="G377" t="s">
        <v>1068</v>
      </c>
      <c r="H377" t="s">
        <v>354</v>
      </c>
      <c r="I377">
        <v>1657557864.81429</v>
      </c>
      <c r="J377">
        <f>(K377)/1000</f>
        <v>0</v>
      </c>
      <c r="K377">
        <f>IF(BF377, AN377, AH377)</f>
        <v>0</v>
      </c>
      <c r="L377">
        <f>IF(BF377, AI377, AG377)</f>
        <v>0</v>
      </c>
      <c r="M377">
        <f>BH377 - IF(AU377&gt;1, L377*BB377*100.0/(AW377*BV377), 0)</f>
        <v>0</v>
      </c>
      <c r="N377">
        <f>((T377-J377/2)*M377-L377)/(T377+J377/2)</f>
        <v>0</v>
      </c>
      <c r="O377">
        <f>N377*(BO377+BP377)/1000.0</f>
        <v>0</v>
      </c>
      <c r="P377">
        <f>(BH377 - IF(AU377&gt;1, L377*BB377*100.0/(AW377*BV377), 0))*(BO377+BP377)/1000.0</f>
        <v>0</v>
      </c>
      <c r="Q377">
        <f>2.0/((1/S377-1/R377)+SIGN(S377)*SQRT((1/S377-1/R377)*(1/S377-1/R377) + 4*BC377/((BC377+1)*(BC377+1))*(2*1/S377*1/R377-1/R377*1/R377)))</f>
        <v>0</v>
      </c>
      <c r="R377">
        <f>IF(LEFT(BD377,1)&lt;&gt;"0",IF(LEFT(BD377,1)="1",3.0,BE377),$D$5+$E$5*(BV377*BO377/($K$5*1000))+$F$5*(BV377*BO377/($K$5*1000))*MAX(MIN(BB377,$J$5),$I$5)*MAX(MIN(BB377,$J$5),$I$5)+$G$5*MAX(MIN(BB377,$J$5),$I$5)*(BV377*BO377/($K$5*1000))+$H$5*(BV377*BO377/($K$5*1000))*(BV377*BO377/($K$5*1000)))</f>
        <v>0</v>
      </c>
      <c r="S377">
        <f>J377*(1000-(1000*0.61365*exp(17.502*W377/(240.97+W377))/(BO377+BP377)+BJ377)/2)/(1000*0.61365*exp(17.502*W377/(240.97+W377))/(BO377+BP377)-BJ377)</f>
        <v>0</v>
      </c>
      <c r="T377">
        <f>1/((BC377+1)/(Q377/1.6)+1/(R377/1.37)) + BC377/((BC377+1)/(Q377/1.6) + BC377/(R377/1.37))</f>
        <v>0</v>
      </c>
      <c r="U377">
        <f>(AX377*BA377)</f>
        <v>0</v>
      </c>
      <c r="V377">
        <f>(BQ377+(U377+2*0.95*5.67E-8*(((BQ377+$B$7)+273)^4-(BQ377+273)^4)-44100*J377)/(1.84*29.3*R377+8*0.95*5.67E-8*(BQ377+273)^3))</f>
        <v>0</v>
      </c>
      <c r="W377">
        <f>($C$7*BR377+$D$7*BS377+$E$7*V377)</f>
        <v>0</v>
      </c>
      <c r="X377">
        <f>0.61365*exp(17.502*W377/(240.97+W377))</f>
        <v>0</v>
      </c>
      <c r="Y377">
        <f>(Z377/AA377*100)</f>
        <v>0</v>
      </c>
      <c r="Z377">
        <f>BJ377*(BO377+BP377)/1000</f>
        <v>0</v>
      </c>
      <c r="AA377">
        <f>0.61365*exp(17.502*BQ377/(240.97+BQ377))</f>
        <v>0</v>
      </c>
      <c r="AB377">
        <f>(X377-BJ377*(BO377+BP377)/1000)</f>
        <v>0</v>
      </c>
      <c r="AC377">
        <f>(-J377*44100)</f>
        <v>0</v>
      </c>
      <c r="AD377">
        <f>2*29.3*R377*0.92*(BQ377-W377)</f>
        <v>0</v>
      </c>
      <c r="AE377">
        <f>2*0.95*5.67E-8*(((BQ377+$B$7)+273)^4-(W377+273)^4)</f>
        <v>0</v>
      </c>
      <c r="AF377">
        <f>U377+AE377+AC377+AD377</f>
        <v>0</v>
      </c>
      <c r="AG377">
        <f>BN377*AU377*(BI377-BH377*(1000-AU377*BK377)/(1000-AU377*BJ377))/(100*BB377)</f>
        <v>0</v>
      </c>
      <c r="AH377">
        <f>1000*BN377*AU377*(BJ377-BK377)/(100*BB377*(1000-AU377*BJ377))</f>
        <v>0</v>
      </c>
      <c r="AI377">
        <f>(AJ377 - AK377 - BO377*1E3/(8.314*(BQ377+273.15)) * AM377/BN377 * AL377) * BN377/(100*BB377) * (1000 - BK377)/1000</f>
        <v>0</v>
      </c>
      <c r="AJ377">
        <v>323.632845020416</v>
      </c>
      <c r="AK377">
        <v>324.425327272727</v>
      </c>
      <c r="AL377">
        <v>-3.20532141151296</v>
      </c>
      <c r="AM377">
        <v>66.1500379402103</v>
      </c>
      <c r="AN377">
        <f>(AP377 - AO377 + BO377*1E3/(8.314*(BQ377+273.15)) * AR377/BN377 * AQ377) * BN377/(100*BB377) * 1000/(1000 - AP377)</f>
        <v>0</v>
      </c>
      <c r="AO377">
        <v>15.5003614227966</v>
      </c>
      <c r="AP377">
        <v>21.0443618181818</v>
      </c>
      <c r="AQ377">
        <v>0.00590857368254261</v>
      </c>
      <c r="AR377">
        <v>78.5018072651655</v>
      </c>
      <c r="AS377">
        <v>24</v>
      </c>
      <c r="AT377">
        <v>5</v>
      </c>
      <c r="AU377">
        <f>IF(AS377*$H$13&gt;=AW377,1.0,(AW377/(AW377-AS377*$H$13)))</f>
        <v>0</v>
      </c>
      <c r="AV377">
        <f>(AU377-1)*100</f>
        <v>0</v>
      </c>
      <c r="AW377">
        <f>MAX(0,($B$13+$C$13*BV377)/(1+$D$13*BV377)*BO377/(BQ377+273)*$E$13)</f>
        <v>0</v>
      </c>
      <c r="AX377">
        <f>$B$11*BW377+$C$11*BX377+$F$11*CI377*(1-CL377)</f>
        <v>0</v>
      </c>
      <c r="AY377">
        <f>AX377*AZ377</f>
        <v>0</v>
      </c>
      <c r="AZ377">
        <f>($B$11*$D$9+$C$11*$D$9+$F$11*((CV377+CN377)/MAX(CV377+CN377+CW377, 0.1)*$I$9+CW377/MAX(CV377+CN377+CW377, 0.1)*$J$9))/($B$11+$C$11+$F$11)</f>
        <v>0</v>
      </c>
      <c r="BA377">
        <f>($B$11*$K$9+$C$11*$K$9+$F$11*((CV377+CN377)/MAX(CV377+CN377+CW377, 0.1)*$P$9+CW377/MAX(CV377+CN377+CW377, 0.1)*$Q$9))/($B$11+$C$11+$F$11)</f>
        <v>0</v>
      </c>
      <c r="BB377">
        <v>6</v>
      </c>
      <c r="BC377">
        <v>0.5</v>
      </c>
      <c r="BD377" t="s">
        <v>355</v>
      </c>
      <c r="BE377">
        <v>2</v>
      </c>
      <c r="BF377" t="b">
        <v>1</v>
      </c>
      <c r="BG377">
        <v>1657557864.81429</v>
      </c>
      <c r="BH377">
        <v>340.1475</v>
      </c>
      <c r="BI377">
        <v>335.947892857143</v>
      </c>
      <c r="BJ377">
        <v>20.9936178571429</v>
      </c>
      <c r="BK377">
        <v>15.4678571428571</v>
      </c>
      <c r="BL377">
        <v>336.495321428572</v>
      </c>
      <c r="BM377">
        <v>20.7726607142857</v>
      </c>
      <c r="BN377">
        <v>500.01025</v>
      </c>
      <c r="BO377">
        <v>68.0114571428571</v>
      </c>
      <c r="BP377">
        <v>0.0198479678571429</v>
      </c>
      <c r="BQ377">
        <v>23.4355535714286</v>
      </c>
      <c r="BR377">
        <v>24.0539857142857</v>
      </c>
      <c r="BS377">
        <v>999.9</v>
      </c>
      <c r="BT377">
        <v>0</v>
      </c>
      <c r="BU377">
        <v>0</v>
      </c>
      <c r="BV377">
        <v>10008.3457142857</v>
      </c>
      <c r="BW377">
        <v>0</v>
      </c>
      <c r="BX377">
        <v>875.5065</v>
      </c>
      <c r="BY377">
        <v>4.19968535714286</v>
      </c>
      <c r="BZ377">
        <v>347.441178571429</v>
      </c>
      <c r="CA377">
        <v>341.225285714286</v>
      </c>
      <c r="CB377">
        <v>5.52576</v>
      </c>
      <c r="CC377">
        <v>335.947892857143</v>
      </c>
      <c r="CD377">
        <v>15.4678571428571</v>
      </c>
      <c r="CE377">
        <v>1.42780642857143</v>
      </c>
      <c r="CF377">
        <v>1.05199178571429</v>
      </c>
      <c r="CG377">
        <v>12.2161928571429</v>
      </c>
      <c r="CH377">
        <v>7.65701357142857</v>
      </c>
      <c r="CI377">
        <v>2000.00142857143</v>
      </c>
      <c r="CJ377">
        <v>0.980006571428571</v>
      </c>
      <c r="CK377">
        <v>0.0199931428571429</v>
      </c>
      <c r="CL377">
        <v>0</v>
      </c>
      <c r="CM377">
        <v>2.49129285714286</v>
      </c>
      <c r="CN377">
        <v>0</v>
      </c>
      <c r="CO377">
        <v>21004.3</v>
      </c>
      <c r="CP377">
        <v>16705.4642857143</v>
      </c>
      <c r="CQ377">
        <v>45</v>
      </c>
      <c r="CR377">
        <v>49.562</v>
      </c>
      <c r="CS377">
        <v>47.625</v>
      </c>
      <c r="CT377">
        <v>45.187</v>
      </c>
      <c r="CU377">
        <v>43.75</v>
      </c>
      <c r="CV377">
        <v>1960.0125</v>
      </c>
      <c r="CW377">
        <v>39.99</v>
      </c>
      <c r="CX377">
        <v>0</v>
      </c>
      <c r="CY377">
        <v>1651536767.6</v>
      </c>
      <c r="CZ377">
        <v>0</v>
      </c>
      <c r="DA377">
        <v>0</v>
      </c>
      <c r="DB377" t="s">
        <v>356</v>
      </c>
      <c r="DC377">
        <v>1657298120.5</v>
      </c>
      <c r="DD377">
        <v>1657298120.5</v>
      </c>
      <c r="DE377">
        <v>0</v>
      </c>
      <c r="DF377">
        <v>1.391</v>
      </c>
      <c r="DG377">
        <v>0.035</v>
      </c>
      <c r="DH377">
        <v>2.39</v>
      </c>
      <c r="DI377">
        <v>0.104</v>
      </c>
      <c r="DJ377">
        <v>419</v>
      </c>
      <c r="DK377">
        <v>18</v>
      </c>
      <c r="DL377">
        <v>0.11</v>
      </c>
      <c r="DM377">
        <v>0.02</v>
      </c>
      <c r="DN377">
        <v>3.189765125</v>
      </c>
      <c r="DO377">
        <v>16.9690491219512</v>
      </c>
      <c r="DP377">
        <v>1.66208202148813</v>
      </c>
      <c r="DQ377">
        <v>0</v>
      </c>
      <c r="DR377">
        <v>5.5318195</v>
      </c>
      <c r="DS377">
        <v>-0.0895929455910077</v>
      </c>
      <c r="DT377">
        <v>0.0172803697804763</v>
      </c>
      <c r="DU377">
        <v>1</v>
      </c>
      <c r="DV377">
        <v>1</v>
      </c>
      <c r="DW377">
        <v>2</v>
      </c>
      <c r="DX377" t="s">
        <v>367</v>
      </c>
      <c r="DY377">
        <v>2.82056</v>
      </c>
      <c r="DZ377">
        <v>2.63595</v>
      </c>
      <c r="EA377">
        <v>0.0541565</v>
      </c>
      <c r="EB377">
        <v>0.0538219</v>
      </c>
      <c r="EC377">
        <v>0.0703458</v>
      </c>
      <c r="ED377">
        <v>0.0565495</v>
      </c>
      <c r="EE377">
        <v>26302.5</v>
      </c>
      <c r="EF377">
        <v>22999.2</v>
      </c>
      <c r="EG377">
        <v>24919.8</v>
      </c>
      <c r="EH377">
        <v>23696.1</v>
      </c>
      <c r="EI377">
        <v>39593</v>
      </c>
      <c r="EJ377">
        <v>37034.7</v>
      </c>
      <c r="EK377">
        <v>45102.5</v>
      </c>
      <c r="EL377">
        <v>42311.9</v>
      </c>
      <c r="EM377">
        <v>1.72625</v>
      </c>
      <c r="EN377">
        <v>2.03655</v>
      </c>
      <c r="EO377">
        <v>-0.0326335</v>
      </c>
      <c r="EP377">
        <v>0</v>
      </c>
      <c r="EQ377">
        <v>24.6376</v>
      </c>
      <c r="ER377">
        <v>999.9</v>
      </c>
      <c r="ES377">
        <v>33.085</v>
      </c>
      <c r="ET377">
        <v>31.753</v>
      </c>
      <c r="EU377">
        <v>22.9043</v>
      </c>
      <c r="EV377">
        <v>51.468</v>
      </c>
      <c r="EW377">
        <v>27.9768</v>
      </c>
      <c r="EX377">
        <v>2</v>
      </c>
      <c r="EY377">
        <v>0.362444</v>
      </c>
      <c r="EZ377">
        <v>9.28105</v>
      </c>
      <c r="FA377">
        <v>20.0197</v>
      </c>
      <c r="FB377">
        <v>5.23646</v>
      </c>
      <c r="FC377">
        <v>11.998</v>
      </c>
      <c r="FD377">
        <v>4.9561</v>
      </c>
      <c r="FE377">
        <v>3.30398</v>
      </c>
      <c r="FF377">
        <v>9999</v>
      </c>
      <c r="FG377">
        <v>9999</v>
      </c>
      <c r="FH377">
        <v>6607.4</v>
      </c>
      <c r="FI377">
        <v>353.6</v>
      </c>
      <c r="FJ377">
        <v>1.86812</v>
      </c>
      <c r="FK377">
        <v>1.86383</v>
      </c>
      <c r="FL377">
        <v>1.87134</v>
      </c>
      <c r="FM377">
        <v>1.86218</v>
      </c>
      <c r="FN377">
        <v>1.86169</v>
      </c>
      <c r="FO377">
        <v>1.86812</v>
      </c>
      <c r="FP377">
        <v>1.85823</v>
      </c>
      <c r="FQ377">
        <v>1.86463</v>
      </c>
      <c r="FR377">
        <v>5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3.559</v>
      </c>
      <c r="GF377">
        <v>0.2235</v>
      </c>
      <c r="GG377">
        <v>2.14445261950712</v>
      </c>
      <c r="GH377">
        <v>0.00524579190152856</v>
      </c>
      <c r="GI377">
        <v>-2.61795653493914e-06</v>
      </c>
      <c r="GJ377">
        <v>1.03317073579164e-09</v>
      </c>
      <c r="GK377">
        <v>0.00834576242792743</v>
      </c>
      <c r="GL377">
        <v>-0.0463878632499735</v>
      </c>
      <c r="GM377">
        <v>0.00360881594666716</v>
      </c>
      <c r="GN377">
        <v>-4.25062852161115e-05</v>
      </c>
      <c r="GO377">
        <v>14</v>
      </c>
      <c r="GP377">
        <v>2225</v>
      </c>
      <c r="GQ377">
        <v>2</v>
      </c>
      <c r="GR377">
        <v>27</v>
      </c>
      <c r="GS377">
        <v>4329.2</v>
      </c>
      <c r="GT377">
        <v>4329.2</v>
      </c>
      <c r="GU377">
        <v>1.01929</v>
      </c>
      <c r="GV377">
        <v>2.39014</v>
      </c>
      <c r="GW377">
        <v>1.99829</v>
      </c>
      <c r="GX377">
        <v>2.75146</v>
      </c>
      <c r="GY377">
        <v>2.09351</v>
      </c>
      <c r="GZ377">
        <v>2.3291</v>
      </c>
      <c r="HA377">
        <v>36.0816</v>
      </c>
      <c r="HB377">
        <v>14.386</v>
      </c>
      <c r="HC377">
        <v>18</v>
      </c>
      <c r="HD377">
        <v>420.854</v>
      </c>
      <c r="HE377">
        <v>622.97</v>
      </c>
      <c r="HF377">
        <v>18.4029</v>
      </c>
      <c r="HG377">
        <v>32.2244</v>
      </c>
      <c r="HH377">
        <v>30.0002</v>
      </c>
      <c r="HI377">
        <v>31.7309</v>
      </c>
      <c r="HJ377">
        <v>31.7381</v>
      </c>
      <c r="HK377">
        <v>20.4499</v>
      </c>
      <c r="HL377">
        <v>38.3893</v>
      </c>
      <c r="HM377">
        <v>22.5287</v>
      </c>
      <c r="HN377">
        <v>12.7358</v>
      </c>
      <c r="HO377">
        <v>285.381</v>
      </c>
      <c r="HP377">
        <v>15.7516</v>
      </c>
      <c r="HQ377">
        <v>95.4183</v>
      </c>
      <c r="HR377">
        <v>99.4429</v>
      </c>
    </row>
    <row r="378" spans="1:226">
      <c r="A378">
        <v>362</v>
      </c>
      <c r="B378">
        <v>1657557877.6</v>
      </c>
      <c r="C378">
        <v>5085.59999990463</v>
      </c>
      <c r="D378" t="s">
        <v>1085</v>
      </c>
      <c r="E378" t="s">
        <v>1086</v>
      </c>
      <c r="F378">
        <v>5</v>
      </c>
      <c r="G378" t="s">
        <v>1068</v>
      </c>
      <c r="H378" t="s">
        <v>354</v>
      </c>
      <c r="I378">
        <v>1657557870.1</v>
      </c>
      <c r="J378">
        <f>(K378)/1000</f>
        <v>0</v>
      </c>
      <c r="K378">
        <f>IF(BF378, AN378, AH378)</f>
        <v>0</v>
      </c>
      <c r="L378">
        <f>IF(BF378, AI378, AG378)</f>
        <v>0</v>
      </c>
      <c r="M378">
        <f>BH378 - IF(AU378&gt;1, L378*BB378*100.0/(AW378*BV378), 0)</f>
        <v>0</v>
      </c>
      <c r="N378">
        <f>((T378-J378/2)*M378-L378)/(T378+J378/2)</f>
        <v>0</v>
      </c>
      <c r="O378">
        <f>N378*(BO378+BP378)/1000.0</f>
        <v>0</v>
      </c>
      <c r="P378">
        <f>(BH378 - IF(AU378&gt;1, L378*BB378*100.0/(AW378*BV378), 0))*(BO378+BP378)/1000.0</f>
        <v>0</v>
      </c>
      <c r="Q378">
        <f>2.0/((1/S378-1/R378)+SIGN(S378)*SQRT((1/S378-1/R378)*(1/S378-1/R378) + 4*BC378/((BC378+1)*(BC378+1))*(2*1/S378*1/R378-1/R378*1/R378)))</f>
        <v>0</v>
      </c>
      <c r="R378">
        <f>IF(LEFT(BD378,1)&lt;&gt;"0",IF(LEFT(BD378,1)="1",3.0,BE378),$D$5+$E$5*(BV378*BO378/($K$5*1000))+$F$5*(BV378*BO378/($K$5*1000))*MAX(MIN(BB378,$J$5),$I$5)*MAX(MIN(BB378,$J$5),$I$5)+$G$5*MAX(MIN(BB378,$J$5),$I$5)*(BV378*BO378/($K$5*1000))+$H$5*(BV378*BO378/($K$5*1000))*(BV378*BO378/($K$5*1000)))</f>
        <v>0</v>
      </c>
      <c r="S378">
        <f>J378*(1000-(1000*0.61365*exp(17.502*W378/(240.97+W378))/(BO378+BP378)+BJ378)/2)/(1000*0.61365*exp(17.502*W378/(240.97+W378))/(BO378+BP378)-BJ378)</f>
        <v>0</v>
      </c>
      <c r="T378">
        <f>1/((BC378+1)/(Q378/1.6)+1/(R378/1.37)) + BC378/((BC378+1)/(Q378/1.6) + BC378/(R378/1.37))</f>
        <v>0</v>
      </c>
      <c r="U378">
        <f>(AX378*BA378)</f>
        <v>0</v>
      </c>
      <c r="V378">
        <f>(BQ378+(U378+2*0.95*5.67E-8*(((BQ378+$B$7)+273)^4-(BQ378+273)^4)-44100*J378)/(1.84*29.3*R378+8*0.95*5.67E-8*(BQ378+273)^3))</f>
        <v>0</v>
      </c>
      <c r="W378">
        <f>($C$7*BR378+$D$7*BS378+$E$7*V378)</f>
        <v>0</v>
      </c>
      <c r="X378">
        <f>0.61365*exp(17.502*W378/(240.97+W378))</f>
        <v>0</v>
      </c>
      <c r="Y378">
        <f>(Z378/AA378*100)</f>
        <v>0</v>
      </c>
      <c r="Z378">
        <f>BJ378*(BO378+BP378)/1000</f>
        <v>0</v>
      </c>
      <c r="AA378">
        <f>0.61365*exp(17.502*BQ378/(240.97+BQ378))</f>
        <v>0</v>
      </c>
      <c r="AB378">
        <f>(X378-BJ378*(BO378+BP378)/1000)</f>
        <v>0</v>
      </c>
      <c r="AC378">
        <f>(-J378*44100)</f>
        <v>0</v>
      </c>
      <c r="AD378">
        <f>2*29.3*R378*0.92*(BQ378-W378)</f>
        <v>0</v>
      </c>
      <c r="AE378">
        <f>2*0.95*5.67E-8*(((BQ378+$B$7)+273)^4-(W378+273)^4)</f>
        <v>0</v>
      </c>
      <c r="AF378">
        <f>U378+AE378+AC378+AD378</f>
        <v>0</v>
      </c>
      <c r="AG378">
        <f>BN378*AU378*(BI378-BH378*(1000-AU378*BK378)/(1000-AU378*BJ378))/(100*BB378)</f>
        <v>0</v>
      </c>
      <c r="AH378">
        <f>1000*BN378*AU378*(BJ378-BK378)/(100*BB378*(1000-AU378*BJ378))</f>
        <v>0</v>
      </c>
      <c r="AI378">
        <f>(AJ378 - AK378 - BO378*1E3/(8.314*(BQ378+273.15)) * AM378/BN378 * AL378) * BN378/(100*BB378) * (1000 - BK378)/1000</f>
        <v>0</v>
      </c>
      <c r="AJ378">
        <v>306.750908590315</v>
      </c>
      <c r="AK378">
        <v>308.380696969697</v>
      </c>
      <c r="AL378">
        <v>-3.20202652323033</v>
      </c>
      <c r="AM378">
        <v>66.1500379402103</v>
      </c>
      <c r="AN378">
        <f>(AP378 - AO378 + BO378*1E3/(8.314*(BQ378+273.15)) * AR378/BN378 * AQ378) * BN378/(100*BB378) * 1000/(1000 - AP378)</f>
        <v>0</v>
      </c>
      <c r="AO378">
        <v>15.5599326187379</v>
      </c>
      <c r="AP378">
        <v>21.0887921212121</v>
      </c>
      <c r="AQ378">
        <v>0.010479124781278</v>
      </c>
      <c r="AR378">
        <v>78.5018072651655</v>
      </c>
      <c r="AS378">
        <v>24</v>
      </c>
      <c r="AT378">
        <v>5</v>
      </c>
      <c r="AU378">
        <f>IF(AS378*$H$13&gt;=AW378,1.0,(AW378/(AW378-AS378*$H$13)))</f>
        <v>0</v>
      </c>
      <c r="AV378">
        <f>(AU378-1)*100</f>
        <v>0</v>
      </c>
      <c r="AW378">
        <f>MAX(0,($B$13+$C$13*BV378)/(1+$D$13*BV378)*BO378/(BQ378+273)*$E$13)</f>
        <v>0</v>
      </c>
      <c r="AX378">
        <f>$B$11*BW378+$C$11*BX378+$F$11*CI378*(1-CL378)</f>
        <v>0</v>
      </c>
      <c r="AY378">
        <f>AX378*AZ378</f>
        <v>0</v>
      </c>
      <c r="AZ378">
        <f>($B$11*$D$9+$C$11*$D$9+$F$11*((CV378+CN378)/MAX(CV378+CN378+CW378, 0.1)*$I$9+CW378/MAX(CV378+CN378+CW378, 0.1)*$J$9))/($B$11+$C$11+$F$11)</f>
        <v>0</v>
      </c>
      <c r="BA378">
        <f>($B$11*$K$9+$C$11*$K$9+$F$11*((CV378+CN378)/MAX(CV378+CN378+CW378, 0.1)*$P$9+CW378/MAX(CV378+CN378+CW378, 0.1)*$Q$9))/($B$11+$C$11+$F$11)</f>
        <v>0</v>
      </c>
      <c r="BB378">
        <v>6</v>
      </c>
      <c r="BC378">
        <v>0.5</v>
      </c>
      <c r="BD378" t="s">
        <v>355</v>
      </c>
      <c r="BE378">
        <v>2</v>
      </c>
      <c r="BF378" t="b">
        <v>1</v>
      </c>
      <c r="BG378">
        <v>1657557870.1</v>
      </c>
      <c r="BH378">
        <v>323.812074074074</v>
      </c>
      <c r="BI378">
        <v>318.524703703704</v>
      </c>
      <c r="BJ378">
        <v>21.0316259259259</v>
      </c>
      <c r="BK378">
        <v>15.5166037037037</v>
      </c>
      <c r="BL378">
        <v>320.222666666667</v>
      </c>
      <c r="BM378">
        <v>20.8089</v>
      </c>
      <c r="BN378">
        <v>500.009962962963</v>
      </c>
      <c r="BO378">
        <v>68.0115481481482</v>
      </c>
      <c r="BP378">
        <v>0.0196055185185185</v>
      </c>
      <c r="BQ378">
        <v>23.4753037037037</v>
      </c>
      <c r="BR378">
        <v>24.0849</v>
      </c>
      <c r="BS378">
        <v>999.9</v>
      </c>
      <c r="BT378">
        <v>0</v>
      </c>
      <c r="BU378">
        <v>0</v>
      </c>
      <c r="BV378">
        <v>10013.3407407407</v>
      </c>
      <c r="BW378">
        <v>0</v>
      </c>
      <c r="BX378">
        <v>1007.48244444444</v>
      </c>
      <c r="BY378">
        <v>5.28737148148148</v>
      </c>
      <c r="BZ378">
        <v>330.768259259259</v>
      </c>
      <c r="CA378">
        <v>323.544333333333</v>
      </c>
      <c r="CB378">
        <v>5.5150137037037</v>
      </c>
      <c r="CC378">
        <v>318.524703703704</v>
      </c>
      <c r="CD378">
        <v>15.5166037037037</v>
      </c>
      <c r="CE378">
        <v>1.4303937037037</v>
      </c>
      <c r="CF378">
        <v>1.05530851851852</v>
      </c>
      <c r="CG378">
        <v>12.2437074074074</v>
      </c>
      <c r="CH378">
        <v>7.70315407407407</v>
      </c>
      <c r="CI378">
        <v>1999.99925925926</v>
      </c>
      <c r="CJ378">
        <v>0.980006148148148</v>
      </c>
      <c r="CK378">
        <v>0.0199934814814815</v>
      </c>
      <c r="CL378">
        <v>0</v>
      </c>
      <c r="CM378">
        <v>2.51847037037037</v>
      </c>
      <c r="CN378">
        <v>0</v>
      </c>
      <c r="CO378">
        <v>21173.5</v>
      </c>
      <c r="CP378">
        <v>16705.437037037</v>
      </c>
      <c r="CQ378">
        <v>45</v>
      </c>
      <c r="CR378">
        <v>49.5551111111111</v>
      </c>
      <c r="CS378">
        <v>47.625</v>
      </c>
      <c r="CT378">
        <v>45.187</v>
      </c>
      <c r="CU378">
        <v>43.75</v>
      </c>
      <c r="CV378">
        <v>1960.00925925926</v>
      </c>
      <c r="CW378">
        <v>39.99</v>
      </c>
      <c r="CX378">
        <v>0</v>
      </c>
      <c r="CY378">
        <v>1651536772.4</v>
      </c>
      <c r="CZ378">
        <v>0</v>
      </c>
      <c r="DA378">
        <v>0</v>
      </c>
      <c r="DB378" t="s">
        <v>356</v>
      </c>
      <c r="DC378">
        <v>1657298120.5</v>
      </c>
      <c r="DD378">
        <v>1657298120.5</v>
      </c>
      <c r="DE378">
        <v>0</v>
      </c>
      <c r="DF378">
        <v>1.391</v>
      </c>
      <c r="DG378">
        <v>0.035</v>
      </c>
      <c r="DH378">
        <v>2.39</v>
      </c>
      <c r="DI378">
        <v>0.104</v>
      </c>
      <c r="DJ378">
        <v>419</v>
      </c>
      <c r="DK378">
        <v>18</v>
      </c>
      <c r="DL378">
        <v>0.11</v>
      </c>
      <c r="DM378">
        <v>0.02</v>
      </c>
      <c r="DN378">
        <v>4.6845185</v>
      </c>
      <c r="DO378">
        <v>12.1812087804878</v>
      </c>
      <c r="DP378">
        <v>1.18059477631944</v>
      </c>
      <c r="DQ378">
        <v>0</v>
      </c>
      <c r="DR378">
        <v>5.520689</v>
      </c>
      <c r="DS378">
        <v>-0.143633020637905</v>
      </c>
      <c r="DT378">
        <v>0.0194243540175729</v>
      </c>
      <c r="DU378">
        <v>0</v>
      </c>
      <c r="DV378">
        <v>0</v>
      </c>
      <c r="DW378">
        <v>2</v>
      </c>
      <c r="DX378" t="s">
        <v>357</v>
      </c>
      <c r="DY378">
        <v>2.82047</v>
      </c>
      <c r="DZ378">
        <v>2.63592</v>
      </c>
      <c r="EA378">
        <v>0.0519147</v>
      </c>
      <c r="EB378">
        <v>0.0514711</v>
      </c>
      <c r="EC378">
        <v>0.0704492</v>
      </c>
      <c r="ED378">
        <v>0.0566465</v>
      </c>
      <c r="EE378">
        <v>26365</v>
      </c>
      <c r="EF378">
        <v>23056.6</v>
      </c>
      <c r="EG378">
        <v>24920</v>
      </c>
      <c r="EH378">
        <v>23696.5</v>
      </c>
      <c r="EI378">
        <v>39588.7</v>
      </c>
      <c r="EJ378">
        <v>37031.6</v>
      </c>
      <c r="EK378">
        <v>45102.7</v>
      </c>
      <c r="EL378">
        <v>42312.8</v>
      </c>
      <c r="EM378">
        <v>1.72613</v>
      </c>
      <c r="EN378">
        <v>2.03653</v>
      </c>
      <c r="EO378">
        <v>-0.029631</v>
      </c>
      <c r="EP378">
        <v>0</v>
      </c>
      <c r="EQ378">
        <v>24.6239</v>
      </c>
      <c r="ER378">
        <v>999.9</v>
      </c>
      <c r="ES378">
        <v>33.036</v>
      </c>
      <c r="ET378">
        <v>31.763</v>
      </c>
      <c r="EU378">
        <v>22.8872</v>
      </c>
      <c r="EV378">
        <v>51.358</v>
      </c>
      <c r="EW378">
        <v>28.0609</v>
      </c>
      <c r="EX378">
        <v>2</v>
      </c>
      <c r="EY378">
        <v>0.362426</v>
      </c>
      <c r="EZ378">
        <v>9.28105</v>
      </c>
      <c r="FA378">
        <v>20.0197</v>
      </c>
      <c r="FB378">
        <v>5.23601</v>
      </c>
      <c r="FC378">
        <v>11.998</v>
      </c>
      <c r="FD378">
        <v>4.9564</v>
      </c>
      <c r="FE378">
        <v>3.30395</v>
      </c>
      <c r="FF378">
        <v>9999</v>
      </c>
      <c r="FG378">
        <v>9999</v>
      </c>
      <c r="FH378">
        <v>6607.4</v>
      </c>
      <c r="FI378">
        <v>353.6</v>
      </c>
      <c r="FJ378">
        <v>1.86813</v>
      </c>
      <c r="FK378">
        <v>1.86382</v>
      </c>
      <c r="FL378">
        <v>1.87134</v>
      </c>
      <c r="FM378">
        <v>1.86219</v>
      </c>
      <c r="FN378">
        <v>1.8617</v>
      </c>
      <c r="FO378">
        <v>1.86813</v>
      </c>
      <c r="FP378">
        <v>1.85822</v>
      </c>
      <c r="FQ378">
        <v>1.86462</v>
      </c>
      <c r="FR378">
        <v>5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3.498</v>
      </c>
      <c r="GF378">
        <v>0.2256</v>
      </c>
      <c r="GG378">
        <v>2.14445261950712</v>
      </c>
      <c r="GH378">
        <v>0.00524579190152856</v>
      </c>
      <c r="GI378">
        <v>-2.61795653493914e-06</v>
      </c>
      <c r="GJ378">
        <v>1.03317073579164e-09</v>
      </c>
      <c r="GK378">
        <v>0.00834576242792743</v>
      </c>
      <c r="GL378">
        <v>-0.0463878632499735</v>
      </c>
      <c r="GM378">
        <v>0.00360881594666716</v>
      </c>
      <c r="GN378">
        <v>-4.25062852161115e-05</v>
      </c>
      <c r="GO378">
        <v>14</v>
      </c>
      <c r="GP378">
        <v>2225</v>
      </c>
      <c r="GQ378">
        <v>2</v>
      </c>
      <c r="GR378">
        <v>27</v>
      </c>
      <c r="GS378">
        <v>4329.3</v>
      </c>
      <c r="GT378">
        <v>4329.3</v>
      </c>
      <c r="GU378">
        <v>0.9729</v>
      </c>
      <c r="GV378">
        <v>2.39014</v>
      </c>
      <c r="GW378">
        <v>1.99829</v>
      </c>
      <c r="GX378">
        <v>2.75146</v>
      </c>
      <c r="GY378">
        <v>2.09351</v>
      </c>
      <c r="GZ378">
        <v>2.35596</v>
      </c>
      <c r="HA378">
        <v>36.105</v>
      </c>
      <c r="HB378">
        <v>14.386</v>
      </c>
      <c r="HC378">
        <v>18</v>
      </c>
      <c r="HD378">
        <v>420.801</v>
      </c>
      <c r="HE378">
        <v>622.993</v>
      </c>
      <c r="HF378">
        <v>18.4642</v>
      </c>
      <c r="HG378">
        <v>32.2329</v>
      </c>
      <c r="HH378">
        <v>30.0001</v>
      </c>
      <c r="HI378">
        <v>31.7337</v>
      </c>
      <c r="HJ378">
        <v>31.7423</v>
      </c>
      <c r="HK378">
        <v>19.5072</v>
      </c>
      <c r="HL378">
        <v>37.745</v>
      </c>
      <c r="HM378">
        <v>22.5287</v>
      </c>
      <c r="HN378">
        <v>12.7668</v>
      </c>
      <c r="HO378">
        <v>265.002</v>
      </c>
      <c r="HP378">
        <v>15.7708</v>
      </c>
      <c r="HQ378">
        <v>95.4189</v>
      </c>
      <c r="HR378">
        <v>99.4448</v>
      </c>
    </row>
    <row r="379" spans="1:226">
      <c r="A379">
        <v>363</v>
      </c>
      <c r="B379">
        <v>1657557882.6</v>
      </c>
      <c r="C379">
        <v>5090.59999990463</v>
      </c>
      <c r="D379" t="s">
        <v>1087</v>
      </c>
      <c r="E379" t="s">
        <v>1088</v>
      </c>
      <c r="F379">
        <v>5</v>
      </c>
      <c r="G379" t="s">
        <v>1068</v>
      </c>
      <c r="H379" t="s">
        <v>354</v>
      </c>
      <c r="I379">
        <v>1657557874.81429</v>
      </c>
      <c r="J379">
        <f>(K379)/1000</f>
        <v>0</v>
      </c>
      <c r="K379">
        <f>IF(BF379, AN379, AH379)</f>
        <v>0</v>
      </c>
      <c r="L379">
        <f>IF(BF379, AI379, AG379)</f>
        <v>0</v>
      </c>
      <c r="M379">
        <f>BH379 - IF(AU379&gt;1, L379*BB379*100.0/(AW379*BV379), 0)</f>
        <v>0</v>
      </c>
      <c r="N379">
        <f>((T379-J379/2)*M379-L379)/(T379+J379/2)</f>
        <v>0</v>
      </c>
      <c r="O379">
        <f>N379*(BO379+BP379)/1000.0</f>
        <v>0</v>
      </c>
      <c r="P379">
        <f>(BH379 - IF(AU379&gt;1, L379*BB379*100.0/(AW379*BV379), 0))*(BO379+BP379)/1000.0</f>
        <v>0</v>
      </c>
      <c r="Q379">
        <f>2.0/((1/S379-1/R379)+SIGN(S379)*SQRT((1/S379-1/R379)*(1/S379-1/R379) + 4*BC379/((BC379+1)*(BC379+1))*(2*1/S379*1/R379-1/R379*1/R379)))</f>
        <v>0</v>
      </c>
      <c r="R379">
        <f>IF(LEFT(BD379,1)&lt;&gt;"0",IF(LEFT(BD379,1)="1",3.0,BE379),$D$5+$E$5*(BV379*BO379/($K$5*1000))+$F$5*(BV379*BO379/($K$5*1000))*MAX(MIN(BB379,$J$5),$I$5)*MAX(MIN(BB379,$J$5),$I$5)+$G$5*MAX(MIN(BB379,$J$5),$I$5)*(BV379*BO379/($K$5*1000))+$H$5*(BV379*BO379/($K$5*1000))*(BV379*BO379/($K$5*1000)))</f>
        <v>0</v>
      </c>
      <c r="S379">
        <f>J379*(1000-(1000*0.61365*exp(17.502*W379/(240.97+W379))/(BO379+BP379)+BJ379)/2)/(1000*0.61365*exp(17.502*W379/(240.97+W379))/(BO379+BP379)-BJ379)</f>
        <v>0</v>
      </c>
      <c r="T379">
        <f>1/((BC379+1)/(Q379/1.6)+1/(R379/1.37)) + BC379/((BC379+1)/(Q379/1.6) + BC379/(R379/1.37))</f>
        <v>0</v>
      </c>
      <c r="U379">
        <f>(AX379*BA379)</f>
        <v>0</v>
      </c>
      <c r="V379">
        <f>(BQ379+(U379+2*0.95*5.67E-8*(((BQ379+$B$7)+273)^4-(BQ379+273)^4)-44100*J379)/(1.84*29.3*R379+8*0.95*5.67E-8*(BQ379+273)^3))</f>
        <v>0</v>
      </c>
      <c r="W379">
        <f>($C$7*BR379+$D$7*BS379+$E$7*V379)</f>
        <v>0</v>
      </c>
      <c r="X379">
        <f>0.61365*exp(17.502*W379/(240.97+W379))</f>
        <v>0</v>
      </c>
      <c r="Y379">
        <f>(Z379/AA379*100)</f>
        <v>0</v>
      </c>
      <c r="Z379">
        <f>BJ379*(BO379+BP379)/1000</f>
        <v>0</v>
      </c>
      <c r="AA379">
        <f>0.61365*exp(17.502*BQ379/(240.97+BQ379))</f>
        <v>0</v>
      </c>
      <c r="AB379">
        <f>(X379-BJ379*(BO379+BP379)/1000)</f>
        <v>0</v>
      </c>
      <c r="AC379">
        <f>(-J379*44100)</f>
        <v>0</v>
      </c>
      <c r="AD379">
        <f>2*29.3*R379*0.92*(BQ379-W379)</f>
        <v>0</v>
      </c>
      <c r="AE379">
        <f>2*0.95*5.67E-8*(((BQ379+$B$7)+273)^4-(W379+273)^4)</f>
        <v>0</v>
      </c>
      <c r="AF379">
        <f>U379+AE379+AC379+AD379</f>
        <v>0</v>
      </c>
      <c r="AG379">
        <f>BN379*AU379*(BI379-BH379*(1000-AU379*BK379)/(1000-AU379*BJ379))/(100*BB379)</f>
        <v>0</v>
      </c>
      <c r="AH379">
        <f>1000*BN379*AU379*(BJ379-BK379)/(100*BB379*(1000-AU379*BJ379))</f>
        <v>0</v>
      </c>
      <c r="AI379">
        <f>(AJ379 - AK379 - BO379*1E3/(8.314*(BQ379+273.15)) * AM379/BN379 * AL379) * BN379/(100*BB379) * (1000 - BK379)/1000</f>
        <v>0</v>
      </c>
      <c r="AJ379">
        <v>290.186822235686</v>
      </c>
      <c r="AK379">
        <v>292.428078787879</v>
      </c>
      <c r="AL379">
        <v>-3.19705416652534</v>
      </c>
      <c r="AM379">
        <v>66.1500379402103</v>
      </c>
      <c r="AN379">
        <f>(AP379 - AO379 + BO379*1E3/(8.314*(BQ379+273.15)) * AR379/BN379 * AQ379) * BN379/(100*BB379) * 1000/(1000 - AP379)</f>
        <v>0</v>
      </c>
      <c r="AO379">
        <v>15.6192864754199</v>
      </c>
      <c r="AP379">
        <v>21.1399975757576</v>
      </c>
      <c r="AQ379">
        <v>0.00919547962491991</v>
      </c>
      <c r="AR379">
        <v>78.5018072651655</v>
      </c>
      <c r="AS379">
        <v>24</v>
      </c>
      <c r="AT379">
        <v>5</v>
      </c>
      <c r="AU379">
        <f>IF(AS379*$H$13&gt;=AW379,1.0,(AW379/(AW379-AS379*$H$13)))</f>
        <v>0</v>
      </c>
      <c r="AV379">
        <f>(AU379-1)*100</f>
        <v>0</v>
      </c>
      <c r="AW379">
        <f>MAX(0,($B$13+$C$13*BV379)/(1+$D$13*BV379)*BO379/(BQ379+273)*$E$13)</f>
        <v>0</v>
      </c>
      <c r="AX379">
        <f>$B$11*BW379+$C$11*BX379+$F$11*CI379*(1-CL379)</f>
        <v>0</v>
      </c>
      <c r="AY379">
        <f>AX379*AZ379</f>
        <v>0</v>
      </c>
      <c r="AZ379">
        <f>($B$11*$D$9+$C$11*$D$9+$F$11*((CV379+CN379)/MAX(CV379+CN379+CW379, 0.1)*$I$9+CW379/MAX(CV379+CN379+CW379, 0.1)*$J$9))/($B$11+$C$11+$F$11)</f>
        <v>0</v>
      </c>
      <c r="BA379">
        <f>($B$11*$K$9+$C$11*$K$9+$F$11*((CV379+CN379)/MAX(CV379+CN379+CW379, 0.1)*$P$9+CW379/MAX(CV379+CN379+CW379, 0.1)*$Q$9))/($B$11+$C$11+$F$11)</f>
        <v>0</v>
      </c>
      <c r="BB379">
        <v>6</v>
      </c>
      <c r="BC379">
        <v>0.5</v>
      </c>
      <c r="BD379" t="s">
        <v>355</v>
      </c>
      <c r="BE379">
        <v>2</v>
      </c>
      <c r="BF379" t="b">
        <v>1</v>
      </c>
      <c r="BG379">
        <v>1657557874.81429</v>
      </c>
      <c r="BH379">
        <v>309.074785714286</v>
      </c>
      <c r="BI379">
        <v>303.020357142857</v>
      </c>
      <c r="BJ379">
        <v>21.0703035714286</v>
      </c>
      <c r="BK379">
        <v>15.5744357142857</v>
      </c>
      <c r="BL379">
        <v>305.542857142857</v>
      </c>
      <c r="BM379">
        <v>20.8457928571429</v>
      </c>
      <c r="BN379">
        <v>500.014785714286</v>
      </c>
      <c r="BO379">
        <v>68.0114071428572</v>
      </c>
      <c r="BP379">
        <v>0.0194524428571429</v>
      </c>
      <c r="BQ379">
        <v>23.51465</v>
      </c>
      <c r="BR379">
        <v>24.1167392857143</v>
      </c>
      <c r="BS379">
        <v>999.9</v>
      </c>
      <c r="BT379">
        <v>0</v>
      </c>
      <c r="BU379">
        <v>0</v>
      </c>
      <c r="BV379">
        <v>10010.0928571429</v>
      </c>
      <c r="BW379">
        <v>0</v>
      </c>
      <c r="BX379">
        <v>1096.86864285714</v>
      </c>
      <c r="BY379">
        <v>6.05445107142857</v>
      </c>
      <c r="BZ379">
        <v>315.726785714286</v>
      </c>
      <c r="CA379">
        <v>307.813607142857</v>
      </c>
      <c r="CB379">
        <v>5.49586964285714</v>
      </c>
      <c r="CC379">
        <v>303.020357142857</v>
      </c>
      <c r="CD379">
        <v>15.5744357142857</v>
      </c>
      <c r="CE379">
        <v>1.43302142857143</v>
      </c>
      <c r="CF379">
        <v>1.05923857142857</v>
      </c>
      <c r="CG379">
        <v>12.2716071428571</v>
      </c>
      <c r="CH379">
        <v>7.75765535714286</v>
      </c>
      <c r="CI379">
        <v>2000.01321428571</v>
      </c>
      <c r="CJ379">
        <v>0.980006</v>
      </c>
      <c r="CK379">
        <v>0.0199936</v>
      </c>
      <c r="CL379">
        <v>0</v>
      </c>
      <c r="CM379">
        <v>2.52085357142857</v>
      </c>
      <c r="CN379">
        <v>0</v>
      </c>
      <c r="CO379">
        <v>21262.5928571429</v>
      </c>
      <c r="CP379">
        <v>16705.5607142857</v>
      </c>
      <c r="CQ379">
        <v>45</v>
      </c>
      <c r="CR379">
        <v>49.5531428571428</v>
      </c>
      <c r="CS379">
        <v>47.625</v>
      </c>
      <c r="CT379">
        <v>45.187</v>
      </c>
      <c r="CU379">
        <v>43.75</v>
      </c>
      <c r="CV379">
        <v>1960.02321428571</v>
      </c>
      <c r="CW379">
        <v>39.99</v>
      </c>
      <c r="CX379">
        <v>0</v>
      </c>
      <c r="CY379">
        <v>1651536777.8</v>
      </c>
      <c r="CZ379">
        <v>0</v>
      </c>
      <c r="DA379">
        <v>0</v>
      </c>
      <c r="DB379" t="s">
        <v>356</v>
      </c>
      <c r="DC379">
        <v>1657298120.5</v>
      </c>
      <c r="DD379">
        <v>1657298120.5</v>
      </c>
      <c r="DE379">
        <v>0</v>
      </c>
      <c r="DF379">
        <v>1.391</v>
      </c>
      <c r="DG379">
        <v>0.035</v>
      </c>
      <c r="DH379">
        <v>2.39</v>
      </c>
      <c r="DI379">
        <v>0.104</v>
      </c>
      <c r="DJ379">
        <v>419</v>
      </c>
      <c r="DK379">
        <v>18</v>
      </c>
      <c r="DL379">
        <v>0.11</v>
      </c>
      <c r="DM379">
        <v>0.02</v>
      </c>
      <c r="DN379">
        <v>5.633292</v>
      </c>
      <c r="DO379">
        <v>10.0312261913696</v>
      </c>
      <c r="DP379">
        <v>0.968740488201562</v>
      </c>
      <c r="DQ379">
        <v>0</v>
      </c>
      <c r="DR379">
        <v>5.50604925</v>
      </c>
      <c r="DS379">
        <v>-0.22755455909944</v>
      </c>
      <c r="DT379">
        <v>0.0239029575981195</v>
      </c>
      <c r="DU379">
        <v>0</v>
      </c>
      <c r="DV379">
        <v>0</v>
      </c>
      <c r="DW379">
        <v>2</v>
      </c>
      <c r="DX379" t="s">
        <v>357</v>
      </c>
      <c r="DY379">
        <v>2.8204</v>
      </c>
      <c r="DZ379">
        <v>2.63605</v>
      </c>
      <c r="EA379">
        <v>0.0496379</v>
      </c>
      <c r="EB379">
        <v>0.0490693</v>
      </c>
      <c r="EC379">
        <v>0.070575</v>
      </c>
      <c r="ED379">
        <v>0.0569043</v>
      </c>
      <c r="EE379">
        <v>26428.4</v>
      </c>
      <c r="EF379">
        <v>23115.5</v>
      </c>
      <c r="EG379">
        <v>24920.1</v>
      </c>
      <c r="EH379">
        <v>23697</v>
      </c>
      <c r="EI379">
        <v>39583.3</v>
      </c>
      <c r="EJ379">
        <v>37022.2</v>
      </c>
      <c r="EK379">
        <v>45102.9</v>
      </c>
      <c r="EL379">
        <v>42313.8</v>
      </c>
      <c r="EM379">
        <v>1.72593</v>
      </c>
      <c r="EN379">
        <v>2.0365</v>
      </c>
      <c r="EO379">
        <v>-0.0275001</v>
      </c>
      <c r="EP379">
        <v>0</v>
      </c>
      <c r="EQ379">
        <v>24.6153</v>
      </c>
      <c r="ER379">
        <v>999.9</v>
      </c>
      <c r="ES379">
        <v>33.036</v>
      </c>
      <c r="ET379">
        <v>31.763</v>
      </c>
      <c r="EU379">
        <v>22.8861</v>
      </c>
      <c r="EV379">
        <v>51.368</v>
      </c>
      <c r="EW379">
        <v>28.0168</v>
      </c>
      <c r="EX379">
        <v>2</v>
      </c>
      <c r="EY379">
        <v>0.362477</v>
      </c>
      <c r="EZ379">
        <v>9.28105</v>
      </c>
      <c r="FA379">
        <v>20.0196</v>
      </c>
      <c r="FB379">
        <v>5.23586</v>
      </c>
      <c r="FC379">
        <v>11.9978</v>
      </c>
      <c r="FD379">
        <v>4.9561</v>
      </c>
      <c r="FE379">
        <v>3.30393</v>
      </c>
      <c r="FF379">
        <v>9999</v>
      </c>
      <c r="FG379">
        <v>9999</v>
      </c>
      <c r="FH379">
        <v>6607.7</v>
      </c>
      <c r="FI379">
        <v>353.6</v>
      </c>
      <c r="FJ379">
        <v>1.86813</v>
      </c>
      <c r="FK379">
        <v>1.86385</v>
      </c>
      <c r="FL379">
        <v>1.87134</v>
      </c>
      <c r="FM379">
        <v>1.86219</v>
      </c>
      <c r="FN379">
        <v>1.86169</v>
      </c>
      <c r="FO379">
        <v>1.86813</v>
      </c>
      <c r="FP379">
        <v>1.85822</v>
      </c>
      <c r="FQ379">
        <v>1.86462</v>
      </c>
      <c r="FR379">
        <v>5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3.435</v>
      </c>
      <c r="GF379">
        <v>0.2281</v>
      </c>
      <c r="GG379">
        <v>2.14445261950712</v>
      </c>
      <c r="GH379">
        <v>0.00524579190152856</v>
      </c>
      <c r="GI379">
        <v>-2.61795653493914e-06</v>
      </c>
      <c r="GJ379">
        <v>1.03317073579164e-09</v>
      </c>
      <c r="GK379">
        <v>0.00834576242792743</v>
      </c>
      <c r="GL379">
        <v>-0.0463878632499735</v>
      </c>
      <c r="GM379">
        <v>0.00360881594666716</v>
      </c>
      <c r="GN379">
        <v>-4.25062852161115e-05</v>
      </c>
      <c r="GO379">
        <v>14</v>
      </c>
      <c r="GP379">
        <v>2225</v>
      </c>
      <c r="GQ379">
        <v>2</v>
      </c>
      <c r="GR379">
        <v>27</v>
      </c>
      <c r="GS379">
        <v>4329.4</v>
      </c>
      <c r="GT379">
        <v>4329.4</v>
      </c>
      <c r="GU379">
        <v>0.928955</v>
      </c>
      <c r="GV379">
        <v>2.38525</v>
      </c>
      <c r="GW379">
        <v>1.99829</v>
      </c>
      <c r="GX379">
        <v>2.75146</v>
      </c>
      <c r="GY379">
        <v>2.09351</v>
      </c>
      <c r="GZ379">
        <v>2.37793</v>
      </c>
      <c r="HA379">
        <v>36.105</v>
      </c>
      <c r="HB379">
        <v>14.386</v>
      </c>
      <c r="HC379">
        <v>18</v>
      </c>
      <c r="HD379">
        <v>420.708</v>
      </c>
      <c r="HE379">
        <v>623.009</v>
      </c>
      <c r="HF379">
        <v>18.5263</v>
      </c>
      <c r="HG379">
        <v>32.243</v>
      </c>
      <c r="HH379">
        <v>30.0002</v>
      </c>
      <c r="HI379">
        <v>31.7372</v>
      </c>
      <c r="HJ379">
        <v>31.7458</v>
      </c>
      <c r="HK379">
        <v>18.6366</v>
      </c>
      <c r="HL379">
        <v>37.08</v>
      </c>
      <c r="HM379">
        <v>22.5287</v>
      </c>
      <c r="HN379">
        <v>12.798</v>
      </c>
      <c r="HO379">
        <v>251.466</v>
      </c>
      <c r="HP379">
        <v>15.9096</v>
      </c>
      <c r="HQ379">
        <v>95.4191</v>
      </c>
      <c r="HR379">
        <v>99.4471</v>
      </c>
    </row>
    <row r="380" spans="1:226">
      <c r="A380">
        <v>364</v>
      </c>
      <c r="B380">
        <v>1657557887.6</v>
      </c>
      <c r="C380">
        <v>5095.59999990463</v>
      </c>
      <c r="D380" t="s">
        <v>1089</v>
      </c>
      <c r="E380" t="s">
        <v>1090</v>
      </c>
      <c r="F380">
        <v>5</v>
      </c>
      <c r="G380" t="s">
        <v>1068</v>
      </c>
      <c r="H380" t="s">
        <v>354</v>
      </c>
      <c r="I380">
        <v>1657557880.1</v>
      </c>
      <c r="J380">
        <f>(K380)/1000</f>
        <v>0</v>
      </c>
      <c r="K380">
        <f>IF(BF380, AN380, AH380)</f>
        <v>0</v>
      </c>
      <c r="L380">
        <f>IF(BF380, AI380, AG380)</f>
        <v>0</v>
      </c>
      <c r="M380">
        <f>BH380 - IF(AU380&gt;1, L380*BB380*100.0/(AW380*BV380), 0)</f>
        <v>0</v>
      </c>
      <c r="N380">
        <f>((T380-J380/2)*M380-L380)/(T380+J380/2)</f>
        <v>0</v>
      </c>
      <c r="O380">
        <f>N380*(BO380+BP380)/1000.0</f>
        <v>0</v>
      </c>
      <c r="P380">
        <f>(BH380 - IF(AU380&gt;1, L380*BB380*100.0/(AW380*BV380), 0))*(BO380+BP380)/1000.0</f>
        <v>0</v>
      </c>
      <c r="Q380">
        <f>2.0/((1/S380-1/R380)+SIGN(S380)*SQRT((1/S380-1/R380)*(1/S380-1/R380) + 4*BC380/((BC380+1)*(BC380+1))*(2*1/S380*1/R380-1/R380*1/R380)))</f>
        <v>0</v>
      </c>
      <c r="R380">
        <f>IF(LEFT(BD380,1)&lt;&gt;"0",IF(LEFT(BD380,1)="1",3.0,BE380),$D$5+$E$5*(BV380*BO380/($K$5*1000))+$F$5*(BV380*BO380/($K$5*1000))*MAX(MIN(BB380,$J$5),$I$5)*MAX(MIN(BB380,$J$5),$I$5)+$G$5*MAX(MIN(BB380,$J$5),$I$5)*(BV380*BO380/($K$5*1000))+$H$5*(BV380*BO380/($K$5*1000))*(BV380*BO380/($K$5*1000)))</f>
        <v>0</v>
      </c>
      <c r="S380">
        <f>J380*(1000-(1000*0.61365*exp(17.502*W380/(240.97+W380))/(BO380+BP380)+BJ380)/2)/(1000*0.61365*exp(17.502*W380/(240.97+W380))/(BO380+BP380)-BJ380)</f>
        <v>0</v>
      </c>
      <c r="T380">
        <f>1/((BC380+1)/(Q380/1.6)+1/(R380/1.37)) + BC380/((BC380+1)/(Q380/1.6) + BC380/(R380/1.37))</f>
        <v>0</v>
      </c>
      <c r="U380">
        <f>(AX380*BA380)</f>
        <v>0</v>
      </c>
      <c r="V380">
        <f>(BQ380+(U380+2*0.95*5.67E-8*(((BQ380+$B$7)+273)^4-(BQ380+273)^4)-44100*J380)/(1.84*29.3*R380+8*0.95*5.67E-8*(BQ380+273)^3))</f>
        <v>0</v>
      </c>
      <c r="W380">
        <f>($C$7*BR380+$D$7*BS380+$E$7*V380)</f>
        <v>0</v>
      </c>
      <c r="X380">
        <f>0.61365*exp(17.502*W380/(240.97+W380))</f>
        <v>0</v>
      </c>
      <c r="Y380">
        <f>(Z380/AA380*100)</f>
        <v>0</v>
      </c>
      <c r="Z380">
        <f>BJ380*(BO380+BP380)/1000</f>
        <v>0</v>
      </c>
      <c r="AA380">
        <f>0.61365*exp(17.502*BQ380/(240.97+BQ380))</f>
        <v>0</v>
      </c>
      <c r="AB380">
        <f>(X380-BJ380*(BO380+BP380)/1000)</f>
        <v>0</v>
      </c>
      <c r="AC380">
        <f>(-J380*44100)</f>
        <v>0</v>
      </c>
      <c r="AD380">
        <f>2*29.3*R380*0.92*(BQ380-W380)</f>
        <v>0</v>
      </c>
      <c r="AE380">
        <f>2*0.95*5.67E-8*(((BQ380+$B$7)+273)^4-(W380+273)^4)</f>
        <v>0</v>
      </c>
      <c r="AF380">
        <f>U380+AE380+AC380+AD380</f>
        <v>0</v>
      </c>
      <c r="AG380">
        <f>BN380*AU380*(BI380-BH380*(1000-AU380*BK380)/(1000-AU380*BJ380))/(100*BB380)</f>
        <v>0</v>
      </c>
      <c r="AH380">
        <f>1000*BN380*AU380*(BJ380-BK380)/(100*BB380*(1000-AU380*BJ380))</f>
        <v>0</v>
      </c>
      <c r="AI380">
        <f>(AJ380 - AK380 - BO380*1E3/(8.314*(BQ380+273.15)) * AM380/BN380 * AL380) * BN380/(100*BB380) * (1000 - BK380)/1000</f>
        <v>0</v>
      </c>
      <c r="AJ380">
        <v>273.609077060412</v>
      </c>
      <c r="AK380">
        <v>276.572418181818</v>
      </c>
      <c r="AL380">
        <v>-3.17446778673146</v>
      </c>
      <c r="AM380">
        <v>66.1500379402103</v>
      </c>
      <c r="AN380">
        <f>(AP380 - AO380 + BO380*1E3/(8.314*(BQ380+273.15)) * AR380/BN380 * AQ380) * BN380/(100*BB380) * 1000/(1000 - AP380)</f>
        <v>0</v>
      </c>
      <c r="AO380">
        <v>15.7204819960005</v>
      </c>
      <c r="AP380">
        <v>21.2054612121212</v>
      </c>
      <c r="AQ380">
        <v>0.0136107431698441</v>
      </c>
      <c r="AR380">
        <v>78.5018072651655</v>
      </c>
      <c r="AS380">
        <v>24</v>
      </c>
      <c r="AT380">
        <v>5</v>
      </c>
      <c r="AU380">
        <f>IF(AS380*$H$13&gt;=AW380,1.0,(AW380/(AW380-AS380*$H$13)))</f>
        <v>0</v>
      </c>
      <c r="AV380">
        <f>(AU380-1)*100</f>
        <v>0</v>
      </c>
      <c r="AW380">
        <f>MAX(0,($B$13+$C$13*BV380)/(1+$D$13*BV380)*BO380/(BQ380+273)*$E$13)</f>
        <v>0</v>
      </c>
      <c r="AX380">
        <f>$B$11*BW380+$C$11*BX380+$F$11*CI380*(1-CL380)</f>
        <v>0</v>
      </c>
      <c r="AY380">
        <f>AX380*AZ380</f>
        <v>0</v>
      </c>
      <c r="AZ380">
        <f>($B$11*$D$9+$C$11*$D$9+$F$11*((CV380+CN380)/MAX(CV380+CN380+CW380, 0.1)*$I$9+CW380/MAX(CV380+CN380+CW380, 0.1)*$J$9))/($B$11+$C$11+$F$11)</f>
        <v>0</v>
      </c>
      <c r="BA380">
        <f>($B$11*$K$9+$C$11*$K$9+$F$11*((CV380+CN380)/MAX(CV380+CN380+CW380, 0.1)*$P$9+CW380/MAX(CV380+CN380+CW380, 0.1)*$Q$9))/($B$11+$C$11+$F$11)</f>
        <v>0</v>
      </c>
      <c r="BB380">
        <v>6</v>
      </c>
      <c r="BC380">
        <v>0.5</v>
      </c>
      <c r="BD380" t="s">
        <v>355</v>
      </c>
      <c r="BE380">
        <v>2</v>
      </c>
      <c r="BF380" t="b">
        <v>1</v>
      </c>
      <c r="BG380">
        <v>1657557880.1</v>
      </c>
      <c r="BH380">
        <v>292.531407407407</v>
      </c>
      <c r="BI380">
        <v>285.667814814815</v>
      </c>
      <c r="BJ380">
        <v>21.1230518518519</v>
      </c>
      <c r="BK380">
        <v>15.6501592592593</v>
      </c>
      <c r="BL380">
        <v>289.064777777778</v>
      </c>
      <c r="BM380">
        <v>20.8960814814815</v>
      </c>
      <c r="BN380">
        <v>500.007185185185</v>
      </c>
      <c r="BO380">
        <v>68.0115296296296</v>
      </c>
      <c r="BP380">
        <v>0.0194682037037037</v>
      </c>
      <c r="BQ380">
        <v>23.5624481481481</v>
      </c>
      <c r="BR380">
        <v>24.150662962963</v>
      </c>
      <c r="BS380">
        <v>999.9</v>
      </c>
      <c r="BT380">
        <v>0</v>
      </c>
      <c r="BU380">
        <v>0</v>
      </c>
      <c r="BV380">
        <v>10003.7074074074</v>
      </c>
      <c r="BW380">
        <v>0</v>
      </c>
      <c r="BX380">
        <v>1149.65962962963</v>
      </c>
      <c r="BY380">
        <v>6.86370518518519</v>
      </c>
      <c r="BZ380">
        <v>298.84337037037</v>
      </c>
      <c r="CA380">
        <v>290.208555555556</v>
      </c>
      <c r="CB380">
        <v>5.47288777777778</v>
      </c>
      <c r="CC380">
        <v>285.667814814815</v>
      </c>
      <c r="CD380">
        <v>15.6501592592593</v>
      </c>
      <c r="CE380">
        <v>1.43661111111111</v>
      </c>
      <c r="CF380">
        <v>1.06439074074074</v>
      </c>
      <c r="CG380">
        <v>12.3096444444444</v>
      </c>
      <c r="CH380">
        <v>7.82879</v>
      </c>
      <c r="CI380">
        <v>1999.99851851852</v>
      </c>
      <c r="CJ380">
        <v>0.980005666666667</v>
      </c>
      <c r="CK380">
        <v>0.0199939444444444</v>
      </c>
      <c r="CL380">
        <v>0</v>
      </c>
      <c r="CM380">
        <v>2.48787777777778</v>
      </c>
      <c r="CN380">
        <v>0</v>
      </c>
      <c r="CO380">
        <v>21255.5185185185</v>
      </c>
      <c r="CP380">
        <v>16705.4259259259</v>
      </c>
      <c r="CQ380">
        <v>45</v>
      </c>
      <c r="CR380">
        <v>49.5413333333333</v>
      </c>
      <c r="CS380">
        <v>47.625</v>
      </c>
      <c r="CT380">
        <v>45.187</v>
      </c>
      <c r="CU380">
        <v>43.75</v>
      </c>
      <c r="CV380">
        <v>1960.00851851852</v>
      </c>
      <c r="CW380">
        <v>39.99</v>
      </c>
      <c r="CX380">
        <v>0</v>
      </c>
      <c r="CY380">
        <v>1651536782.6</v>
      </c>
      <c r="CZ380">
        <v>0</v>
      </c>
      <c r="DA380">
        <v>0</v>
      </c>
      <c r="DB380" t="s">
        <v>356</v>
      </c>
      <c r="DC380">
        <v>1657298120.5</v>
      </c>
      <c r="DD380">
        <v>1657298120.5</v>
      </c>
      <c r="DE380">
        <v>0</v>
      </c>
      <c r="DF380">
        <v>1.391</v>
      </c>
      <c r="DG380">
        <v>0.035</v>
      </c>
      <c r="DH380">
        <v>2.39</v>
      </c>
      <c r="DI380">
        <v>0.104</v>
      </c>
      <c r="DJ380">
        <v>419</v>
      </c>
      <c r="DK380">
        <v>18</v>
      </c>
      <c r="DL380">
        <v>0.11</v>
      </c>
      <c r="DM380">
        <v>0.02</v>
      </c>
      <c r="DN380">
        <v>6.28373875</v>
      </c>
      <c r="DO380">
        <v>9.44683913696058</v>
      </c>
      <c r="DP380">
        <v>0.911661965857377</v>
      </c>
      <c r="DQ380">
        <v>0</v>
      </c>
      <c r="DR380">
        <v>5.48633625</v>
      </c>
      <c r="DS380">
        <v>-0.271043864915591</v>
      </c>
      <c r="DT380">
        <v>0.02846574210235</v>
      </c>
      <c r="DU380">
        <v>0</v>
      </c>
      <c r="DV380">
        <v>0</v>
      </c>
      <c r="DW380">
        <v>2</v>
      </c>
      <c r="DX380" t="s">
        <v>357</v>
      </c>
      <c r="DY380">
        <v>2.82052</v>
      </c>
      <c r="DZ380">
        <v>2.63591</v>
      </c>
      <c r="EA380">
        <v>0.0473257</v>
      </c>
      <c r="EB380">
        <v>0.0466697</v>
      </c>
      <c r="EC380">
        <v>0.0707251</v>
      </c>
      <c r="ED380">
        <v>0.0570862</v>
      </c>
      <c r="EE380">
        <v>26492.8</v>
      </c>
      <c r="EF380">
        <v>23174.2</v>
      </c>
      <c r="EG380">
        <v>24920.3</v>
      </c>
      <c r="EH380">
        <v>23697.5</v>
      </c>
      <c r="EI380">
        <v>39577.1</v>
      </c>
      <c r="EJ380">
        <v>37015.5</v>
      </c>
      <c r="EK380">
        <v>45103.2</v>
      </c>
      <c r="EL380">
        <v>42314.3</v>
      </c>
      <c r="EM380">
        <v>1.72622</v>
      </c>
      <c r="EN380">
        <v>2.0363</v>
      </c>
      <c r="EO380">
        <v>-0.02506</v>
      </c>
      <c r="EP380">
        <v>0</v>
      </c>
      <c r="EQ380">
        <v>24.6116</v>
      </c>
      <c r="ER380">
        <v>999.9</v>
      </c>
      <c r="ES380">
        <v>33.012</v>
      </c>
      <c r="ET380">
        <v>31.763</v>
      </c>
      <c r="EU380">
        <v>22.8678</v>
      </c>
      <c r="EV380">
        <v>51.498</v>
      </c>
      <c r="EW380">
        <v>27.9167</v>
      </c>
      <c r="EX380">
        <v>2</v>
      </c>
      <c r="EY380">
        <v>0.362431</v>
      </c>
      <c r="EZ380">
        <v>9.28105</v>
      </c>
      <c r="FA380">
        <v>20.0199</v>
      </c>
      <c r="FB380">
        <v>5.23586</v>
      </c>
      <c r="FC380">
        <v>11.9978</v>
      </c>
      <c r="FD380">
        <v>4.95635</v>
      </c>
      <c r="FE380">
        <v>3.30398</v>
      </c>
      <c r="FF380">
        <v>9999</v>
      </c>
      <c r="FG380">
        <v>9999</v>
      </c>
      <c r="FH380">
        <v>6607.7</v>
      </c>
      <c r="FI380">
        <v>353.6</v>
      </c>
      <c r="FJ380">
        <v>1.86811</v>
      </c>
      <c r="FK380">
        <v>1.86382</v>
      </c>
      <c r="FL380">
        <v>1.87135</v>
      </c>
      <c r="FM380">
        <v>1.8622</v>
      </c>
      <c r="FN380">
        <v>1.86167</v>
      </c>
      <c r="FO380">
        <v>1.86813</v>
      </c>
      <c r="FP380">
        <v>1.85822</v>
      </c>
      <c r="FQ380">
        <v>1.86462</v>
      </c>
      <c r="FR380">
        <v>5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3.373</v>
      </c>
      <c r="GF380">
        <v>0.2311</v>
      </c>
      <c r="GG380">
        <v>2.14445261950712</v>
      </c>
      <c r="GH380">
        <v>0.00524579190152856</v>
      </c>
      <c r="GI380">
        <v>-2.61795653493914e-06</v>
      </c>
      <c r="GJ380">
        <v>1.03317073579164e-09</v>
      </c>
      <c r="GK380">
        <v>0.00834576242792743</v>
      </c>
      <c r="GL380">
        <v>-0.0463878632499735</v>
      </c>
      <c r="GM380">
        <v>0.00360881594666716</v>
      </c>
      <c r="GN380">
        <v>-4.25062852161115e-05</v>
      </c>
      <c r="GO380">
        <v>14</v>
      </c>
      <c r="GP380">
        <v>2225</v>
      </c>
      <c r="GQ380">
        <v>2</v>
      </c>
      <c r="GR380">
        <v>27</v>
      </c>
      <c r="GS380">
        <v>4329.5</v>
      </c>
      <c r="GT380">
        <v>4329.5</v>
      </c>
      <c r="GU380">
        <v>0.881348</v>
      </c>
      <c r="GV380">
        <v>2.39136</v>
      </c>
      <c r="GW380">
        <v>1.99829</v>
      </c>
      <c r="GX380">
        <v>2.75146</v>
      </c>
      <c r="GY380">
        <v>2.09351</v>
      </c>
      <c r="GZ380">
        <v>2.39136</v>
      </c>
      <c r="HA380">
        <v>36.105</v>
      </c>
      <c r="HB380">
        <v>14.3947</v>
      </c>
      <c r="HC380">
        <v>18</v>
      </c>
      <c r="HD380">
        <v>420.904</v>
      </c>
      <c r="HE380">
        <v>622.89</v>
      </c>
      <c r="HF380">
        <v>18.5879</v>
      </c>
      <c r="HG380">
        <v>32.2528</v>
      </c>
      <c r="HH380">
        <v>30.0001</v>
      </c>
      <c r="HI380">
        <v>31.7406</v>
      </c>
      <c r="HJ380">
        <v>31.75</v>
      </c>
      <c r="HK380">
        <v>17.6976</v>
      </c>
      <c r="HL380">
        <v>36.5106</v>
      </c>
      <c r="HM380">
        <v>22.1554</v>
      </c>
      <c r="HN380">
        <v>12.8409</v>
      </c>
      <c r="HO380">
        <v>231.37</v>
      </c>
      <c r="HP380">
        <v>15.9246</v>
      </c>
      <c r="HQ380">
        <v>95.4199</v>
      </c>
      <c r="HR380">
        <v>99.4486</v>
      </c>
    </row>
    <row r="381" spans="1:226">
      <c r="A381">
        <v>365</v>
      </c>
      <c r="B381">
        <v>1657557892.6</v>
      </c>
      <c r="C381">
        <v>5100.59999990463</v>
      </c>
      <c r="D381" t="s">
        <v>1091</v>
      </c>
      <c r="E381" t="s">
        <v>1092</v>
      </c>
      <c r="F381">
        <v>5</v>
      </c>
      <c r="G381" t="s">
        <v>1068</v>
      </c>
      <c r="H381" t="s">
        <v>354</v>
      </c>
      <c r="I381">
        <v>1657557884.81429</v>
      </c>
      <c r="J381">
        <f>(K381)/1000</f>
        <v>0</v>
      </c>
      <c r="K381">
        <f>IF(BF381, AN381, AH381)</f>
        <v>0</v>
      </c>
      <c r="L381">
        <f>IF(BF381, AI381, AG381)</f>
        <v>0</v>
      </c>
      <c r="M381">
        <f>BH381 - IF(AU381&gt;1, L381*BB381*100.0/(AW381*BV381), 0)</f>
        <v>0</v>
      </c>
      <c r="N381">
        <f>((T381-J381/2)*M381-L381)/(T381+J381/2)</f>
        <v>0</v>
      </c>
      <c r="O381">
        <f>N381*(BO381+BP381)/1000.0</f>
        <v>0</v>
      </c>
      <c r="P381">
        <f>(BH381 - IF(AU381&gt;1, L381*BB381*100.0/(AW381*BV381), 0))*(BO381+BP381)/1000.0</f>
        <v>0</v>
      </c>
      <c r="Q381">
        <f>2.0/((1/S381-1/R381)+SIGN(S381)*SQRT((1/S381-1/R381)*(1/S381-1/R381) + 4*BC381/((BC381+1)*(BC381+1))*(2*1/S381*1/R381-1/R381*1/R381)))</f>
        <v>0</v>
      </c>
      <c r="R381">
        <f>IF(LEFT(BD381,1)&lt;&gt;"0",IF(LEFT(BD381,1)="1",3.0,BE381),$D$5+$E$5*(BV381*BO381/($K$5*1000))+$F$5*(BV381*BO381/($K$5*1000))*MAX(MIN(BB381,$J$5),$I$5)*MAX(MIN(BB381,$J$5),$I$5)+$G$5*MAX(MIN(BB381,$J$5),$I$5)*(BV381*BO381/($K$5*1000))+$H$5*(BV381*BO381/($K$5*1000))*(BV381*BO381/($K$5*1000)))</f>
        <v>0</v>
      </c>
      <c r="S381">
        <f>J381*(1000-(1000*0.61365*exp(17.502*W381/(240.97+W381))/(BO381+BP381)+BJ381)/2)/(1000*0.61365*exp(17.502*W381/(240.97+W381))/(BO381+BP381)-BJ381)</f>
        <v>0</v>
      </c>
      <c r="T381">
        <f>1/((BC381+1)/(Q381/1.6)+1/(R381/1.37)) + BC381/((BC381+1)/(Q381/1.6) + BC381/(R381/1.37))</f>
        <v>0</v>
      </c>
      <c r="U381">
        <f>(AX381*BA381)</f>
        <v>0</v>
      </c>
      <c r="V381">
        <f>(BQ381+(U381+2*0.95*5.67E-8*(((BQ381+$B$7)+273)^4-(BQ381+273)^4)-44100*J381)/(1.84*29.3*R381+8*0.95*5.67E-8*(BQ381+273)^3))</f>
        <v>0</v>
      </c>
      <c r="W381">
        <f>($C$7*BR381+$D$7*BS381+$E$7*V381)</f>
        <v>0</v>
      </c>
      <c r="X381">
        <f>0.61365*exp(17.502*W381/(240.97+W381))</f>
        <v>0</v>
      </c>
      <c r="Y381">
        <f>(Z381/AA381*100)</f>
        <v>0</v>
      </c>
      <c r="Z381">
        <f>BJ381*(BO381+BP381)/1000</f>
        <v>0</v>
      </c>
      <c r="AA381">
        <f>0.61365*exp(17.502*BQ381/(240.97+BQ381))</f>
        <v>0</v>
      </c>
      <c r="AB381">
        <f>(X381-BJ381*(BO381+BP381)/1000)</f>
        <v>0</v>
      </c>
      <c r="AC381">
        <f>(-J381*44100)</f>
        <v>0</v>
      </c>
      <c r="AD381">
        <f>2*29.3*R381*0.92*(BQ381-W381)</f>
        <v>0</v>
      </c>
      <c r="AE381">
        <f>2*0.95*5.67E-8*(((BQ381+$B$7)+273)^4-(W381+273)^4)</f>
        <v>0</v>
      </c>
      <c r="AF381">
        <f>U381+AE381+AC381+AD381</f>
        <v>0</v>
      </c>
      <c r="AG381">
        <f>BN381*AU381*(BI381-BH381*(1000-AU381*BK381)/(1000-AU381*BJ381))/(100*BB381)</f>
        <v>0</v>
      </c>
      <c r="AH381">
        <f>1000*BN381*AU381*(BJ381-BK381)/(100*BB381*(1000-AU381*BJ381))</f>
        <v>0</v>
      </c>
      <c r="AI381">
        <f>(AJ381 - AK381 - BO381*1E3/(8.314*(BQ381+273.15)) * AM381/BN381 * AL381) * BN381/(100*BB381) * (1000 - BK381)/1000</f>
        <v>0</v>
      </c>
      <c r="AJ381">
        <v>257.006555816383</v>
      </c>
      <c r="AK381">
        <v>260.795284848485</v>
      </c>
      <c r="AL381">
        <v>-3.17310371393036</v>
      </c>
      <c r="AM381">
        <v>66.1500379402103</v>
      </c>
      <c r="AN381">
        <f>(AP381 - AO381 + BO381*1E3/(8.314*(BQ381+273.15)) * AR381/BN381 * AQ381) * BN381/(100*BB381) * 1000/(1000 - AP381)</f>
        <v>0</v>
      </c>
      <c r="AO381">
        <v>15.7649624907028</v>
      </c>
      <c r="AP381">
        <v>21.2645812121212</v>
      </c>
      <c r="AQ381">
        <v>0.0113630847208326</v>
      </c>
      <c r="AR381">
        <v>78.5018072651655</v>
      </c>
      <c r="AS381">
        <v>24</v>
      </c>
      <c r="AT381">
        <v>5</v>
      </c>
      <c r="AU381">
        <f>IF(AS381*$H$13&gt;=AW381,1.0,(AW381/(AW381-AS381*$H$13)))</f>
        <v>0</v>
      </c>
      <c r="AV381">
        <f>(AU381-1)*100</f>
        <v>0</v>
      </c>
      <c r="AW381">
        <f>MAX(0,($B$13+$C$13*BV381)/(1+$D$13*BV381)*BO381/(BQ381+273)*$E$13)</f>
        <v>0</v>
      </c>
      <c r="AX381">
        <f>$B$11*BW381+$C$11*BX381+$F$11*CI381*(1-CL381)</f>
        <v>0</v>
      </c>
      <c r="AY381">
        <f>AX381*AZ381</f>
        <v>0</v>
      </c>
      <c r="AZ381">
        <f>($B$11*$D$9+$C$11*$D$9+$F$11*((CV381+CN381)/MAX(CV381+CN381+CW381, 0.1)*$I$9+CW381/MAX(CV381+CN381+CW381, 0.1)*$J$9))/($B$11+$C$11+$F$11)</f>
        <v>0</v>
      </c>
      <c r="BA381">
        <f>($B$11*$K$9+$C$11*$K$9+$F$11*((CV381+CN381)/MAX(CV381+CN381+CW381, 0.1)*$P$9+CW381/MAX(CV381+CN381+CW381, 0.1)*$Q$9))/($B$11+$C$11+$F$11)</f>
        <v>0</v>
      </c>
      <c r="BB381">
        <v>6</v>
      </c>
      <c r="BC381">
        <v>0.5</v>
      </c>
      <c r="BD381" t="s">
        <v>355</v>
      </c>
      <c r="BE381">
        <v>2</v>
      </c>
      <c r="BF381" t="b">
        <v>1</v>
      </c>
      <c r="BG381">
        <v>1657557884.81429</v>
      </c>
      <c r="BH381">
        <v>277.860535714286</v>
      </c>
      <c r="BI381">
        <v>270.267964285714</v>
      </c>
      <c r="BJ381">
        <v>21.1763285714286</v>
      </c>
      <c r="BK381">
        <v>15.7176642857143</v>
      </c>
      <c r="BL381">
        <v>274.452642857143</v>
      </c>
      <c r="BM381">
        <v>20.9468821428571</v>
      </c>
      <c r="BN381">
        <v>500.003535714286</v>
      </c>
      <c r="BO381">
        <v>68.01165</v>
      </c>
      <c r="BP381">
        <v>0.0195882785714286</v>
      </c>
      <c r="BQ381">
        <v>23.6059214285714</v>
      </c>
      <c r="BR381">
        <v>24.1854642857143</v>
      </c>
      <c r="BS381">
        <v>999.9</v>
      </c>
      <c r="BT381">
        <v>0</v>
      </c>
      <c r="BU381">
        <v>0</v>
      </c>
      <c r="BV381">
        <v>9995.53142857143</v>
      </c>
      <c r="BW381">
        <v>0</v>
      </c>
      <c r="BX381">
        <v>1157.38071428571</v>
      </c>
      <c r="BY381">
        <v>7.59271714285714</v>
      </c>
      <c r="BZ381">
        <v>283.871214285714</v>
      </c>
      <c r="CA381">
        <v>274.582785714286</v>
      </c>
      <c r="CB381">
        <v>5.4586625</v>
      </c>
      <c r="CC381">
        <v>270.267964285714</v>
      </c>
      <c r="CD381">
        <v>15.7176642857143</v>
      </c>
      <c r="CE381">
        <v>1.4402375</v>
      </c>
      <c r="CF381">
        <v>1.06898357142857</v>
      </c>
      <c r="CG381">
        <v>12.3479857142857</v>
      </c>
      <c r="CH381">
        <v>7.89202928571429</v>
      </c>
      <c r="CI381">
        <v>1999.99071428571</v>
      </c>
      <c r="CJ381">
        <v>0.980005678571429</v>
      </c>
      <c r="CK381">
        <v>0.0199939321428571</v>
      </c>
      <c r="CL381">
        <v>0</v>
      </c>
      <c r="CM381">
        <v>2.43534642857143</v>
      </c>
      <c r="CN381">
        <v>0</v>
      </c>
      <c r="CO381">
        <v>21195.7428571429</v>
      </c>
      <c r="CP381">
        <v>16705.3642857143</v>
      </c>
      <c r="CQ381">
        <v>45</v>
      </c>
      <c r="CR381">
        <v>49.5332142857143</v>
      </c>
      <c r="CS381">
        <v>47.625</v>
      </c>
      <c r="CT381">
        <v>45.187</v>
      </c>
      <c r="CU381">
        <v>43.75</v>
      </c>
      <c r="CV381">
        <v>1960.00071428571</v>
      </c>
      <c r="CW381">
        <v>39.99</v>
      </c>
      <c r="CX381">
        <v>0</v>
      </c>
      <c r="CY381">
        <v>1651536787.4</v>
      </c>
      <c r="CZ381">
        <v>0</v>
      </c>
      <c r="DA381">
        <v>0</v>
      </c>
      <c r="DB381" t="s">
        <v>356</v>
      </c>
      <c r="DC381">
        <v>1657298120.5</v>
      </c>
      <c r="DD381">
        <v>1657298120.5</v>
      </c>
      <c r="DE381">
        <v>0</v>
      </c>
      <c r="DF381">
        <v>1.391</v>
      </c>
      <c r="DG381">
        <v>0.035</v>
      </c>
      <c r="DH381">
        <v>2.39</v>
      </c>
      <c r="DI381">
        <v>0.104</v>
      </c>
      <c r="DJ381">
        <v>419</v>
      </c>
      <c r="DK381">
        <v>18</v>
      </c>
      <c r="DL381">
        <v>0.11</v>
      </c>
      <c r="DM381">
        <v>0.02</v>
      </c>
      <c r="DN381">
        <v>7.05843725</v>
      </c>
      <c r="DO381">
        <v>8.90422390243902</v>
      </c>
      <c r="DP381">
        <v>0.864125407079284</v>
      </c>
      <c r="DQ381">
        <v>0</v>
      </c>
      <c r="DR381">
        <v>5.471481</v>
      </c>
      <c r="DS381">
        <v>-0.201821538461556</v>
      </c>
      <c r="DT381">
        <v>0.0243745263338593</v>
      </c>
      <c r="DU381">
        <v>0</v>
      </c>
      <c r="DV381">
        <v>0</v>
      </c>
      <c r="DW381">
        <v>2</v>
      </c>
      <c r="DX381" t="s">
        <v>357</v>
      </c>
      <c r="DY381">
        <v>2.81992</v>
      </c>
      <c r="DZ381">
        <v>2.63647</v>
      </c>
      <c r="EA381">
        <v>0.044973</v>
      </c>
      <c r="EB381">
        <v>0.0441097</v>
      </c>
      <c r="EC381">
        <v>0.070862</v>
      </c>
      <c r="ED381">
        <v>0.0572765</v>
      </c>
      <c r="EE381">
        <v>26558.5</v>
      </c>
      <c r="EF381">
        <v>23236.3</v>
      </c>
      <c r="EG381">
        <v>24920.6</v>
      </c>
      <c r="EH381">
        <v>23697.5</v>
      </c>
      <c r="EI381">
        <v>39572.1</v>
      </c>
      <c r="EJ381">
        <v>37007.8</v>
      </c>
      <c r="EK381">
        <v>45104.1</v>
      </c>
      <c r="EL381">
        <v>42314.1</v>
      </c>
      <c r="EM381">
        <v>1.72543</v>
      </c>
      <c r="EN381">
        <v>2.0365</v>
      </c>
      <c r="EO381">
        <v>-0.0216998</v>
      </c>
      <c r="EP381">
        <v>0</v>
      </c>
      <c r="EQ381">
        <v>24.6102</v>
      </c>
      <c r="ER381">
        <v>999.9</v>
      </c>
      <c r="ES381">
        <v>32.963</v>
      </c>
      <c r="ET381">
        <v>31.783</v>
      </c>
      <c r="EU381">
        <v>22.8628</v>
      </c>
      <c r="EV381">
        <v>51.598</v>
      </c>
      <c r="EW381">
        <v>28.0929</v>
      </c>
      <c r="EX381">
        <v>2</v>
      </c>
      <c r="EY381">
        <v>0.362355</v>
      </c>
      <c r="EZ381">
        <v>9.28105</v>
      </c>
      <c r="FA381">
        <v>20.0199</v>
      </c>
      <c r="FB381">
        <v>5.23601</v>
      </c>
      <c r="FC381">
        <v>11.998</v>
      </c>
      <c r="FD381">
        <v>4.9564</v>
      </c>
      <c r="FE381">
        <v>3.30395</v>
      </c>
      <c r="FF381">
        <v>9999</v>
      </c>
      <c r="FG381">
        <v>9999</v>
      </c>
      <c r="FH381">
        <v>6607.9</v>
      </c>
      <c r="FI381">
        <v>353.6</v>
      </c>
      <c r="FJ381">
        <v>1.86812</v>
      </c>
      <c r="FK381">
        <v>1.86381</v>
      </c>
      <c r="FL381">
        <v>1.87134</v>
      </c>
      <c r="FM381">
        <v>1.8622</v>
      </c>
      <c r="FN381">
        <v>1.86164</v>
      </c>
      <c r="FO381">
        <v>1.86813</v>
      </c>
      <c r="FP381">
        <v>1.85822</v>
      </c>
      <c r="FQ381">
        <v>1.86462</v>
      </c>
      <c r="FR381">
        <v>5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3.31</v>
      </c>
      <c r="GF381">
        <v>0.2338</v>
      </c>
      <c r="GG381">
        <v>2.14445261950712</v>
      </c>
      <c r="GH381">
        <v>0.00524579190152856</v>
      </c>
      <c r="GI381">
        <v>-2.61795653493914e-06</v>
      </c>
      <c r="GJ381">
        <v>1.03317073579164e-09</v>
      </c>
      <c r="GK381">
        <v>0.00834576242792743</v>
      </c>
      <c r="GL381">
        <v>-0.0463878632499735</v>
      </c>
      <c r="GM381">
        <v>0.00360881594666716</v>
      </c>
      <c r="GN381">
        <v>-4.25062852161115e-05</v>
      </c>
      <c r="GO381">
        <v>14</v>
      </c>
      <c r="GP381">
        <v>2225</v>
      </c>
      <c r="GQ381">
        <v>2</v>
      </c>
      <c r="GR381">
        <v>27</v>
      </c>
      <c r="GS381">
        <v>4329.5</v>
      </c>
      <c r="GT381">
        <v>4329.5</v>
      </c>
      <c r="GU381">
        <v>0.837402</v>
      </c>
      <c r="GV381">
        <v>2.39258</v>
      </c>
      <c r="GW381">
        <v>1.99829</v>
      </c>
      <c r="GX381">
        <v>2.75146</v>
      </c>
      <c r="GY381">
        <v>2.09351</v>
      </c>
      <c r="GZ381">
        <v>2.37305</v>
      </c>
      <c r="HA381">
        <v>36.105</v>
      </c>
      <c r="HB381">
        <v>14.386</v>
      </c>
      <c r="HC381">
        <v>18</v>
      </c>
      <c r="HD381">
        <v>420.466</v>
      </c>
      <c r="HE381">
        <v>623.089</v>
      </c>
      <c r="HF381">
        <v>18.6507</v>
      </c>
      <c r="HG381">
        <v>32.2621</v>
      </c>
      <c r="HH381">
        <v>30</v>
      </c>
      <c r="HI381">
        <v>31.7441</v>
      </c>
      <c r="HJ381">
        <v>31.7535</v>
      </c>
      <c r="HK381">
        <v>16.7978</v>
      </c>
      <c r="HL381">
        <v>35.929</v>
      </c>
      <c r="HM381">
        <v>22.1554</v>
      </c>
      <c r="HN381">
        <v>12.8869</v>
      </c>
      <c r="HO381">
        <v>217.935</v>
      </c>
      <c r="HP381">
        <v>16.0356</v>
      </c>
      <c r="HQ381">
        <v>95.4216</v>
      </c>
      <c r="HR381">
        <v>99.4483</v>
      </c>
    </row>
    <row r="382" spans="1:226">
      <c r="A382">
        <v>366</v>
      </c>
      <c r="B382">
        <v>1657557897.6</v>
      </c>
      <c r="C382">
        <v>5105.59999990463</v>
      </c>
      <c r="D382" t="s">
        <v>1093</v>
      </c>
      <c r="E382" t="s">
        <v>1094</v>
      </c>
      <c r="F382">
        <v>5</v>
      </c>
      <c r="G382" t="s">
        <v>1068</v>
      </c>
      <c r="H382" t="s">
        <v>354</v>
      </c>
      <c r="I382">
        <v>1657557890.1</v>
      </c>
      <c r="J382">
        <f>(K382)/1000</f>
        <v>0</v>
      </c>
      <c r="K382">
        <f>IF(BF382, AN382, AH382)</f>
        <v>0</v>
      </c>
      <c r="L382">
        <f>IF(BF382, AI382, AG382)</f>
        <v>0</v>
      </c>
      <c r="M382">
        <f>BH382 - IF(AU382&gt;1, L382*BB382*100.0/(AW382*BV382), 0)</f>
        <v>0</v>
      </c>
      <c r="N382">
        <f>((T382-J382/2)*M382-L382)/(T382+J382/2)</f>
        <v>0</v>
      </c>
      <c r="O382">
        <f>N382*(BO382+BP382)/1000.0</f>
        <v>0</v>
      </c>
      <c r="P382">
        <f>(BH382 - IF(AU382&gt;1, L382*BB382*100.0/(AW382*BV382), 0))*(BO382+BP382)/1000.0</f>
        <v>0</v>
      </c>
      <c r="Q382">
        <f>2.0/((1/S382-1/R382)+SIGN(S382)*SQRT((1/S382-1/R382)*(1/S382-1/R382) + 4*BC382/((BC382+1)*(BC382+1))*(2*1/S382*1/R382-1/R382*1/R382)))</f>
        <v>0</v>
      </c>
      <c r="R382">
        <f>IF(LEFT(BD382,1)&lt;&gt;"0",IF(LEFT(BD382,1)="1",3.0,BE382),$D$5+$E$5*(BV382*BO382/($K$5*1000))+$F$5*(BV382*BO382/($K$5*1000))*MAX(MIN(BB382,$J$5),$I$5)*MAX(MIN(BB382,$J$5),$I$5)+$G$5*MAX(MIN(BB382,$J$5),$I$5)*(BV382*BO382/($K$5*1000))+$H$5*(BV382*BO382/($K$5*1000))*(BV382*BO382/($K$5*1000)))</f>
        <v>0</v>
      </c>
      <c r="S382">
        <f>J382*(1000-(1000*0.61365*exp(17.502*W382/(240.97+W382))/(BO382+BP382)+BJ382)/2)/(1000*0.61365*exp(17.502*W382/(240.97+W382))/(BO382+BP382)-BJ382)</f>
        <v>0</v>
      </c>
      <c r="T382">
        <f>1/((BC382+1)/(Q382/1.6)+1/(R382/1.37)) + BC382/((BC382+1)/(Q382/1.6) + BC382/(R382/1.37))</f>
        <v>0</v>
      </c>
      <c r="U382">
        <f>(AX382*BA382)</f>
        <v>0</v>
      </c>
      <c r="V382">
        <f>(BQ382+(U382+2*0.95*5.67E-8*(((BQ382+$B$7)+273)^4-(BQ382+273)^4)-44100*J382)/(1.84*29.3*R382+8*0.95*5.67E-8*(BQ382+273)^3))</f>
        <v>0</v>
      </c>
      <c r="W382">
        <f>($C$7*BR382+$D$7*BS382+$E$7*V382)</f>
        <v>0</v>
      </c>
      <c r="X382">
        <f>0.61365*exp(17.502*W382/(240.97+W382))</f>
        <v>0</v>
      </c>
      <c r="Y382">
        <f>(Z382/AA382*100)</f>
        <v>0</v>
      </c>
      <c r="Z382">
        <f>BJ382*(BO382+BP382)/1000</f>
        <v>0</v>
      </c>
      <c r="AA382">
        <f>0.61365*exp(17.502*BQ382/(240.97+BQ382))</f>
        <v>0</v>
      </c>
      <c r="AB382">
        <f>(X382-BJ382*(BO382+BP382)/1000)</f>
        <v>0</v>
      </c>
      <c r="AC382">
        <f>(-J382*44100)</f>
        <v>0</v>
      </c>
      <c r="AD382">
        <f>2*29.3*R382*0.92*(BQ382-W382)</f>
        <v>0</v>
      </c>
      <c r="AE382">
        <f>2*0.95*5.67E-8*(((BQ382+$B$7)+273)^4-(W382+273)^4)</f>
        <v>0</v>
      </c>
      <c r="AF382">
        <f>U382+AE382+AC382+AD382</f>
        <v>0</v>
      </c>
      <c r="AG382">
        <f>BN382*AU382*(BI382-BH382*(1000-AU382*BK382)/(1000-AU382*BJ382))/(100*BB382)</f>
        <v>0</v>
      </c>
      <c r="AH382">
        <f>1000*BN382*AU382*(BJ382-BK382)/(100*BB382*(1000-AU382*BJ382))</f>
        <v>0</v>
      </c>
      <c r="AI382">
        <f>(AJ382 - AK382 - BO382*1E3/(8.314*(BQ382+273.15)) * AM382/BN382 * AL382) * BN382/(100*BB382) * (1000 - BK382)/1000</f>
        <v>0</v>
      </c>
      <c r="AJ382">
        <v>240.273035396467</v>
      </c>
      <c r="AK382">
        <v>244.77</v>
      </c>
      <c r="AL382">
        <v>-3.20514420252419</v>
      </c>
      <c r="AM382">
        <v>66.1500379402103</v>
      </c>
      <c r="AN382">
        <f>(AP382 - AO382 + BO382*1E3/(8.314*(BQ382+273.15)) * AR382/BN382 * AQ382) * BN382/(100*BB382) * 1000/(1000 - AP382)</f>
        <v>0</v>
      </c>
      <c r="AO382">
        <v>15.8617991741353</v>
      </c>
      <c r="AP382">
        <v>21.3381563636364</v>
      </c>
      <c r="AQ382">
        <v>0.0139880257721146</v>
      </c>
      <c r="AR382">
        <v>78.5018072651655</v>
      </c>
      <c r="AS382">
        <v>24</v>
      </c>
      <c r="AT382">
        <v>5</v>
      </c>
      <c r="AU382">
        <f>IF(AS382*$H$13&gt;=AW382,1.0,(AW382/(AW382-AS382*$H$13)))</f>
        <v>0</v>
      </c>
      <c r="AV382">
        <f>(AU382-1)*100</f>
        <v>0</v>
      </c>
      <c r="AW382">
        <f>MAX(0,($B$13+$C$13*BV382)/(1+$D$13*BV382)*BO382/(BQ382+273)*$E$13)</f>
        <v>0</v>
      </c>
      <c r="AX382">
        <f>$B$11*BW382+$C$11*BX382+$F$11*CI382*(1-CL382)</f>
        <v>0</v>
      </c>
      <c r="AY382">
        <f>AX382*AZ382</f>
        <v>0</v>
      </c>
      <c r="AZ382">
        <f>($B$11*$D$9+$C$11*$D$9+$F$11*((CV382+CN382)/MAX(CV382+CN382+CW382, 0.1)*$I$9+CW382/MAX(CV382+CN382+CW382, 0.1)*$J$9))/($B$11+$C$11+$F$11)</f>
        <v>0</v>
      </c>
      <c r="BA382">
        <f>($B$11*$K$9+$C$11*$K$9+$F$11*((CV382+CN382)/MAX(CV382+CN382+CW382, 0.1)*$P$9+CW382/MAX(CV382+CN382+CW382, 0.1)*$Q$9))/($B$11+$C$11+$F$11)</f>
        <v>0</v>
      </c>
      <c r="BB382">
        <v>6</v>
      </c>
      <c r="BC382">
        <v>0.5</v>
      </c>
      <c r="BD382" t="s">
        <v>355</v>
      </c>
      <c r="BE382">
        <v>2</v>
      </c>
      <c r="BF382" t="b">
        <v>1</v>
      </c>
      <c r="BG382">
        <v>1657557890.1</v>
      </c>
      <c r="BH382">
        <v>261.408962962963</v>
      </c>
      <c r="BI382">
        <v>252.957555555556</v>
      </c>
      <c r="BJ382">
        <v>21.2426444444444</v>
      </c>
      <c r="BK382">
        <v>15.8028777777778</v>
      </c>
      <c r="BL382">
        <v>258.067666666667</v>
      </c>
      <c r="BM382">
        <v>21.0101074074074</v>
      </c>
      <c r="BN382">
        <v>500.012851851852</v>
      </c>
      <c r="BO382">
        <v>68.0115888888889</v>
      </c>
      <c r="BP382">
        <v>0.0197089111111111</v>
      </c>
      <c r="BQ382">
        <v>23.6543259259259</v>
      </c>
      <c r="BR382">
        <v>24.2288814814815</v>
      </c>
      <c r="BS382">
        <v>999.9</v>
      </c>
      <c r="BT382">
        <v>0</v>
      </c>
      <c r="BU382">
        <v>0</v>
      </c>
      <c r="BV382">
        <v>9992.42962962963</v>
      </c>
      <c r="BW382">
        <v>0</v>
      </c>
      <c r="BX382">
        <v>1155.47555555556</v>
      </c>
      <c r="BY382">
        <v>8.45151740740741</v>
      </c>
      <c r="BZ382">
        <v>267.081740740741</v>
      </c>
      <c r="CA382">
        <v>257.018259259259</v>
      </c>
      <c r="CB382">
        <v>5.43976592592593</v>
      </c>
      <c r="CC382">
        <v>252.957555555556</v>
      </c>
      <c r="CD382">
        <v>15.8028777777778</v>
      </c>
      <c r="CE382">
        <v>1.44474703703704</v>
      </c>
      <c r="CF382">
        <v>1.07477888888889</v>
      </c>
      <c r="CG382">
        <v>12.3955555555556</v>
      </c>
      <c r="CH382">
        <v>7.97145185185185</v>
      </c>
      <c r="CI382">
        <v>1999.97296296296</v>
      </c>
      <c r="CJ382">
        <v>0.980005666666667</v>
      </c>
      <c r="CK382">
        <v>0.0199939444444444</v>
      </c>
      <c r="CL382">
        <v>0</v>
      </c>
      <c r="CM382">
        <v>2.41614814814815</v>
      </c>
      <c r="CN382">
        <v>0</v>
      </c>
      <c r="CO382">
        <v>21130.0518518519</v>
      </c>
      <c r="CP382">
        <v>16705.2148148148</v>
      </c>
      <c r="CQ382">
        <v>45</v>
      </c>
      <c r="CR382">
        <v>49.522962962963</v>
      </c>
      <c r="CS382">
        <v>47.625</v>
      </c>
      <c r="CT382">
        <v>45.187</v>
      </c>
      <c r="CU382">
        <v>43.75</v>
      </c>
      <c r="CV382">
        <v>1959.98296296296</v>
      </c>
      <c r="CW382">
        <v>39.99</v>
      </c>
      <c r="CX382">
        <v>0</v>
      </c>
      <c r="CY382">
        <v>1651536792.8</v>
      </c>
      <c r="CZ382">
        <v>0</v>
      </c>
      <c r="DA382">
        <v>0</v>
      </c>
      <c r="DB382" t="s">
        <v>356</v>
      </c>
      <c r="DC382">
        <v>1657298120.5</v>
      </c>
      <c r="DD382">
        <v>1657298120.5</v>
      </c>
      <c r="DE382">
        <v>0</v>
      </c>
      <c r="DF382">
        <v>1.391</v>
      </c>
      <c r="DG382">
        <v>0.035</v>
      </c>
      <c r="DH382">
        <v>2.39</v>
      </c>
      <c r="DI382">
        <v>0.104</v>
      </c>
      <c r="DJ382">
        <v>419</v>
      </c>
      <c r="DK382">
        <v>18</v>
      </c>
      <c r="DL382">
        <v>0.11</v>
      </c>
      <c r="DM382">
        <v>0.02</v>
      </c>
      <c r="DN382">
        <v>8.0116275</v>
      </c>
      <c r="DO382">
        <v>9.82208105065665</v>
      </c>
      <c r="DP382">
        <v>0.954850425547766</v>
      </c>
      <c r="DQ382">
        <v>0</v>
      </c>
      <c r="DR382">
        <v>5.44961025</v>
      </c>
      <c r="DS382">
        <v>-0.176261876172629</v>
      </c>
      <c r="DT382">
        <v>0.0210837956126857</v>
      </c>
      <c r="DU382">
        <v>0</v>
      </c>
      <c r="DV382">
        <v>0</v>
      </c>
      <c r="DW382">
        <v>2</v>
      </c>
      <c r="DX382" t="s">
        <v>357</v>
      </c>
      <c r="DY382">
        <v>2.82046</v>
      </c>
      <c r="DZ382">
        <v>2.6358</v>
      </c>
      <c r="EA382">
        <v>0.0425479</v>
      </c>
      <c r="EB382">
        <v>0.0415742</v>
      </c>
      <c r="EC382">
        <v>0.0710356</v>
      </c>
      <c r="ED382">
        <v>0.0575</v>
      </c>
      <c r="EE382">
        <v>26626.3</v>
      </c>
      <c r="EF382">
        <v>23298.2</v>
      </c>
      <c r="EG382">
        <v>24921</v>
      </c>
      <c r="EH382">
        <v>23697.7</v>
      </c>
      <c r="EI382">
        <v>39565.2</v>
      </c>
      <c r="EJ382">
        <v>36999.6</v>
      </c>
      <c r="EK382">
        <v>45104.8</v>
      </c>
      <c r="EL382">
        <v>42314.9</v>
      </c>
      <c r="EM382">
        <v>1.7258</v>
      </c>
      <c r="EN382">
        <v>2.03597</v>
      </c>
      <c r="EO382">
        <v>-0.0188574</v>
      </c>
      <c r="EP382">
        <v>0</v>
      </c>
      <c r="EQ382">
        <v>24.6151</v>
      </c>
      <c r="ER382">
        <v>999.9</v>
      </c>
      <c r="ES382">
        <v>32.963</v>
      </c>
      <c r="ET382">
        <v>31.793</v>
      </c>
      <c r="EU382">
        <v>22.8747</v>
      </c>
      <c r="EV382">
        <v>51.788</v>
      </c>
      <c r="EW382">
        <v>27.9046</v>
      </c>
      <c r="EX382">
        <v>2</v>
      </c>
      <c r="EY382">
        <v>0.362279</v>
      </c>
      <c r="EZ382">
        <v>9.28105</v>
      </c>
      <c r="FA382">
        <v>20.0199</v>
      </c>
      <c r="FB382">
        <v>5.23661</v>
      </c>
      <c r="FC382">
        <v>11.998</v>
      </c>
      <c r="FD382">
        <v>4.9565</v>
      </c>
      <c r="FE382">
        <v>3.30393</v>
      </c>
      <c r="FF382">
        <v>9999</v>
      </c>
      <c r="FG382">
        <v>9999</v>
      </c>
      <c r="FH382">
        <v>6607.9</v>
      </c>
      <c r="FI382">
        <v>353.6</v>
      </c>
      <c r="FJ382">
        <v>1.86811</v>
      </c>
      <c r="FK382">
        <v>1.86381</v>
      </c>
      <c r="FL382">
        <v>1.87134</v>
      </c>
      <c r="FM382">
        <v>1.86219</v>
      </c>
      <c r="FN382">
        <v>1.86167</v>
      </c>
      <c r="FO382">
        <v>1.86813</v>
      </c>
      <c r="FP382">
        <v>1.85822</v>
      </c>
      <c r="FQ382">
        <v>1.86462</v>
      </c>
      <c r="FR382">
        <v>5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3.245</v>
      </c>
      <c r="GF382">
        <v>0.2374</v>
      </c>
      <c r="GG382">
        <v>2.14445261950712</v>
      </c>
      <c r="GH382">
        <v>0.00524579190152856</v>
      </c>
      <c r="GI382">
        <v>-2.61795653493914e-06</v>
      </c>
      <c r="GJ382">
        <v>1.03317073579164e-09</v>
      </c>
      <c r="GK382">
        <v>0.00834576242792743</v>
      </c>
      <c r="GL382">
        <v>-0.0463878632499735</v>
      </c>
      <c r="GM382">
        <v>0.00360881594666716</v>
      </c>
      <c r="GN382">
        <v>-4.25062852161115e-05</v>
      </c>
      <c r="GO382">
        <v>14</v>
      </c>
      <c r="GP382">
        <v>2225</v>
      </c>
      <c r="GQ382">
        <v>2</v>
      </c>
      <c r="GR382">
        <v>27</v>
      </c>
      <c r="GS382">
        <v>4329.6</v>
      </c>
      <c r="GT382">
        <v>4329.6</v>
      </c>
      <c r="GU382">
        <v>0.788574</v>
      </c>
      <c r="GV382">
        <v>2.39502</v>
      </c>
      <c r="GW382">
        <v>1.99829</v>
      </c>
      <c r="GX382">
        <v>2.75146</v>
      </c>
      <c r="GY382">
        <v>2.09351</v>
      </c>
      <c r="GZ382">
        <v>2.36938</v>
      </c>
      <c r="HA382">
        <v>36.1285</v>
      </c>
      <c r="HB382">
        <v>14.3772</v>
      </c>
      <c r="HC382">
        <v>18</v>
      </c>
      <c r="HD382">
        <v>420.704</v>
      </c>
      <c r="HE382">
        <v>622.7</v>
      </c>
      <c r="HF382">
        <v>18.7148</v>
      </c>
      <c r="HG382">
        <v>32.2715</v>
      </c>
      <c r="HH382">
        <v>30</v>
      </c>
      <c r="HI382">
        <v>31.7476</v>
      </c>
      <c r="HJ382">
        <v>31.757</v>
      </c>
      <c r="HK382">
        <v>15.8331</v>
      </c>
      <c r="HL382">
        <v>35.6459</v>
      </c>
      <c r="HM382">
        <v>22.1554</v>
      </c>
      <c r="HN382">
        <v>12.9306</v>
      </c>
      <c r="HO382">
        <v>197.811</v>
      </c>
      <c r="HP382">
        <v>16.0425</v>
      </c>
      <c r="HQ382">
        <v>95.4231</v>
      </c>
      <c r="HR382">
        <v>99.4498</v>
      </c>
    </row>
    <row r="383" spans="1:226">
      <c r="A383">
        <v>367</v>
      </c>
      <c r="B383">
        <v>1657557902.6</v>
      </c>
      <c r="C383">
        <v>5110.59999990463</v>
      </c>
      <c r="D383" t="s">
        <v>1095</v>
      </c>
      <c r="E383" t="s">
        <v>1096</v>
      </c>
      <c r="F383">
        <v>5</v>
      </c>
      <c r="G383" t="s">
        <v>1068</v>
      </c>
      <c r="H383" t="s">
        <v>354</v>
      </c>
      <c r="I383">
        <v>1657557894.81429</v>
      </c>
      <c r="J383">
        <f>(K383)/1000</f>
        <v>0</v>
      </c>
      <c r="K383">
        <f>IF(BF383, AN383, AH383)</f>
        <v>0</v>
      </c>
      <c r="L383">
        <f>IF(BF383, AI383, AG383)</f>
        <v>0</v>
      </c>
      <c r="M383">
        <f>BH383 - IF(AU383&gt;1, L383*BB383*100.0/(AW383*BV383), 0)</f>
        <v>0</v>
      </c>
      <c r="N383">
        <f>((T383-J383/2)*M383-L383)/(T383+J383/2)</f>
        <v>0</v>
      </c>
      <c r="O383">
        <f>N383*(BO383+BP383)/1000.0</f>
        <v>0</v>
      </c>
      <c r="P383">
        <f>(BH383 - IF(AU383&gt;1, L383*BB383*100.0/(AW383*BV383), 0))*(BO383+BP383)/1000.0</f>
        <v>0</v>
      </c>
      <c r="Q383">
        <f>2.0/((1/S383-1/R383)+SIGN(S383)*SQRT((1/S383-1/R383)*(1/S383-1/R383) + 4*BC383/((BC383+1)*(BC383+1))*(2*1/S383*1/R383-1/R383*1/R383)))</f>
        <v>0</v>
      </c>
      <c r="R383">
        <f>IF(LEFT(BD383,1)&lt;&gt;"0",IF(LEFT(BD383,1)="1",3.0,BE383),$D$5+$E$5*(BV383*BO383/($K$5*1000))+$F$5*(BV383*BO383/($K$5*1000))*MAX(MIN(BB383,$J$5),$I$5)*MAX(MIN(BB383,$J$5),$I$5)+$G$5*MAX(MIN(BB383,$J$5),$I$5)*(BV383*BO383/($K$5*1000))+$H$5*(BV383*BO383/($K$5*1000))*(BV383*BO383/($K$5*1000)))</f>
        <v>0</v>
      </c>
      <c r="S383">
        <f>J383*(1000-(1000*0.61365*exp(17.502*W383/(240.97+W383))/(BO383+BP383)+BJ383)/2)/(1000*0.61365*exp(17.502*W383/(240.97+W383))/(BO383+BP383)-BJ383)</f>
        <v>0</v>
      </c>
      <c r="T383">
        <f>1/((BC383+1)/(Q383/1.6)+1/(R383/1.37)) + BC383/((BC383+1)/(Q383/1.6) + BC383/(R383/1.37))</f>
        <v>0</v>
      </c>
      <c r="U383">
        <f>(AX383*BA383)</f>
        <v>0</v>
      </c>
      <c r="V383">
        <f>(BQ383+(U383+2*0.95*5.67E-8*(((BQ383+$B$7)+273)^4-(BQ383+273)^4)-44100*J383)/(1.84*29.3*R383+8*0.95*5.67E-8*(BQ383+273)^3))</f>
        <v>0</v>
      </c>
      <c r="W383">
        <f>($C$7*BR383+$D$7*BS383+$E$7*V383)</f>
        <v>0</v>
      </c>
      <c r="X383">
        <f>0.61365*exp(17.502*W383/(240.97+W383))</f>
        <v>0</v>
      </c>
      <c r="Y383">
        <f>(Z383/AA383*100)</f>
        <v>0</v>
      </c>
      <c r="Z383">
        <f>BJ383*(BO383+BP383)/1000</f>
        <v>0</v>
      </c>
      <c r="AA383">
        <f>0.61365*exp(17.502*BQ383/(240.97+BQ383))</f>
        <v>0</v>
      </c>
      <c r="AB383">
        <f>(X383-BJ383*(BO383+BP383)/1000)</f>
        <v>0</v>
      </c>
      <c r="AC383">
        <f>(-J383*44100)</f>
        <v>0</v>
      </c>
      <c r="AD383">
        <f>2*29.3*R383*0.92*(BQ383-W383)</f>
        <v>0</v>
      </c>
      <c r="AE383">
        <f>2*0.95*5.67E-8*(((BQ383+$B$7)+273)^4-(W383+273)^4)</f>
        <v>0</v>
      </c>
      <c r="AF383">
        <f>U383+AE383+AC383+AD383</f>
        <v>0</v>
      </c>
      <c r="AG383">
        <f>BN383*AU383*(BI383-BH383*(1000-AU383*BK383)/(1000-AU383*BJ383))/(100*BB383)</f>
        <v>0</v>
      </c>
      <c r="AH383">
        <f>1000*BN383*AU383*(BJ383-BK383)/(100*BB383*(1000-AU383*BJ383))</f>
        <v>0</v>
      </c>
      <c r="AI383">
        <f>(AJ383 - AK383 - BO383*1E3/(8.314*(BQ383+273.15)) * AM383/BN383 * AL383) * BN383/(100*BB383) * (1000 - BK383)/1000</f>
        <v>0</v>
      </c>
      <c r="AJ383">
        <v>223.488370583781</v>
      </c>
      <c r="AK383">
        <v>228.866375757576</v>
      </c>
      <c r="AL383">
        <v>-3.23958132294224</v>
      </c>
      <c r="AM383">
        <v>66.1500379402103</v>
      </c>
      <c r="AN383">
        <f>(AP383 - AO383 + BO383*1E3/(8.314*(BQ383+273.15)) * AR383/BN383 * AQ383) * BN383/(100*BB383) * 1000/(1000 - AP383)</f>
        <v>0</v>
      </c>
      <c r="AO383">
        <v>15.9297886533515</v>
      </c>
      <c r="AP383">
        <v>21.4040727272727</v>
      </c>
      <c r="AQ383">
        <v>0.0124187422654076</v>
      </c>
      <c r="AR383">
        <v>78.5018072651655</v>
      </c>
      <c r="AS383">
        <v>24</v>
      </c>
      <c r="AT383">
        <v>5</v>
      </c>
      <c r="AU383">
        <f>IF(AS383*$H$13&gt;=AW383,1.0,(AW383/(AW383-AS383*$H$13)))</f>
        <v>0</v>
      </c>
      <c r="AV383">
        <f>(AU383-1)*100</f>
        <v>0</v>
      </c>
      <c r="AW383">
        <f>MAX(0,($B$13+$C$13*BV383)/(1+$D$13*BV383)*BO383/(BQ383+273)*$E$13)</f>
        <v>0</v>
      </c>
      <c r="AX383">
        <f>$B$11*BW383+$C$11*BX383+$F$11*CI383*(1-CL383)</f>
        <v>0</v>
      </c>
      <c r="AY383">
        <f>AX383*AZ383</f>
        <v>0</v>
      </c>
      <c r="AZ383">
        <f>($B$11*$D$9+$C$11*$D$9+$F$11*((CV383+CN383)/MAX(CV383+CN383+CW383, 0.1)*$I$9+CW383/MAX(CV383+CN383+CW383, 0.1)*$J$9))/($B$11+$C$11+$F$11)</f>
        <v>0</v>
      </c>
      <c r="BA383">
        <f>($B$11*$K$9+$C$11*$K$9+$F$11*((CV383+CN383)/MAX(CV383+CN383+CW383, 0.1)*$P$9+CW383/MAX(CV383+CN383+CW383, 0.1)*$Q$9))/($B$11+$C$11+$F$11)</f>
        <v>0</v>
      </c>
      <c r="BB383">
        <v>6</v>
      </c>
      <c r="BC383">
        <v>0.5</v>
      </c>
      <c r="BD383" t="s">
        <v>355</v>
      </c>
      <c r="BE383">
        <v>2</v>
      </c>
      <c r="BF383" t="b">
        <v>1</v>
      </c>
      <c r="BG383">
        <v>1657557894.81429</v>
      </c>
      <c r="BH383">
        <v>246.75975</v>
      </c>
      <c r="BI383">
        <v>237.443464285714</v>
      </c>
      <c r="BJ383">
        <v>21.3052821428571</v>
      </c>
      <c r="BK383">
        <v>15.8672892857143</v>
      </c>
      <c r="BL383">
        <v>243.478607142857</v>
      </c>
      <c r="BM383">
        <v>21.0698178571429</v>
      </c>
      <c r="BN383">
        <v>500.009571428571</v>
      </c>
      <c r="BO383">
        <v>68.0112785714286</v>
      </c>
      <c r="BP383">
        <v>0.0196740642857143</v>
      </c>
      <c r="BQ383">
        <v>23.6972357142857</v>
      </c>
      <c r="BR383">
        <v>24.273575</v>
      </c>
      <c r="BS383">
        <v>999.9</v>
      </c>
      <c r="BT383">
        <v>0</v>
      </c>
      <c r="BU383">
        <v>0</v>
      </c>
      <c r="BV383">
        <v>9982.96928571429</v>
      </c>
      <c r="BW383">
        <v>0</v>
      </c>
      <c r="BX383">
        <v>1150.5625</v>
      </c>
      <c r="BY383">
        <v>9.31623642857143</v>
      </c>
      <c r="BZ383">
        <v>252.130535714286</v>
      </c>
      <c r="CA383">
        <v>241.27075</v>
      </c>
      <c r="CB383">
        <v>5.4379875</v>
      </c>
      <c r="CC383">
        <v>237.443464285714</v>
      </c>
      <c r="CD383">
        <v>15.8672892857143</v>
      </c>
      <c r="CE383">
        <v>1.449</v>
      </c>
      <c r="CF383">
        <v>1.079155</v>
      </c>
      <c r="CG383">
        <v>12.4403</v>
      </c>
      <c r="CH383">
        <v>8.0311525</v>
      </c>
      <c r="CI383">
        <v>1999.98821428571</v>
      </c>
      <c r="CJ383">
        <v>0.980005892857143</v>
      </c>
      <c r="CK383">
        <v>0.0199937107142857</v>
      </c>
      <c r="CL383">
        <v>0</v>
      </c>
      <c r="CM383">
        <v>2.43481071428571</v>
      </c>
      <c r="CN383">
        <v>0</v>
      </c>
      <c r="CO383">
        <v>21075.9107142857</v>
      </c>
      <c r="CP383">
        <v>16705.3428571429</v>
      </c>
      <c r="CQ383">
        <v>45</v>
      </c>
      <c r="CR383">
        <v>49.5177142857143</v>
      </c>
      <c r="CS383">
        <v>47.625</v>
      </c>
      <c r="CT383">
        <v>45.187</v>
      </c>
      <c r="CU383">
        <v>43.75</v>
      </c>
      <c r="CV383">
        <v>1959.99821428571</v>
      </c>
      <c r="CW383">
        <v>39.99</v>
      </c>
      <c r="CX383">
        <v>0</v>
      </c>
      <c r="CY383">
        <v>1651536797.6</v>
      </c>
      <c r="CZ383">
        <v>0</v>
      </c>
      <c r="DA383">
        <v>0</v>
      </c>
      <c r="DB383" t="s">
        <v>356</v>
      </c>
      <c r="DC383">
        <v>1657298120.5</v>
      </c>
      <c r="DD383">
        <v>1657298120.5</v>
      </c>
      <c r="DE383">
        <v>0</v>
      </c>
      <c r="DF383">
        <v>1.391</v>
      </c>
      <c r="DG383">
        <v>0.035</v>
      </c>
      <c r="DH383">
        <v>2.39</v>
      </c>
      <c r="DI383">
        <v>0.104</v>
      </c>
      <c r="DJ383">
        <v>419</v>
      </c>
      <c r="DK383">
        <v>18</v>
      </c>
      <c r="DL383">
        <v>0.11</v>
      </c>
      <c r="DM383">
        <v>0.02</v>
      </c>
      <c r="DN383">
        <v>8.69149475</v>
      </c>
      <c r="DO383">
        <v>10.6061010506566</v>
      </c>
      <c r="DP383">
        <v>1.03511446974233</v>
      </c>
      <c r="DQ383">
        <v>0</v>
      </c>
      <c r="DR383">
        <v>5.4397145</v>
      </c>
      <c r="DS383">
        <v>-0.0888416510318925</v>
      </c>
      <c r="DT383">
        <v>0.0140606969866363</v>
      </c>
      <c r="DU383">
        <v>1</v>
      </c>
      <c r="DV383">
        <v>1</v>
      </c>
      <c r="DW383">
        <v>2</v>
      </c>
      <c r="DX383" t="s">
        <v>367</v>
      </c>
      <c r="DY383">
        <v>2.81978</v>
      </c>
      <c r="DZ383">
        <v>2.63599</v>
      </c>
      <c r="EA383">
        <v>0.0400644</v>
      </c>
      <c r="EB383">
        <v>0.0388562</v>
      </c>
      <c r="EC383">
        <v>0.0711891</v>
      </c>
      <c r="ED383">
        <v>0.0576118</v>
      </c>
      <c r="EE383">
        <v>26695.3</v>
      </c>
      <c r="EF383">
        <v>23364.8</v>
      </c>
      <c r="EG383">
        <v>24921.1</v>
      </c>
      <c r="EH383">
        <v>23698.4</v>
      </c>
      <c r="EI383">
        <v>39558.7</v>
      </c>
      <c r="EJ383">
        <v>36995.9</v>
      </c>
      <c r="EK383">
        <v>45105</v>
      </c>
      <c r="EL383">
        <v>42315.7</v>
      </c>
      <c r="EM383">
        <v>1.7252</v>
      </c>
      <c r="EN383">
        <v>2.03643</v>
      </c>
      <c r="EO383">
        <v>-0.0171587</v>
      </c>
      <c r="EP383">
        <v>0</v>
      </c>
      <c r="EQ383">
        <v>24.6248</v>
      </c>
      <c r="ER383">
        <v>999.9</v>
      </c>
      <c r="ES383">
        <v>32.939</v>
      </c>
      <c r="ET383">
        <v>31.793</v>
      </c>
      <c r="EU383">
        <v>22.8568</v>
      </c>
      <c r="EV383">
        <v>52.128</v>
      </c>
      <c r="EW383">
        <v>27.9968</v>
      </c>
      <c r="EX383">
        <v>2</v>
      </c>
      <c r="EY383">
        <v>0.362261</v>
      </c>
      <c r="EZ383">
        <v>9.28105</v>
      </c>
      <c r="FA383">
        <v>20.0197</v>
      </c>
      <c r="FB383">
        <v>5.23646</v>
      </c>
      <c r="FC383">
        <v>11.998</v>
      </c>
      <c r="FD383">
        <v>4.9565</v>
      </c>
      <c r="FE383">
        <v>3.304</v>
      </c>
      <c r="FF383">
        <v>9999</v>
      </c>
      <c r="FG383">
        <v>9999</v>
      </c>
      <c r="FH383">
        <v>6607.9</v>
      </c>
      <c r="FI383">
        <v>353.6</v>
      </c>
      <c r="FJ383">
        <v>1.86813</v>
      </c>
      <c r="FK383">
        <v>1.86379</v>
      </c>
      <c r="FL383">
        <v>1.87135</v>
      </c>
      <c r="FM383">
        <v>1.86221</v>
      </c>
      <c r="FN383">
        <v>1.8617</v>
      </c>
      <c r="FO383">
        <v>1.86812</v>
      </c>
      <c r="FP383">
        <v>1.85822</v>
      </c>
      <c r="FQ383">
        <v>1.86462</v>
      </c>
      <c r="FR383">
        <v>5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3.179</v>
      </c>
      <c r="GF383">
        <v>0.2404</v>
      </c>
      <c r="GG383">
        <v>2.14445261950712</v>
      </c>
      <c r="GH383">
        <v>0.00524579190152856</v>
      </c>
      <c r="GI383">
        <v>-2.61795653493914e-06</v>
      </c>
      <c r="GJ383">
        <v>1.03317073579164e-09</v>
      </c>
      <c r="GK383">
        <v>0.00834576242792743</v>
      </c>
      <c r="GL383">
        <v>-0.0463878632499735</v>
      </c>
      <c r="GM383">
        <v>0.00360881594666716</v>
      </c>
      <c r="GN383">
        <v>-4.25062852161115e-05</v>
      </c>
      <c r="GO383">
        <v>14</v>
      </c>
      <c r="GP383">
        <v>2225</v>
      </c>
      <c r="GQ383">
        <v>2</v>
      </c>
      <c r="GR383">
        <v>27</v>
      </c>
      <c r="GS383">
        <v>4329.7</v>
      </c>
      <c r="GT383">
        <v>4329.7</v>
      </c>
      <c r="GU383">
        <v>0.744629</v>
      </c>
      <c r="GV383">
        <v>2.40601</v>
      </c>
      <c r="GW383">
        <v>1.99829</v>
      </c>
      <c r="GX383">
        <v>2.75146</v>
      </c>
      <c r="GY383">
        <v>2.09351</v>
      </c>
      <c r="GZ383">
        <v>2.32544</v>
      </c>
      <c r="HA383">
        <v>36.1285</v>
      </c>
      <c r="HB383">
        <v>14.3772</v>
      </c>
      <c r="HC383">
        <v>18</v>
      </c>
      <c r="HD383">
        <v>420.377</v>
      </c>
      <c r="HE383">
        <v>623.108</v>
      </c>
      <c r="HF383">
        <v>18.7769</v>
      </c>
      <c r="HG383">
        <v>32.2814</v>
      </c>
      <c r="HH383">
        <v>30</v>
      </c>
      <c r="HI383">
        <v>31.7503</v>
      </c>
      <c r="HJ383">
        <v>31.7611</v>
      </c>
      <c r="HK383">
        <v>14.9459</v>
      </c>
      <c r="HL383">
        <v>35.2861</v>
      </c>
      <c r="HM383">
        <v>21.7825</v>
      </c>
      <c r="HN383">
        <v>12.9832</v>
      </c>
      <c r="HO383">
        <v>184.393</v>
      </c>
      <c r="HP383">
        <v>16.1508</v>
      </c>
      <c r="HQ383">
        <v>95.4234</v>
      </c>
      <c r="HR383">
        <v>99.4521</v>
      </c>
    </row>
    <row r="384" spans="1:226">
      <c r="A384">
        <v>368</v>
      </c>
      <c r="B384">
        <v>1657557907.1</v>
      </c>
      <c r="C384">
        <v>5115.09999990463</v>
      </c>
      <c r="D384" t="s">
        <v>1097</v>
      </c>
      <c r="E384" t="s">
        <v>1098</v>
      </c>
      <c r="F384">
        <v>5</v>
      </c>
      <c r="G384" t="s">
        <v>1068</v>
      </c>
      <c r="H384" t="s">
        <v>354</v>
      </c>
      <c r="I384">
        <v>1657557899.26071</v>
      </c>
      <c r="J384">
        <f>(K384)/1000</f>
        <v>0</v>
      </c>
      <c r="K384">
        <f>IF(BF384, AN384, AH384)</f>
        <v>0</v>
      </c>
      <c r="L384">
        <f>IF(BF384, AI384, AG384)</f>
        <v>0</v>
      </c>
      <c r="M384">
        <f>BH384 - IF(AU384&gt;1, L384*BB384*100.0/(AW384*BV384), 0)</f>
        <v>0</v>
      </c>
      <c r="N384">
        <f>((T384-J384/2)*M384-L384)/(T384+J384/2)</f>
        <v>0</v>
      </c>
      <c r="O384">
        <f>N384*(BO384+BP384)/1000.0</f>
        <v>0</v>
      </c>
      <c r="P384">
        <f>(BH384 - IF(AU384&gt;1, L384*BB384*100.0/(AW384*BV384), 0))*(BO384+BP384)/1000.0</f>
        <v>0</v>
      </c>
      <c r="Q384">
        <f>2.0/((1/S384-1/R384)+SIGN(S384)*SQRT((1/S384-1/R384)*(1/S384-1/R384) + 4*BC384/((BC384+1)*(BC384+1))*(2*1/S384*1/R384-1/R384*1/R384)))</f>
        <v>0</v>
      </c>
      <c r="R384">
        <f>IF(LEFT(BD384,1)&lt;&gt;"0",IF(LEFT(BD384,1)="1",3.0,BE384),$D$5+$E$5*(BV384*BO384/($K$5*1000))+$F$5*(BV384*BO384/($K$5*1000))*MAX(MIN(BB384,$J$5),$I$5)*MAX(MIN(BB384,$J$5),$I$5)+$G$5*MAX(MIN(BB384,$J$5),$I$5)*(BV384*BO384/($K$5*1000))+$H$5*(BV384*BO384/($K$5*1000))*(BV384*BO384/($K$5*1000)))</f>
        <v>0</v>
      </c>
      <c r="S384">
        <f>J384*(1000-(1000*0.61365*exp(17.502*W384/(240.97+W384))/(BO384+BP384)+BJ384)/2)/(1000*0.61365*exp(17.502*W384/(240.97+W384))/(BO384+BP384)-BJ384)</f>
        <v>0</v>
      </c>
      <c r="T384">
        <f>1/((BC384+1)/(Q384/1.6)+1/(R384/1.37)) + BC384/((BC384+1)/(Q384/1.6) + BC384/(R384/1.37))</f>
        <v>0</v>
      </c>
      <c r="U384">
        <f>(AX384*BA384)</f>
        <v>0</v>
      </c>
      <c r="V384">
        <f>(BQ384+(U384+2*0.95*5.67E-8*(((BQ384+$B$7)+273)^4-(BQ384+273)^4)-44100*J384)/(1.84*29.3*R384+8*0.95*5.67E-8*(BQ384+273)^3))</f>
        <v>0</v>
      </c>
      <c r="W384">
        <f>($C$7*BR384+$D$7*BS384+$E$7*V384)</f>
        <v>0</v>
      </c>
      <c r="X384">
        <f>0.61365*exp(17.502*W384/(240.97+W384))</f>
        <v>0</v>
      </c>
      <c r="Y384">
        <f>(Z384/AA384*100)</f>
        <v>0</v>
      </c>
      <c r="Z384">
        <f>BJ384*(BO384+BP384)/1000</f>
        <v>0</v>
      </c>
      <c r="AA384">
        <f>0.61365*exp(17.502*BQ384/(240.97+BQ384))</f>
        <v>0</v>
      </c>
      <c r="AB384">
        <f>(X384-BJ384*(BO384+BP384)/1000)</f>
        <v>0</v>
      </c>
      <c r="AC384">
        <f>(-J384*44100)</f>
        <v>0</v>
      </c>
      <c r="AD384">
        <f>2*29.3*R384*0.92*(BQ384-W384)</f>
        <v>0</v>
      </c>
      <c r="AE384">
        <f>2*0.95*5.67E-8*(((BQ384+$B$7)+273)^4-(W384+273)^4)</f>
        <v>0</v>
      </c>
      <c r="AF384">
        <f>U384+AE384+AC384+AD384</f>
        <v>0</v>
      </c>
      <c r="AG384">
        <f>BN384*AU384*(BI384-BH384*(1000-AU384*BK384)/(1000-AU384*BJ384))/(100*BB384)</f>
        <v>0</v>
      </c>
      <c r="AH384">
        <f>1000*BN384*AU384*(BJ384-BK384)/(100*BB384*(1000-AU384*BJ384))</f>
        <v>0</v>
      </c>
      <c r="AI384">
        <f>(AJ384 - AK384 - BO384*1E3/(8.314*(BQ384+273.15)) * AM384/BN384 * AL384) * BN384/(100*BB384) * (1000 - BK384)/1000</f>
        <v>0</v>
      </c>
      <c r="AJ384">
        <v>208.47763968845</v>
      </c>
      <c r="AK384">
        <v>214.461278787879</v>
      </c>
      <c r="AL384">
        <v>-3.17317510200119</v>
      </c>
      <c r="AM384">
        <v>66.1500379402103</v>
      </c>
      <c r="AN384">
        <f>(AP384 - AO384 + BO384*1E3/(8.314*(BQ384+273.15)) * AR384/BN384 * AQ384) * BN384/(100*BB384) * 1000/(1000 - AP384)</f>
        <v>0</v>
      </c>
      <c r="AO384">
        <v>15.951944064876</v>
      </c>
      <c r="AP384">
        <v>21.4374012121212</v>
      </c>
      <c r="AQ384">
        <v>0.0102151328298766</v>
      </c>
      <c r="AR384">
        <v>78.5018072651655</v>
      </c>
      <c r="AS384">
        <v>24</v>
      </c>
      <c r="AT384">
        <v>5</v>
      </c>
      <c r="AU384">
        <f>IF(AS384*$H$13&gt;=AW384,1.0,(AW384/(AW384-AS384*$H$13)))</f>
        <v>0</v>
      </c>
      <c r="AV384">
        <f>(AU384-1)*100</f>
        <v>0</v>
      </c>
      <c r="AW384">
        <f>MAX(0,($B$13+$C$13*BV384)/(1+$D$13*BV384)*BO384/(BQ384+273)*$E$13)</f>
        <v>0</v>
      </c>
      <c r="AX384">
        <f>$B$11*BW384+$C$11*BX384+$F$11*CI384*(1-CL384)</f>
        <v>0</v>
      </c>
      <c r="AY384">
        <f>AX384*AZ384</f>
        <v>0</v>
      </c>
      <c r="AZ384">
        <f>($B$11*$D$9+$C$11*$D$9+$F$11*((CV384+CN384)/MAX(CV384+CN384+CW384, 0.1)*$I$9+CW384/MAX(CV384+CN384+CW384, 0.1)*$J$9))/($B$11+$C$11+$F$11)</f>
        <v>0</v>
      </c>
      <c r="BA384">
        <f>($B$11*$K$9+$C$11*$K$9+$F$11*((CV384+CN384)/MAX(CV384+CN384+CW384, 0.1)*$P$9+CW384/MAX(CV384+CN384+CW384, 0.1)*$Q$9))/($B$11+$C$11+$F$11)</f>
        <v>0</v>
      </c>
      <c r="BB384">
        <v>6</v>
      </c>
      <c r="BC384">
        <v>0.5</v>
      </c>
      <c r="BD384" t="s">
        <v>355</v>
      </c>
      <c r="BE384">
        <v>2</v>
      </c>
      <c r="BF384" t="b">
        <v>1</v>
      </c>
      <c r="BG384">
        <v>1657557899.26071</v>
      </c>
      <c r="BH384">
        <v>232.846785714286</v>
      </c>
      <c r="BI384">
        <v>222.77875</v>
      </c>
      <c r="BJ384">
        <v>21.3615642857143</v>
      </c>
      <c r="BK384">
        <v>15.9186178571429</v>
      </c>
      <c r="BL384">
        <v>229.623607142857</v>
      </c>
      <c r="BM384">
        <v>21.1234642857143</v>
      </c>
      <c r="BN384">
        <v>499.989321428571</v>
      </c>
      <c r="BO384">
        <v>68.0112357142857</v>
      </c>
      <c r="BP384">
        <v>0.0196899107142857</v>
      </c>
      <c r="BQ384">
        <v>23.7388142857143</v>
      </c>
      <c r="BR384">
        <v>24.31615</v>
      </c>
      <c r="BS384">
        <v>999.9</v>
      </c>
      <c r="BT384">
        <v>0</v>
      </c>
      <c r="BU384">
        <v>0</v>
      </c>
      <c r="BV384">
        <v>9991.47</v>
      </c>
      <c r="BW384">
        <v>0</v>
      </c>
      <c r="BX384">
        <v>1146.45392857143</v>
      </c>
      <c r="BY384">
        <v>10.0679921428571</v>
      </c>
      <c r="BZ384">
        <v>237.928428571429</v>
      </c>
      <c r="CA384">
        <v>226.381821428571</v>
      </c>
      <c r="CB384">
        <v>5.44293107142857</v>
      </c>
      <c r="CC384">
        <v>222.77875</v>
      </c>
      <c r="CD384">
        <v>15.9186178571429</v>
      </c>
      <c r="CE384">
        <v>1.45282714285714</v>
      </c>
      <c r="CF384">
        <v>1.08264642857143</v>
      </c>
      <c r="CG384">
        <v>12.480475</v>
      </c>
      <c r="CH384">
        <v>8.07871785714286</v>
      </c>
      <c r="CI384">
        <v>1999.99321428571</v>
      </c>
      <c r="CJ384">
        <v>0.980006</v>
      </c>
      <c r="CK384">
        <v>0.0199936</v>
      </c>
      <c r="CL384">
        <v>0</v>
      </c>
      <c r="CM384">
        <v>2.43419285714286</v>
      </c>
      <c r="CN384">
        <v>0</v>
      </c>
      <c r="CO384">
        <v>21030.2571428571</v>
      </c>
      <c r="CP384">
        <v>16705.3857142857</v>
      </c>
      <c r="CQ384">
        <v>45</v>
      </c>
      <c r="CR384">
        <v>49.5155</v>
      </c>
      <c r="CS384">
        <v>47.625</v>
      </c>
      <c r="CT384">
        <v>45.187</v>
      </c>
      <c r="CU384">
        <v>43.75</v>
      </c>
      <c r="CV384">
        <v>1960.00321428571</v>
      </c>
      <c r="CW384">
        <v>39.99</v>
      </c>
      <c r="CX384">
        <v>0</v>
      </c>
      <c r="CY384">
        <v>1651536802.4</v>
      </c>
      <c r="CZ384">
        <v>0</v>
      </c>
      <c r="DA384">
        <v>0</v>
      </c>
      <c r="DB384" t="s">
        <v>356</v>
      </c>
      <c r="DC384">
        <v>1657298120.5</v>
      </c>
      <c r="DD384">
        <v>1657298120.5</v>
      </c>
      <c r="DE384">
        <v>0</v>
      </c>
      <c r="DF384">
        <v>1.391</v>
      </c>
      <c r="DG384">
        <v>0.035</v>
      </c>
      <c r="DH384">
        <v>2.39</v>
      </c>
      <c r="DI384">
        <v>0.104</v>
      </c>
      <c r="DJ384">
        <v>419</v>
      </c>
      <c r="DK384">
        <v>18</v>
      </c>
      <c r="DL384">
        <v>0.11</v>
      </c>
      <c r="DM384">
        <v>0.02</v>
      </c>
      <c r="DN384">
        <v>9.5481075</v>
      </c>
      <c r="DO384">
        <v>10.804997673546</v>
      </c>
      <c r="DP384">
        <v>1.05846458385189</v>
      </c>
      <c r="DQ384">
        <v>0</v>
      </c>
      <c r="DR384">
        <v>5.44522175</v>
      </c>
      <c r="DS384">
        <v>0.045307654784226</v>
      </c>
      <c r="DT384">
        <v>0.0195989758517506</v>
      </c>
      <c r="DU384">
        <v>1</v>
      </c>
      <c r="DV384">
        <v>1</v>
      </c>
      <c r="DW384">
        <v>2</v>
      </c>
      <c r="DX384" t="s">
        <v>367</v>
      </c>
      <c r="DY384">
        <v>2.81997</v>
      </c>
      <c r="DZ384">
        <v>2.63649</v>
      </c>
      <c r="EA384">
        <v>0.0377944</v>
      </c>
      <c r="EB384">
        <v>0.0365488</v>
      </c>
      <c r="EC384">
        <v>0.0712629</v>
      </c>
      <c r="ED384">
        <v>0.0576681</v>
      </c>
      <c r="EE384">
        <v>26758.9</v>
      </c>
      <c r="EF384">
        <v>23421.2</v>
      </c>
      <c r="EG384">
        <v>24921.5</v>
      </c>
      <c r="EH384">
        <v>23698.7</v>
      </c>
      <c r="EI384">
        <v>39555.7</v>
      </c>
      <c r="EJ384">
        <v>36994.1</v>
      </c>
      <c r="EK384">
        <v>45105.2</v>
      </c>
      <c r="EL384">
        <v>42316.3</v>
      </c>
      <c r="EM384">
        <v>1.72523</v>
      </c>
      <c r="EN384">
        <v>2.03622</v>
      </c>
      <c r="EO384">
        <v>-0.0151582</v>
      </c>
      <c r="EP384">
        <v>0</v>
      </c>
      <c r="EQ384">
        <v>24.6355</v>
      </c>
      <c r="ER384">
        <v>999.9</v>
      </c>
      <c r="ES384">
        <v>32.89</v>
      </c>
      <c r="ET384">
        <v>31.793</v>
      </c>
      <c r="EU384">
        <v>22.8246</v>
      </c>
      <c r="EV384">
        <v>51.508</v>
      </c>
      <c r="EW384">
        <v>28.0008</v>
      </c>
      <c r="EX384">
        <v>2</v>
      </c>
      <c r="EY384">
        <v>0.362165</v>
      </c>
      <c r="EZ384">
        <v>9.28105</v>
      </c>
      <c r="FA384">
        <v>20.0199</v>
      </c>
      <c r="FB384">
        <v>5.23661</v>
      </c>
      <c r="FC384">
        <v>11.998</v>
      </c>
      <c r="FD384">
        <v>4.95635</v>
      </c>
      <c r="FE384">
        <v>3.30395</v>
      </c>
      <c r="FF384">
        <v>9999</v>
      </c>
      <c r="FG384">
        <v>9999</v>
      </c>
      <c r="FH384">
        <v>6608.2</v>
      </c>
      <c r="FI384">
        <v>353.6</v>
      </c>
      <c r="FJ384">
        <v>1.86813</v>
      </c>
      <c r="FK384">
        <v>1.86379</v>
      </c>
      <c r="FL384">
        <v>1.87134</v>
      </c>
      <c r="FM384">
        <v>1.86219</v>
      </c>
      <c r="FN384">
        <v>1.86167</v>
      </c>
      <c r="FO384">
        <v>1.86812</v>
      </c>
      <c r="FP384">
        <v>1.85823</v>
      </c>
      <c r="FQ384">
        <v>1.86462</v>
      </c>
      <c r="FR384">
        <v>5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3.12</v>
      </c>
      <c r="GF384">
        <v>0.2419</v>
      </c>
      <c r="GG384">
        <v>2.14445261950712</v>
      </c>
      <c r="GH384">
        <v>0.00524579190152856</v>
      </c>
      <c r="GI384">
        <v>-2.61795653493914e-06</v>
      </c>
      <c r="GJ384">
        <v>1.03317073579164e-09</v>
      </c>
      <c r="GK384">
        <v>0.00834576242792743</v>
      </c>
      <c r="GL384">
        <v>-0.0463878632499735</v>
      </c>
      <c r="GM384">
        <v>0.00360881594666716</v>
      </c>
      <c r="GN384">
        <v>-4.25062852161115e-05</v>
      </c>
      <c r="GO384">
        <v>14</v>
      </c>
      <c r="GP384">
        <v>2225</v>
      </c>
      <c r="GQ384">
        <v>2</v>
      </c>
      <c r="GR384">
        <v>27</v>
      </c>
      <c r="GS384">
        <v>4329.8</v>
      </c>
      <c r="GT384">
        <v>4329.8</v>
      </c>
      <c r="GU384">
        <v>0.704346</v>
      </c>
      <c r="GV384">
        <v>2.40112</v>
      </c>
      <c r="GW384">
        <v>1.99829</v>
      </c>
      <c r="GX384">
        <v>2.75146</v>
      </c>
      <c r="GY384">
        <v>2.09351</v>
      </c>
      <c r="GZ384">
        <v>2.39868</v>
      </c>
      <c r="HA384">
        <v>36.1285</v>
      </c>
      <c r="HB384">
        <v>14.386</v>
      </c>
      <c r="HC384">
        <v>18</v>
      </c>
      <c r="HD384">
        <v>420.406</v>
      </c>
      <c r="HE384">
        <v>622.978</v>
      </c>
      <c r="HF384">
        <v>18.8308</v>
      </c>
      <c r="HG384">
        <v>32.2886</v>
      </c>
      <c r="HH384">
        <v>30</v>
      </c>
      <c r="HI384">
        <v>31.7527</v>
      </c>
      <c r="HJ384">
        <v>31.7642</v>
      </c>
      <c r="HK384">
        <v>14.1372</v>
      </c>
      <c r="HL384">
        <v>34.6704</v>
      </c>
      <c r="HM384">
        <v>21.7825</v>
      </c>
      <c r="HN384">
        <v>13.0264</v>
      </c>
      <c r="HO384">
        <v>164.243</v>
      </c>
      <c r="HP384">
        <v>16.2032</v>
      </c>
      <c r="HQ384">
        <v>95.4243</v>
      </c>
      <c r="HR384">
        <v>99.4535</v>
      </c>
    </row>
    <row r="385" spans="1:226">
      <c r="A385">
        <v>369</v>
      </c>
      <c r="B385">
        <v>1657557912.6</v>
      </c>
      <c r="C385">
        <v>5120.59999990463</v>
      </c>
      <c r="D385" t="s">
        <v>1099</v>
      </c>
      <c r="E385" t="s">
        <v>1100</v>
      </c>
      <c r="F385">
        <v>5</v>
      </c>
      <c r="G385" t="s">
        <v>1068</v>
      </c>
      <c r="H385" t="s">
        <v>354</v>
      </c>
      <c r="I385">
        <v>1657557904.83214</v>
      </c>
      <c r="J385">
        <f>(K385)/1000</f>
        <v>0</v>
      </c>
      <c r="K385">
        <f>IF(BF385, AN385, AH385)</f>
        <v>0</v>
      </c>
      <c r="L385">
        <f>IF(BF385, AI385, AG385)</f>
        <v>0</v>
      </c>
      <c r="M385">
        <f>BH385 - IF(AU385&gt;1, L385*BB385*100.0/(AW385*BV385), 0)</f>
        <v>0</v>
      </c>
      <c r="N385">
        <f>((T385-J385/2)*M385-L385)/(T385+J385/2)</f>
        <v>0</v>
      </c>
      <c r="O385">
        <f>N385*(BO385+BP385)/1000.0</f>
        <v>0</v>
      </c>
      <c r="P385">
        <f>(BH385 - IF(AU385&gt;1, L385*BB385*100.0/(AW385*BV385), 0))*(BO385+BP385)/1000.0</f>
        <v>0</v>
      </c>
      <c r="Q385">
        <f>2.0/((1/S385-1/R385)+SIGN(S385)*SQRT((1/S385-1/R385)*(1/S385-1/R385) + 4*BC385/((BC385+1)*(BC385+1))*(2*1/S385*1/R385-1/R385*1/R385)))</f>
        <v>0</v>
      </c>
      <c r="R385">
        <f>IF(LEFT(BD385,1)&lt;&gt;"0",IF(LEFT(BD385,1)="1",3.0,BE385),$D$5+$E$5*(BV385*BO385/($K$5*1000))+$F$5*(BV385*BO385/($K$5*1000))*MAX(MIN(BB385,$J$5),$I$5)*MAX(MIN(BB385,$J$5),$I$5)+$G$5*MAX(MIN(BB385,$J$5),$I$5)*(BV385*BO385/($K$5*1000))+$H$5*(BV385*BO385/($K$5*1000))*(BV385*BO385/($K$5*1000)))</f>
        <v>0</v>
      </c>
      <c r="S385">
        <f>J385*(1000-(1000*0.61365*exp(17.502*W385/(240.97+W385))/(BO385+BP385)+BJ385)/2)/(1000*0.61365*exp(17.502*W385/(240.97+W385))/(BO385+BP385)-BJ385)</f>
        <v>0</v>
      </c>
      <c r="T385">
        <f>1/((BC385+1)/(Q385/1.6)+1/(R385/1.37)) + BC385/((BC385+1)/(Q385/1.6) + BC385/(R385/1.37))</f>
        <v>0</v>
      </c>
      <c r="U385">
        <f>(AX385*BA385)</f>
        <v>0</v>
      </c>
      <c r="V385">
        <f>(BQ385+(U385+2*0.95*5.67E-8*(((BQ385+$B$7)+273)^4-(BQ385+273)^4)-44100*J385)/(1.84*29.3*R385+8*0.95*5.67E-8*(BQ385+273)^3))</f>
        <v>0</v>
      </c>
      <c r="W385">
        <f>($C$7*BR385+$D$7*BS385+$E$7*V385)</f>
        <v>0</v>
      </c>
      <c r="X385">
        <f>0.61365*exp(17.502*W385/(240.97+W385))</f>
        <v>0</v>
      </c>
      <c r="Y385">
        <f>(Z385/AA385*100)</f>
        <v>0</v>
      </c>
      <c r="Z385">
        <f>BJ385*(BO385+BP385)/1000</f>
        <v>0</v>
      </c>
      <c r="AA385">
        <f>0.61365*exp(17.502*BQ385/(240.97+BQ385))</f>
        <v>0</v>
      </c>
      <c r="AB385">
        <f>(X385-BJ385*(BO385+BP385)/1000)</f>
        <v>0</v>
      </c>
      <c r="AC385">
        <f>(-J385*44100)</f>
        <v>0</v>
      </c>
      <c r="AD385">
        <f>2*29.3*R385*0.92*(BQ385-W385)</f>
        <v>0</v>
      </c>
      <c r="AE385">
        <f>2*0.95*5.67E-8*(((BQ385+$B$7)+273)^4-(W385+273)^4)</f>
        <v>0</v>
      </c>
      <c r="AF385">
        <f>U385+AE385+AC385+AD385</f>
        <v>0</v>
      </c>
      <c r="AG385">
        <f>BN385*AU385*(BI385-BH385*(1000-AU385*BK385)/(1000-AU385*BJ385))/(100*BB385)</f>
        <v>0</v>
      </c>
      <c r="AH385">
        <f>1000*BN385*AU385*(BJ385-BK385)/(100*BB385*(1000-AU385*BJ385))</f>
        <v>0</v>
      </c>
      <c r="AI385">
        <f>(AJ385 - AK385 - BO385*1E3/(8.314*(BQ385+273.15)) * AM385/BN385 * AL385) * BN385/(100*BB385) * (1000 - BK385)/1000</f>
        <v>0</v>
      </c>
      <c r="AJ385">
        <v>190.593201477991</v>
      </c>
      <c r="AK385">
        <v>197.213127272727</v>
      </c>
      <c r="AL385">
        <v>-3.13979535002187</v>
      </c>
      <c r="AM385">
        <v>66.1500379402103</v>
      </c>
      <c r="AN385">
        <f>(AP385 - AO385 + BO385*1E3/(8.314*(BQ385+273.15)) * AR385/BN385 * AQ385) * BN385/(100*BB385) * 1000/(1000 - AP385)</f>
        <v>0</v>
      </c>
      <c r="AO385">
        <v>16.0233225117563</v>
      </c>
      <c r="AP385">
        <v>21.5032781818182</v>
      </c>
      <c r="AQ385">
        <v>0.0118995748016718</v>
      </c>
      <c r="AR385">
        <v>78.5018072651655</v>
      </c>
      <c r="AS385">
        <v>24</v>
      </c>
      <c r="AT385">
        <v>5</v>
      </c>
      <c r="AU385">
        <f>IF(AS385*$H$13&gt;=AW385,1.0,(AW385/(AW385-AS385*$H$13)))</f>
        <v>0</v>
      </c>
      <c r="AV385">
        <f>(AU385-1)*100</f>
        <v>0</v>
      </c>
      <c r="AW385">
        <f>MAX(0,($B$13+$C$13*BV385)/(1+$D$13*BV385)*BO385/(BQ385+273)*$E$13)</f>
        <v>0</v>
      </c>
      <c r="AX385">
        <f>$B$11*BW385+$C$11*BX385+$F$11*CI385*(1-CL385)</f>
        <v>0</v>
      </c>
      <c r="AY385">
        <f>AX385*AZ385</f>
        <v>0</v>
      </c>
      <c r="AZ385">
        <f>($B$11*$D$9+$C$11*$D$9+$F$11*((CV385+CN385)/MAX(CV385+CN385+CW385, 0.1)*$I$9+CW385/MAX(CV385+CN385+CW385, 0.1)*$J$9))/($B$11+$C$11+$F$11)</f>
        <v>0</v>
      </c>
      <c r="BA385">
        <f>($B$11*$K$9+$C$11*$K$9+$F$11*((CV385+CN385)/MAX(CV385+CN385+CW385, 0.1)*$P$9+CW385/MAX(CV385+CN385+CW385, 0.1)*$Q$9))/($B$11+$C$11+$F$11)</f>
        <v>0</v>
      </c>
      <c r="BB385">
        <v>6</v>
      </c>
      <c r="BC385">
        <v>0.5</v>
      </c>
      <c r="BD385" t="s">
        <v>355</v>
      </c>
      <c r="BE385">
        <v>2</v>
      </c>
      <c r="BF385" t="b">
        <v>1</v>
      </c>
      <c r="BG385">
        <v>1657557904.83214</v>
      </c>
      <c r="BH385">
        <v>215.487428571429</v>
      </c>
      <c r="BI385">
        <v>204.596607142857</v>
      </c>
      <c r="BJ385">
        <v>21.4251464285714</v>
      </c>
      <c r="BK385">
        <v>15.9824428571429</v>
      </c>
      <c r="BL385">
        <v>212.337571428571</v>
      </c>
      <c r="BM385">
        <v>21.1840678571429</v>
      </c>
      <c r="BN385">
        <v>499.999928571429</v>
      </c>
      <c r="BO385">
        <v>68.0117678571429</v>
      </c>
      <c r="BP385">
        <v>0.0196644035714286</v>
      </c>
      <c r="BQ385">
        <v>23.7934857142857</v>
      </c>
      <c r="BR385">
        <v>24.3661142857143</v>
      </c>
      <c r="BS385">
        <v>999.9</v>
      </c>
      <c r="BT385">
        <v>0</v>
      </c>
      <c r="BU385">
        <v>0</v>
      </c>
      <c r="BV385">
        <v>9998.90428571429</v>
      </c>
      <c r="BW385">
        <v>0</v>
      </c>
      <c r="BX385">
        <v>1142.22785714286</v>
      </c>
      <c r="BY385">
        <v>10.890845</v>
      </c>
      <c r="BZ385">
        <v>220.20475</v>
      </c>
      <c r="CA385">
        <v>207.918928571429</v>
      </c>
      <c r="CB385">
        <v>5.44268571428571</v>
      </c>
      <c r="CC385">
        <v>204.596607142857</v>
      </c>
      <c r="CD385">
        <v>15.9824428571429</v>
      </c>
      <c r="CE385">
        <v>1.45716142857143</v>
      </c>
      <c r="CF385">
        <v>1.08699535714286</v>
      </c>
      <c r="CG385">
        <v>12.5258892857143</v>
      </c>
      <c r="CH385">
        <v>8.13767428571428</v>
      </c>
      <c r="CI385">
        <v>2000.0125</v>
      </c>
      <c r="CJ385">
        <v>0.980006</v>
      </c>
      <c r="CK385">
        <v>0.0199936</v>
      </c>
      <c r="CL385">
        <v>0</v>
      </c>
      <c r="CM385">
        <v>2.47331071428571</v>
      </c>
      <c r="CN385">
        <v>0</v>
      </c>
      <c r="CO385">
        <v>20977.0785714286</v>
      </c>
      <c r="CP385">
        <v>16705.5428571429</v>
      </c>
      <c r="CQ385">
        <v>45</v>
      </c>
      <c r="CR385">
        <v>49.5110714285714</v>
      </c>
      <c r="CS385">
        <v>47.625</v>
      </c>
      <c r="CT385">
        <v>45.187</v>
      </c>
      <c r="CU385">
        <v>43.75</v>
      </c>
      <c r="CV385">
        <v>1960.0225</v>
      </c>
      <c r="CW385">
        <v>39.99</v>
      </c>
      <c r="CX385">
        <v>0</v>
      </c>
      <c r="CY385">
        <v>1651536807.8</v>
      </c>
      <c r="CZ385">
        <v>0</v>
      </c>
      <c r="DA385">
        <v>0</v>
      </c>
      <c r="DB385" t="s">
        <v>356</v>
      </c>
      <c r="DC385">
        <v>1657298120.5</v>
      </c>
      <c r="DD385">
        <v>1657298120.5</v>
      </c>
      <c r="DE385">
        <v>0</v>
      </c>
      <c r="DF385">
        <v>1.391</v>
      </c>
      <c r="DG385">
        <v>0.035</v>
      </c>
      <c r="DH385">
        <v>2.39</v>
      </c>
      <c r="DI385">
        <v>0.104</v>
      </c>
      <c r="DJ385">
        <v>419</v>
      </c>
      <c r="DK385">
        <v>18</v>
      </c>
      <c r="DL385">
        <v>0.11</v>
      </c>
      <c r="DM385">
        <v>0.02</v>
      </c>
      <c r="DN385">
        <v>10.49049575</v>
      </c>
      <c r="DO385">
        <v>8.86643786116321</v>
      </c>
      <c r="DP385">
        <v>0.880103229419389</v>
      </c>
      <c r="DQ385">
        <v>0</v>
      </c>
      <c r="DR385">
        <v>5.43886275</v>
      </c>
      <c r="DS385">
        <v>0.0420901688555205</v>
      </c>
      <c r="DT385">
        <v>0.0217257866356435</v>
      </c>
      <c r="DU385">
        <v>1</v>
      </c>
      <c r="DV385">
        <v>1</v>
      </c>
      <c r="DW385">
        <v>2</v>
      </c>
      <c r="DX385" t="s">
        <v>367</v>
      </c>
      <c r="DY385">
        <v>2.81991</v>
      </c>
      <c r="DZ385">
        <v>2.6365</v>
      </c>
      <c r="EA385">
        <v>0.0350128</v>
      </c>
      <c r="EB385">
        <v>0.0335263</v>
      </c>
      <c r="EC385">
        <v>0.0714217</v>
      </c>
      <c r="ED385">
        <v>0.0579837</v>
      </c>
      <c r="EE385">
        <v>26836.4</v>
      </c>
      <c r="EF385">
        <v>23494.7</v>
      </c>
      <c r="EG385">
        <v>24921.8</v>
      </c>
      <c r="EH385">
        <v>23698.9</v>
      </c>
      <c r="EI385">
        <v>39549.2</v>
      </c>
      <c r="EJ385">
        <v>36982.1</v>
      </c>
      <c r="EK385">
        <v>45105.7</v>
      </c>
      <c r="EL385">
        <v>42316.9</v>
      </c>
      <c r="EM385">
        <v>1.7252</v>
      </c>
      <c r="EN385">
        <v>2.03608</v>
      </c>
      <c r="EO385">
        <v>-0.0135116</v>
      </c>
      <c r="EP385">
        <v>0</v>
      </c>
      <c r="EQ385">
        <v>24.6476</v>
      </c>
      <c r="ER385">
        <v>999.9</v>
      </c>
      <c r="ES385">
        <v>32.865</v>
      </c>
      <c r="ET385">
        <v>31.793</v>
      </c>
      <c r="EU385">
        <v>22.8059</v>
      </c>
      <c r="EV385">
        <v>51.488</v>
      </c>
      <c r="EW385">
        <v>27.9287</v>
      </c>
      <c r="EX385">
        <v>2</v>
      </c>
      <c r="EY385">
        <v>0.362284</v>
      </c>
      <c r="EZ385">
        <v>9.28105</v>
      </c>
      <c r="FA385">
        <v>20.0198</v>
      </c>
      <c r="FB385">
        <v>5.23571</v>
      </c>
      <c r="FC385">
        <v>11.998</v>
      </c>
      <c r="FD385">
        <v>4.95635</v>
      </c>
      <c r="FE385">
        <v>3.30395</v>
      </c>
      <c r="FF385">
        <v>9999</v>
      </c>
      <c r="FG385">
        <v>9999</v>
      </c>
      <c r="FH385">
        <v>6608.2</v>
      </c>
      <c r="FI385">
        <v>353.6</v>
      </c>
      <c r="FJ385">
        <v>1.86813</v>
      </c>
      <c r="FK385">
        <v>1.86377</v>
      </c>
      <c r="FL385">
        <v>1.87134</v>
      </c>
      <c r="FM385">
        <v>1.86218</v>
      </c>
      <c r="FN385">
        <v>1.86169</v>
      </c>
      <c r="FO385">
        <v>1.86812</v>
      </c>
      <c r="FP385">
        <v>1.85822</v>
      </c>
      <c r="FQ385">
        <v>1.86462</v>
      </c>
      <c r="FR385">
        <v>5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3.047</v>
      </c>
      <c r="GF385">
        <v>0.2452</v>
      </c>
      <c r="GG385">
        <v>2.14445261950712</v>
      </c>
      <c r="GH385">
        <v>0.00524579190152856</v>
      </c>
      <c r="GI385">
        <v>-2.61795653493914e-06</v>
      </c>
      <c r="GJ385">
        <v>1.03317073579164e-09</v>
      </c>
      <c r="GK385">
        <v>0.00834576242792743</v>
      </c>
      <c r="GL385">
        <v>-0.0463878632499735</v>
      </c>
      <c r="GM385">
        <v>0.00360881594666716</v>
      </c>
      <c r="GN385">
        <v>-4.25062852161115e-05</v>
      </c>
      <c r="GO385">
        <v>14</v>
      </c>
      <c r="GP385">
        <v>2225</v>
      </c>
      <c r="GQ385">
        <v>2</v>
      </c>
      <c r="GR385">
        <v>27</v>
      </c>
      <c r="GS385">
        <v>4329.9</v>
      </c>
      <c r="GT385">
        <v>4329.9</v>
      </c>
      <c r="GU385">
        <v>0.650635</v>
      </c>
      <c r="GV385">
        <v>2.41333</v>
      </c>
      <c r="GW385">
        <v>1.99829</v>
      </c>
      <c r="GX385">
        <v>2.75024</v>
      </c>
      <c r="GY385">
        <v>2.09473</v>
      </c>
      <c r="GZ385">
        <v>2.38647</v>
      </c>
      <c r="HA385">
        <v>36.1285</v>
      </c>
      <c r="HB385">
        <v>14.3772</v>
      </c>
      <c r="HC385">
        <v>18</v>
      </c>
      <c r="HD385">
        <v>420.417</v>
      </c>
      <c r="HE385">
        <v>622.897</v>
      </c>
      <c r="HF385">
        <v>18.8988</v>
      </c>
      <c r="HG385">
        <v>32.2992</v>
      </c>
      <c r="HH385">
        <v>30.0002</v>
      </c>
      <c r="HI385">
        <v>31.7566</v>
      </c>
      <c r="HJ385">
        <v>31.7681</v>
      </c>
      <c r="HK385">
        <v>13.052</v>
      </c>
      <c r="HL385">
        <v>34.2743</v>
      </c>
      <c r="HM385">
        <v>21.7825</v>
      </c>
      <c r="HN385">
        <v>13.0522</v>
      </c>
      <c r="HO385">
        <v>150.815</v>
      </c>
      <c r="HP385">
        <v>16.3032</v>
      </c>
      <c r="HQ385">
        <v>95.4254</v>
      </c>
      <c r="HR385">
        <v>99.4545</v>
      </c>
    </row>
    <row r="386" spans="1:226">
      <c r="A386">
        <v>370</v>
      </c>
      <c r="B386">
        <v>1657557917.1</v>
      </c>
      <c r="C386">
        <v>5125.09999990463</v>
      </c>
      <c r="D386" t="s">
        <v>1101</v>
      </c>
      <c r="E386" t="s">
        <v>1102</v>
      </c>
      <c r="F386">
        <v>5</v>
      </c>
      <c r="G386" t="s">
        <v>1068</v>
      </c>
      <c r="H386" t="s">
        <v>354</v>
      </c>
      <c r="I386">
        <v>1657557909.27857</v>
      </c>
      <c r="J386">
        <f>(K386)/1000</f>
        <v>0</v>
      </c>
      <c r="K386">
        <f>IF(BF386, AN386, AH386)</f>
        <v>0</v>
      </c>
      <c r="L386">
        <f>IF(BF386, AI386, AG386)</f>
        <v>0</v>
      </c>
      <c r="M386">
        <f>BH386 - IF(AU386&gt;1, L386*BB386*100.0/(AW386*BV386), 0)</f>
        <v>0</v>
      </c>
      <c r="N386">
        <f>((T386-J386/2)*M386-L386)/(T386+J386/2)</f>
        <v>0</v>
      </c>
      <c r="O386">
        <f>N386*(BO386+BP386)/1000.0</f>
        <v>0</v>
      </c>
      <c r="P386">
        <f>(BH386 - IF(AU386&gt;1, L386*BB386*100.0/(AW386*BV386), 0))*(BO386+BP386)/1000.0</f>
        <v>0</v>
      </c>
      <c r="Q386">
        <f>2.0/((1/S386-1/R386)+SIGN(S386)*SQRT((1/S386-1/R386)*(1/S386-1/R386) + 4*BC386/((BC386+1)*(BC386+1))*(2*1/S386*1/R386-1/R386*1/R386)))</f>
        <v>0</v>
      </c>
      <c r="R386">
        <f>IF(LEFT(BD386,1)&lt;&gt;"0",IF(LEFT(BD386,1)="1",3.0,BE386),$D$5+$E$5*(BV386*BO386/($K$5*1000))+$F$5*(BV386*BO386/($K$5*1000))*MAX(MIN(BB386,$J$5),$I$5)*MAX(MIN(BB386,$J$5),$I$5)+$G$5*MAX(MIN(BB386,$J$5),$I$5)*(BV386*BO386/($K$5*1000))+$H$5*(BV386*BO386/($K$5*1000))*(BV386*BO386/($K$5*1000)))</f>
        <v>0</v>
      </c>
      <c r="S386">
        <f>J386*(1000-(1000*0.61365*exp(17.502*W386/(240.97+W386))/(BO386+BP386)+BJ386)/2)/(1000*0.61365*exp(17.502*W386/(240.97+W386))/(BO386+BP386)-BJ386)</f>
        <v>0</v>
      </c>
      <c r="T386">
        <f>1/((BC386+1)/(Q386/1.6)+1/(R386/1.37)) + BC386/((BC386+1)/(Q386/1.6) + BC386/(R386/1.37))</f>
        <v>0</v>
      </c>
      <c r="U386">
        <f>(AX386*BA386)</f>
        <v>0</v>
      </c>
      <c r="V386">
        <f>(BQ386+(U386+2*0.95*5.67E-8*(((BQ386+$B$7)+273)^4-(BQ386+273)^4)-44100*J386)/(1.84*29.3*R386+8*0.95*5.67E-8*(BQ386+273)^3))</f>
        <v>0</v>
      </c>
      <c r="W386">
        <f>($C$7*BR386+$D$7*BS386+$E$7*V386)</f>
        <v>0</v>
      </c>
      <c r="X386">
        <f>0.61365*exp(17.502*W386/(240.97+W386))</f>
        <v>0</v>
      </c>
      <c r="Y386">
        <f>(Z386/AA386*100)</f>
        <v>0</v>
      </c>
      <c r="Z386">
        <f>BJ386*(BO386+BP386)/1000</f>
        <v>0</v>
      </c>
      <c r="AA386">
        <f>0.61365*exp(17.502*BQ386/(240.97+BQ386))</f>
        <v>0</v>
      </c>
      <c r="AB386">
        <f>(X386-BJ386*(BO386+BP386)/1000)</f>
        <v>0</v>
      </c>
      <c r="AC386">
        <f>(-J386*44100)</f>
        <v>0</v>
      </c>
      <c r="AD386">
        <f>2*29.3*R386*0.92*(BQ386-W386)</f>
        <v>0</v>
      </c>
      <c r="AE386">
        <f>2*0.95*5.67E-8*(((BQ386+$B$7)+273)^4-(W386+273)^4)</f>
        <v>0</v>
      </c>
      <c r="AF386">
        <f>U386+AE386+AC386+AD386</f>
        <v>0</v>
      </c>
      <c r="AG386">
        <f>BN386*AU386*(BI386-BH386*(1000-AU386*BK386)/(1000-AU386*BJ386))/(100*BB386)</f>
        <v>0</v>
      </c>
      <c r="AH386">
        <f>1000*BN386*AU386*(BJ386-BK386)/(100*BB386*(1000-AU386*BJ386))</f>
        <v>0</v>
      </c>
      <c r="AI386">
        <f>(AJ386 - AK386 - BO386*1E3/(8.314*(BQ386+273.15)) * AM386/BN386 * AL386) * BN386/(100*BB386) * (1000 - BK386)/1000</f>
        <v>0</v>
      </c>
      <c r="AJ386">
        <v>175.524265918235</v>
      </c>
      <c r="AK386">
        <v>183.007006060606</v>
      </c>
      <c r="AL386">
        <v>-3.16090190182249</v>
      </c>
      <c r="AM386">
        <v>66.1500379402103</v>
      </c>
      <c r="AN386">
        <f>(AP386 - AO386 + BO386*1E3/(8.314*(BQ386+273.15)) * AR386/BN386 * AQ386) * BN386/(100*BB386) * 1000/(1000 - AP386)</f>
        <v>0</v>
      </c>
      <c r="AO386">
        <v>16.1108001666428</v>
      </c>
      <c r="AP386">
        <v>21.570283030303</v>
      </c>
      <c r="AQ386">
        <v>0.0145477118020996</v>
      </c>
      <c r="AR386">
        <v>78.5018072651655</v>
      </c>
      <c r="AS386">
        <v>24</v>
      </c>
      <c r="AT386">
        <v>5</v>
      </c>
      <c r="AU386">
        <f>IF(AS386*$H$13&gt;=AW386,1.0,(AW386/(AW386-AS386*$H$13)))</f>
        <v>0</v>
      </c>
      <c r="AV386">
        <f>(AU386-1)*100</f>
        <v>0</v>
      </c>
      <c r="AW386">
        <f>MAX(0,($B$13+$C$13*BV386)/(1+$D$13*BV386)*BO386/(BQ386+273)*$E$13)</f>
        <v>0</v>
      </c>
      <c r="AX386">
        <f>$B$11*BW386+$C$11*BX386+$F$11*CI386*(1-CL386)</f>
        <v>0</v>
      </c>
      <c r="AY386">
        <f>AX386*AZ386</f>
        <v>0</v>
      </c>
      <c r="AZ386">
        <f>($B$11*$D$9+$C$11*$D$9+$F$11*((CV386+CN386)/MAX(CV386+CN386+CW386, 0.1)*$I$9+CW386/MAX(CV386+CN386+CW386, 0.1)*$J$9))/($B$11+$C$11+$F$11)</f>
        <v>0</v>
      </c>
      <c r="BA386">
        <f>($B$11*$K$9+$C$11*$K$9+$F$11*((CV386+CN386)/MAX(CV386+CN386+CW386, 0.1)*$P$9+CW386/MAX(CV386+CN386+CW386, 0.1)*$Q$9))/($B$11+$C$11+$F$11)</f>
        <v>0</v>
      </c>
      <c r="BB386">
        <v>6</v>
      </c>
      <c r="BC386">
        <v>0.5</v>
      </c>
      <c r="BD386" t="s">
        <v>355</v>
      </c>
      <c r="BE386">
        <v>2</v>
      </c>
      <c r="BF386" t="b">
        <v>1</v>
      </c>
      <c r="BG386">
        <v>1657557909.27857</v>
      </c>
      <c r="BH386">
        <v>201.663428571429</v>
      </c>
      <c r="BI386">
        <v>190.077821428571</v>
      </c>
      <c r="BJ386">
        <v>21.4755857142857</v>
      </c>
      <c r="BK386">
        <v>16.0406214285714</v>
      </c>
      <c r="BL386">
        <v>198.572678571429</v>
      </c>
      <c r="BM386">
        <v>21.2321357142857</v>
      </c>
      <c r="BN386">
        <v>499.988964285714</v>
      </c>
      <c r="BO386">
        <v>68.0120142857143</v>
      </c>
      <c r="BP386">
        <v>0.0197919464285714</v>
      </c>
      <c r="BQ386">
        <v>23.8374678571429</v>
      </c>
      <c r="BR386">
        <v>24.4032535714286</v>
      </c>
      <c r="BS386">
        <v>999.9</v>
      </c>
      <c r="BT386">
        <v>0</v>
      </c>
      <c r="BU386">
        <v>0</v>
      </c>
      <c r="BV386">
        <v>10007.1675</v>
      </c>
      <c r="BW386">
        <v>0</v>
      </c>
      <c r="BX386">
        <v>1139.06214285714</v>
      </c>
      <c r="BY386">
        <v>11.5856214285714</v>
      </c>
      <c r="BZ386">
        <v>206.088642857143</v>
      </c>
      <c r="CA386">
        <v>193.175321428571</v>
      </c>
      <c r="CB386">
        <v>5.43495535714286</v>
      </c>
      <c r="CC386">
        <v>190.077821428571</v>
      </c>
      <c r="CD386">
        <v>16.0406214285714</v>
      </c>
      <c r="CE386">
        <v>1.46059714285714</v>
      </c>
      <c r="CF386">
        <v>1.09095607142857</v>
      </c>
      <c r="CG386">
        <v>12.5617678571429</v>
      </c>
      <c r="CH386">
        <v>8.1911125</v>
      </c>
      <c r="CI386">
        <v>2000.03</v>
      </c>
      <c r="CJ386">
        <v>0.980006</v>
      </c>
      <c r="CK386">
        <v>0.0199936</v>
      </c>
      <c r="CL386">
        <v>0</v>
      </c>
      <c r="CM386">
        <v>2.51151428571429</v>
      </c>
      <c r="CN386">
        <v>0</v>
      </c>
      <c r="CO386">
        <v>20936.45</v>
      </c>
      <c r="CP386">
        <v>16705.6928571429</v>
      </c>
      <c r="CQ386">
        <v>45</v>
      </c>
      <c r="CR386">
        <v>49.5132857142857</v>
      </c>
      <c r="CS386">
        <v>47.625</v>
      </c>
      <c r="CT386">
        <v>45.187</v>
      </c>
      <c r="CU386">
        <v>43.75</v>
      </c>
      <c r="CV386">
        <v>1960.04</v>
      </c>
      <c r="CW386">
        <v>39.99</v>
      </c>
      <c r="CX386">
        <v>0</v>
      </c>
      <c r="CY386">
        <v>1651536812.6</v>
      </c>
      <c r="CZ386">
        <v>0</v>
      </c>
      <c r="DA386">
        <v>0</v>
      </c>
      <c r="DB386" t="s">
        <v>356</v>
      </c>
      <c r="DC386">
        <v>1657298120.5</v>
      </c>
      <c r="DD386">
        <v>1657298120.5</v>
      </c>
      <c r="DE386">
        <v>0</v>
      </c>
      <c r="DF386">
        <v>1.391</v>
      </c>
      <c r="DG386">
        <v>0.035</v>
      </c>
      <c r="DH386">
        <v>2.39</v>
      </c>
      <c r="DI386">
        <v>0.104</v>
      </c>
      <c r="DJ386">
        <v>419</v>
      </c>
      <c r="DK386">
        <v>18</v>
      </c>
      <c r="DL386">
        <v>0.11</v>
      </c>
      <c r="DM386">
        <v>0.02</v>
      </c>
      <c r="DN386">
        <v>11.13785075</v>
      </c>
      <c r="DO386">
        <v>9.23942465290805</v>
      </c>
      <c r="DP386">
        <v>0.916941774908275</v>
      </c>
      <c r="DQ386">
        <v>0</v>
      </c>
      <c r="DR386">
        <v>5.43518225</v>
      </c>
      <c r="DS386">
        <v>-0.114017223264551</v>
      </c>
      <c r="DT386">
        <v>0.0250152531955505</v>
      </c>
      <c r="DU386">
        <v>0</v>
      </c>
      <c r="DV386">
        <v>0</v>
      </c>
      <c r="DW386">
        <v>2</v>
      </c>
      <c r="DX386" t="s">
        <v>357</v>
      </c>
      <c r="DY386">
        <v>2.81968</v>
      </c>
      <c r="DZ386">
        <v>2.63654</v>
      </c>
      <c r="EA386">
        <v>0.0326626</v>
      </c>
      <c r="EB386">
        <v>0.0310198</v>
      </c>
      <c r="EC386">
        <v>0.071576</v>
      </c>
      <c r="ED386">
        <v>0.0581979</v>
      </c>
      <c r="EE386">
        <v>26901.8</v>
      </c>
      <c r="EF386">
        <v>23556</v>
      </c>
      <c r="EG386">
        <v>24921.9</v>
      </c>
      <c r="EH386">
        <v>23699.3</v>
      </c>
      <c r="EI386">
        <v>39542.8</v>
      </c>
      <c r="EJ386">
        <v>36974.4</v>
      </c>
      <c r="EK386">
        <v>45105.9</v>
      </c>
      <c r="EL386">
        <v>42317.7</v>
      </c>
      <c r="EM386">
        <v>1.72473</v>
      </c>
      <c r="EN386">
        <v>2.03608</v>
      </c>
      <c r="EO386">
        <v>-0.0110753</v>
      </c>
      <c r="EP386">
        <v>0</v>
      </c>
      <c r="EQ386">
        <v>24.6578</v>
      </c>
      <c r="ER386">
        <v>999.9</v>
      </c>
      <c r="ES386">
        <v>32.865</v>
      </c>
      <c r="ET386">
        <v>31.793</v>
      </c>
      <c r="EU386">
        <v>22.8046</v>
      </c>
      <c r="EV386">
        <v>51.498</v>
      </c>
      <c r="EW386">
        <v>28.0329</v>
      </c>
      <c r="EX386">
        <v>2</v>
      </c>
      <c r="EY386">
        <v>0.36185</v>
      </c>
      <c r="EZ386">
        <v>9.28105</v>
      </c>
      <c r="FA386">
        <v>20.0199</v>
      </c>
      <c r="FB386">
        <v>5.23586</v>
      </c>
      <c r="FC386">
        <v>11.998</v>
      </c>
      <c r="FD386">
        <v>4.9563</v>
      </c>
      <c r="FE386">
        <v>3.30393</v>
      </c>
      <c r="FF386">
        <v>9999</v>
      </c>
      <c r="FG386">
        <v>9999</v>
      </c>
      <c r="FH386">
        <v>6608.4</v>
      </c>
      <c r="FI386">
        <v>353.6</v>
      </c>
      <c r="FJ386">
        <v>1.86813</v>
      </c>
      <c r="FK386">
        <v>1.86379</v>
      </c>
      <c r="FL386">
        <v>1.87134</v>
      </c>
      <c r="FM386">
        <v>1.86219</v>
      </c>
      <c r="FN386">
        <v>1.86167</v>
      </c>
      <c r="FO386">
        <v>1.86813</v>
      </c>
      <c r="FP386">
        <v>1.85822</v>
      </c>
      <c r="FQ386">
        <v>1.86462</v>
      </c>
      <c r="FR386">
        <v>5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2.985</v>
      </c>
      <c r="GF386">
        <v>0.2482</v>
      </c>
      <c r="GG386">
        <v>2.14445261950712</v>
      </c>
      <c r="GH386">
        <v>0.00524579190152856</v>
      </c>
      <c r="GI386">
        <v>-2.61795653493914e-06</v>
      </c>
      <c r="GJ386">
        <v>1.03317073579164e-09</v>
      </c>
      <c r="GK386">
        <v>0.00834576242792743</v>
      </c>
      <c r="GL386">
        <v>-0.0463878632499735</v>
      </c>
      <c r="GM386">
        <v>0.00360881594666716</v>
      </c>
      <c r="GN386">
        <v>-4.25062852161115e-05</v>
      </c>
      <c r="GO386">
        <v>14</v>
      </c>
      <c r="GP386">
        <v>2225</v>
      </c>
      <c r="GQ386">
        <v>2</v>
      </c>
      <c r="GR386">
        <v>27</v>
      </c>
      <c r="GS386">
        <v>4329.9</v>
      </c>
      <c r="GT386">
        <v>4329.9</v>
      </c>
      <c r="GU386">
        <v>0.609131</v>
      </c>
      <c r="GV386">
        <v>2.40967</v>
      </c>
      <c r="GW386">
        <v>1.99829</v>
      </c>
      <c r="GX386">
        <v>2.75146</v>
      </c>
      <c r="GY386">
        <v>2.09351</v>
      </c>
      <c r="GZ386">
        <v>2.38647</v>
      </c>
      <c r="HA386">
        <v>36.152</v>
      </c>
      <c r="HB386">
        <v>14.386</v>
      </c>
      <c r="HC386">
        <v>18</v>
      </c>
      <c r="HD386">
        <v>420.159</v>
      </c>
      <c r="HE386">
        <v>622.93</v>
      </c>
      <c r="HF386">
        <v>18.9517</v>
      </c>
      <c r="HG386">
        <v>32.3077</v>
      </c>
      <c r="HH386">
        <v>30.0001</v>
      </c>
      <c r="HI386">
        <v>31.7589</v>
      </c>
      <c r="HJ386">
        <v>31.7712</v>
      </c>
      <c r="HK386">
        <v>12.2163</v>
      </c>
      <c r="HL386">
        <v>34.0018</v>
      </c>
      <c r="HM386">
        <v>21.4019</v>
      </c>
      <c r="HN386">
        <v>13.1024</v>
      </c>
      <c r="HO386">
        <v>130.636</v>
      </c>
      <c r="HP386">
        <v>16.3242</v>
      </c>
      <c r="HQ386">
        <v>95.4258</v>
      </c>
      <c r="HR386">
        <v>99.4565</v>
      </c>
    </row>
    <row r="387" spans="1:226">
      <c r="A387">
        <v>371</v>
      </c>
      <c r="B387">
        <v>1657557922.6</v>
      </c>
      <c r="C387">
        <v>5130.59999990463</v>
      </c>
      <c r="D387" t="s">
        <v>1103</v>
      </c>
      <c r="E387" t="s">
        <v>1104</v>
      </c>
      <c r="F387">
        <v>5</v>
      </c>
      <c r="G387" t="s">
        <v>1068</v>
      </c>
      <c r="H387" t="s">
        <v>354</v>
      </c>
      <c r="I387">
        <v>1657557914.85</v>
      </c>
      <c r="J387">
        <f>(K387)/1000</f>
        <v>0</v>
      </c>
      <c r="K387">
        <f>IF(BF387, AN387, AH387)</f>
        <v>0</v>
      </c>
      <c r="L387">
        <f>IF(BF387, AI387, AG387)</f>
        <v>0</v>
      </c>
      <c r="M387">
        <f>BH387 - IF(AU387&gt;1, L387*BB387*100.0/(AW387*BV387), 0)</f>
        <v>0</v>
      </c>
      <c r="N387">
        <f>((T387-J387/2)*M387-L387)/(T387+J387/2)</f>
        <v>0</v>
      </c>
      <c r="O387">
        <f>N387*(BO387+BP387)/1000.0</f>
        <v>0</v>
      </c>
      <c r="P387">
        <f>(BH387 - IF(AU387&gt;1, L387*BB387*100.0/(AW387*BV387), 0))*(BO387+BP387)/1000.0</f>
        <v>0</v>
      </c>
      <c r="Q387">
        <f>2.0/((1/S387-1/R387)+SIGN(S387)*SQRT((1/S387-1/R387)*(1/S387-1/R387) + 4*BC387/((BC387+1)*(BC387+1))*(2*1/S387*1/R387-1/R387*1/R387)))</f>
        <v>0</v>
      </c>
      <c r="R387">
        <f>IF(LEFT(BD387,1)&lt;&gt;"0",IF(LEFT(BD387,1)="1",3.0,BE387),$D$5+$E$5*(BV387*BO387/($K$5*1000))+$F$5*(BV387*BO387/($K$5*1000))*MAX(MIN(BB387,$J$5),$I$5)*MAX(MIN(BB387,$J$5),$I$5)+$G$5*MAX(MIN(BB387,$J$5),$I$5)*(BV387*BO387/($K$5*1000))+$H$5*(BV387*BO387/($K$5*1000))*(BV387*BO387/($K$5*1000)))</f>
        <v>0</v>
      </c>
      <c r="S387">
        <f>J387*(1000-(1000*0.61365*exp(17.502*W387/(240.97+W387))/(BO387+BP387)+BJ387)/2)/(1000*0.61365*exp(17.502*W387/(240.97+W387))/(BO387+BP387)-BJ387)</f>
        <v>0</v>
      </c>
      <c r="T387">
        <f>1/((BC387+1)/(Q387/1.6)+1/(R387/1.37)) + BC387/((BC387+1)/(Q387/1.6) + BC387/(R387/1.37))</f>
        <v>0</v>
      </c>
      <c r="U387">
        <f>(AX387*BA387)</f>
        <v>0</v>
      </c>
      <c r="V387">
        <f>(BQ387+(U387+2*0.95*5.67E-8*(((BQ387+$B$7)+273)^4-(BQ387+273)^4)-44100*J387)/(1.84*29.3*R387+8*0.95*5.67E-8*(BQ387+273)^3))</f>
        <v>0</v>
      </c>
      <c r="W387">
        <f>($C$7*BR387+$D$7*BS387+$E$7*V387)</f>
        <v>0</v>
      </c>
      <c r="X387">
        <f>0.61365*exp(17.502*W387/(240.97+W387))</f>
        <v>0</v>
      </c>
      <c r="Y387">
        <f>(Z387/AA387*100)</f>
        <v>0</v>
      </c>
      <c r="Z387">
        <f>BJ387*(BO387+BP387)/1000</f>
        <v>0</v>
      </c>
      <c r="AA387">
        <f>0.61365*exp(17.502*BQ387/(240.97+BQ387))</f>
        <v>0</v>
      </c>
      <c r="AB387">
        <f>(X387-BJ387*(BO387+BP387)/1000)</f>
        <v>0</v>
      </c>
      <c r="AC387">
        <f>(-J387*44100)</f>
        <v>0</v>
      </c>
      <c r="AD387">
        <f>2*29.3*R387*0.92*(BQ387-W387)</f>
        <v>0</v>
      </c>
      <c r="AE387">
        <f>2*0.95*5.67E-8*(((BQ387+$B$7)+273)^4-(W387+273)^4)</f>
        <v>0</v>
      </c>
      <c r="AF387">
        <f>U387+AE387+AC387+AD387</f>
        <v>0</v>
      </c>
      <c r="AG387">
        <f>BN387*AU387*(BI387-BH387*(1000-AU387*BK387)/(1000-AU387*BJ387))/(100*BB387)</f>
        <v>0</v>
      </c>
      <c r="AH387">
        <f>1000*BN387*AU387*(BJ387-BK387)/(100*BB387*(1000-AU387*BJ387))</f>
        <v>0</v>
      </c>
      <c r="AI387">
        <f>(AJ387 - AK387 - BO387*1E3/(8.314*(BQ387+273.15)) * AM387/BN387 * AL387) * BN387/(100*BB387) * (1000 - BK387)/1000</f>
        <v>0</v>
      </c>
      <c r="AJ387">
        <v>157.192045761782</v>
      </c>
      <c r="AK387">
        <v>165.542563636364</v>
      </c>
      <c r="AL387">
        <v>-3.203028175329</v>
      </c>
      <c r="AM387">
        <v>66.1500379402103</v>
      </c>
      <c r="AN387">
        <f>(AP387 - AO387 + BO387*1E3/(8.314*(BQ387+273.15)) * AR387/BN387 * AQ387) * BN387/(100*BB387) * 1000/(1000 - AP387)</f>
        <v>0</v>
      </c>
      <c r="AO387">
        <v>16.192933373436</v>
      </c>
      <c r="AP387">
        <v>21.6423151515151</v>
      </c>
      <c r="AQ387">
        <v>0.0157472004256558</v>
      </c>
      <c r="AR387">
        <v>78.5018072651655</v>
      </c>
      <c r="AS387">
        <v>24</v>
      </c>
      <c r="AT387">
        <v>5</v>
      </c>
      <c r="AU387">
        <f>IF(AS387*$H$13&gt;=AW387,1.0,(AW387/(AW387-AS387*$H$13)))</f>
        <v>0</v>
      </c>
      <c r="AV387">
        <f>(AU387-1)*100</f>
        <v>0</v>
      </c>
      <c r="AW387">
        <f>MAX(0,($B$13+$C$13*BV387)/(1+$D$13*BV387)*BO387/(BQ387+273)*$E$13)</f>
        <v>0</v>
      </c>
      <c r="AX387">
        <f>$B$11*BW387+$C$11*BX387+$F$11*CI387*(1-CL387)</f>
        <v>0</v>
      </c>
      <c r="AY387">
        <f>AX387*AZ387</f>
        <v>0</v>
      </c>
      <c r="AZ387">
        <f>($B$11*$D$9+$C$11*$D$9+$F$11*((CV387+CN387)/MAX(CV387+CN387+CW387, 0.1)*$I$9+CW387/MAX(CV387+CN387+CW387, 0.1)*$J$9))/($B$11+$C$11+$F$11)</f>
        <v>0</v>
      </c>
      <c r="BA387">
        <f>($B$11*$K$9+$C$11*$K$9+$F$11*((CV387+CN387)/MAX(CV387+CN387+CW387, 0.1)*$P$9+CW387/MAX(CV387+CN387+CW387, 0.1)*$Q$9))/($B$11+$C$11+$F$11)</f>
        <v>0</v>
      </c>
      <c r="BB387">
        <v>6</v>
      </c>
      <c r="BC387">
        <v>0.5</v>
      </c>
      <c r="BD387" t="s">
        <v>355</v>
      </c>
      <c r="BE387">
        <v>2</v>
      </c>
      <c r="BF387" t="b">
        <v>1</v>
      </c>
      <c r="BG387">
        <v>1657557914.85</v>
      </c>
      <c r="BH387">
        <v>184.456535714286</v>
      </c>
      <c r="BI387">
        <v>171.931428571429</v>
      </c>
      <c r="BJ387">
        <v>21.5446785714286</v>
      </c>
      <c r="BK387">
        <v>16.1237928571429</v>
      </c>
      <c r="BL387">
        <v>181.4405</v>
      </c>
      <c r="BM387">
        <v>21.297975</v>
      </c>
      <c r="BN387">
        <v>500.0175</v>
      </c>
      <c r="BO387">
        <v>68.0121821428571</v>
      </c>
      <c r="BP387">
        <v>0.0197907678571429</v>
      </c>
      <c r="BQ387">
        <v>23.8906785714286</v>
      </c>
      <c r="BR387">
        <v>24.4552857142857</v>
      </c>
      <c r="BS387">
        <v>999.9</v>
      </c>
      <c r="BT387">
        <v>0</v>
      </c>
      <c r="BU387">
        <v>0</v>
      </c>
      <c r="BV387">
        <v>10014.83</v>
      </c>
      <c r="BW387">
        <v>0</v>
      </c>
      <c r="BX387">
        <v>1131.84928571429</v>
      </c>
      <c r="BY387">
        <v>12.5251392857143</v>
      </c>
      <c r="BZ387">
        <v>188.517285714286</v>
      </c>
      <c r="CA387">
        <v>174.748107142857</v>
      </c>
      <c r="CB387">
        <v>5.42088642857143</v>
      </c>
      <c r="CC387">
        <v>171.931428571429</v>
      </c>
      <c r="CD387">
        <v>16.1237928571429</v>
      </c>
      <c r="CE387">
        <v>1.46530035714286</v>
      </c>
      <c r="CF387">
        <v>1.09661464285714</v>
      </c>
      <c r="CG387">
        <v>12.6107535714286</v>
      </c>
      <c r="CH387">
        <v>8.26733892857143</v>
      </c>
      <c r="CI387">
        <v>2000.03357142857</v>
      </c>
      <c r="CJ387">
        <v>0.980005785714286</v>
      </c>
      <c r="CK387">
        <v>0.0199938214285714</v>
      </c>
      <c r="CL387">
        <v>0</v>
      </c>
      <c r="CM387">
        <v>2.574575</v>
      </c>
      <c r="CN387">
        <v>0</v>
      </c>
      <c r="CO387">
        <v>20886.2178571429</v>
      </c>
      <c r="CP387">
        <v>16705.7107142857</v>
      </c>
      <c r="CQ387">
        <v>45</v>
      </c>
      <c r="CR387">
        <v>49.5132857142857</v>
      </c>
      <c r="CS387">
        <v>47.625</v>
      </c>
      <c r="CT387">
        <v>45.187</v>
      </c>
      <c r="CU387">
        <v>43.75</v>
      </c>
      <c r="CV387">
        <v>1960.04357142857</v>
      </c>
      <c r="CW387">
        <v>39.99</v>
      </c>
      <c r="CX387">
        <v>0</v>
      </c>
      <c r="CY387">
        <v>1651536817.4</v>
      </c>
      <c r="CZ387">
        <v>0</v>
      </c>
      <c r="DA387">
        <v>0</v>
      </c>
      <c r="DB387" t="s">
        <v>356</v>
      </c>
      <c r="DC387">
        <v>1657298120.5</v>
      </c>
      <c r="DD387">
        <v>1657298120.5</v>
      </c>
      <c r="DE387">
        <v>0</v>
      </c>
      <c r="DF387">
        <v>1.391</v>
      </c>
      <c r="DG387">
        <v>0.035</v>
      </c>
      <c r="DH387">
        <v>2.39</v>
      </c>
      <c r="DI387">
        <v>0.104</v>
      </c>
      <c r="DJ387">
        <v>419</v>
      </c>
      <c r="DK387">
        <v>18</v>
      </c>
      <c r="DL387">
        <v>0.11</v>
      </c>
      <c r="DM387">
        <v>0.02</v>
      </c>
      <c r="DN387">
        <v>12.114895</v>
      </c>
      <c r="DO387">
        <v>10.5753793621013</v>
      </c>
      <c r="DP387">
        <v>1.03306742131141</v>
      </c>
      <c r="DQ387">
        <v>0</v>
      </c>
      <c r="DR387">
        <v>5.4327425</v>
      </c>
      <c r="DS387">
        <v>-0.167259061913712</v>
      </c>
      <c r="DT387">
        <v>0.0285713710512814</v>
      </c>
      <c r="DU387">
        <v>0</v>
      </c>
      <c r="DV387">
        <v>0</v>
      </c>
      <c r="DW387">
        <v>2</v>
      </c>
      <c r="DX387" t="s">
        <v>357</v>
      </c>
      <c r="DY387">
        <v>2.81979</v>
      </c>
      <c r="DZ387">
        <v>2.63627</v>
      </c>
      <c r="EA387">
        <v>0.0297186</v>
      </c>
      <c r="EB387">
        <v>0.027814</v>
      </c>
      <c r="EC387">
        <v>0.0717355</v>
      </c>
      <c r="ED387">
        <v>0.0582008</v>
      </c>
      <c r="EE387">
        <v>26983.9</v>
      </c>
      <c r="EF387">
        <v>23634.3</v>
      </c>
      <c r="EG387">
        <v>24922.2</v>
      </c>
      <c r="EH387">
        <v>23699.7</v>
      </c>
      <c r="EI387">
        <v>39536.3</v>
      </c>
      <c r="EJ387">
        <v>36974.7</v>
      </c>
      <c r="EK387">
        <v>45106.4</v>
      </c>
      <c r="EL387">
        <v>42318.3</v>
      </c>
      <c r="EM387">
        <v>1.7249</v>
      </c>
      <c r="EN387">
        <v>2.03577</v>
      </c>
      <c r="EO387">
        <v>-0.00885874</v>
      </c>
      <c r="EP387">
        <v>0</v>
      </c>
      <c r="EQ387">
        <v>24.6727</v>
      </c>
      <c r="ER387">
        <v>999.9</v>
      </c>
      <c r="ES387">
        <v>32.817</v>
      </c>
      <c r="ET387">
        <v>31.804</v>
      </c>
      <c r="EU387">
        <v>22.7863</v>
      </c>
      <c r="EV387">
        <v>51.358</v>
      </c>
      <c r="EW387">
        <v>27.9848</v>
      </c>
      <c r="EX387">
        <v>2</v>
      </c>
      <c r="EY387">
        <v>0.362025</v>
      </c>
      <c r="EZ387">
        <v>9.28105</v>
      </c>
      <c r="FA387">
        <v>20.0201</v>
      </c>
      <c r="FB387">
        <v>5.23601</v>
      </c>
      <c r="FC387">
        <v>11.998</v>
      </c>
      <c r="FD387">
        <v>4.9562</v>
      </c>
      <c r="FE387">
        <v>3.30393</v>
      </c>
      <c r="FF387">
        <v>9999</v>
      </c>
      <c r="FG387">
        <v>9999</v>
      </c>
      <c r="FH387">
        <v>6608.4</v>
      </c>
      <c r="FI387">
        <v>353.6</v>
      </c>
      <c r="FJ387">
        <v>1.86813</v>
      </c>
      <c r="FK387">
        <v>1.86379</v>
      </c>
      <c r="FL387">
        <v>1.87134</v>
      </c>
      <c r="FM387">
        <v>1.86219</v>
      </c>
      <c r="FN387">
        <v>1.86167</v>
      </c>
      <c r="FO387">
        <v>1.86812</v>
      </c>
      <c r="FP387">
        <v>1.85822</v>
      </c>
      <c r="FQ387">
        <v>1.86462</v>
      </c>
      <c r="FR387">
        <v>5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2.91</v>
      </c>
      <c r="GF387">
        <v>0.2515</v>
      </c>
      <c r="GG387">
        <v>2.14445261950712</v>
      </c>
      <c r="GH387">
        <v>0.00524579190152856</v>
      </c>
      <c r="GI387">
        <v>-2.61795653493914e-06</v>
      </c>
      <c r="GJ387">
        <v>1.03317073579164e-09</v>
      </c>
      <c r="GK387">
        <v>0.00834576242792743</v>
      </c>
      <c r="GL387">
        <v>-0.0463878632499735</v>
      </c>
      <c r="GM387">
        <v>0.00360881594666716</v>
      </c>
      <c r="GN387">
        <v>-4.25062852161115e-05</v>
      </c>
      <c r="GO387">
        <v>14</v>
      </c>
      <c r="GP387">
        <v>2225</v>
      </c>
      <c r="GQ387">
        <v>2</v>
      </c>
      <c r="GR387">
        <v>27</v>
      </c>
      <c r="GS387">
        <v>4330</v>
      </c>
      <c r="GT387">
        <v>4330</v>
      </c>
      <c r="GU387">
        <v>0.552979</v>
      </c>
      <c r="GV387">
        <v>2.42065</v>
      </c>
      <c r="GW387">
        <v>1.99829</v>
      </c>
      <c r="GX387">
        <v>2.75024</v>
      </c>
      <c r="GY387">
        <v>2.09351</v>
      </c>
      <c r="GZ387">
        <v>2.37305</v>
      </c>
      <c r="HA387">
        <v>36.152</v>
      </c>
      <c r="HB387">
        <v>14.3684</v>
      </c>
      <c r="HC387">
        <v>18</v>
      </c>
      <c r="HD387">
        <v>420.285</v>
      </c>
      <c r="HE387">
        <v>622.727</v>
      </c>
      <c r="HF387">
        <v>19.0188</v>
      </c>
      <c r="HG387">
        <v>32.3171</v>
      </c>
      <c r="HH387">
        <v>30</v>
      </c>
      <c r="HI387">
        <v>31.7628</v>
      </c>
      <c r="HJ387">
        <v>31.7751</v>
      </c>
      <c r="HK387">
        <v>11.1057</v>
      </c>
      <c r="HL387">
        <v>33.4362</v>
      </c>
      <c r="HM387">
        <v>21.4019</v>
      </c>
      <c r="HN387">
        <v>13.1552</v>
      </c>
      <c r="HO387">
        <v>117.191</v>
      </c>
      <c r="HP387">
        <v>16.3355</v>
      </c>
      <c r="HQ387">
        <v>95.4267</v>
      </c>
      <c r="HR387">
        <v>99.458</v>
      </c>
    </row>
    <row r="388" spans="1:226">
      <c r="A388">
        <v>372</v>
      </c>
      <c r="B388">
        <v>1657557927.1</v>
      </c>
      <c r="C388">
        <v>5135.09999990463</v>
      </c>
      <c r="D388" t="s">
        <v>1105</v>
      </c>
      <c r="E388" t="s">
        <v>1106</v>
      </c>
      <c r="F388">
        <v>5</v>
      </c>
      <c r="G388" t="s">
        <v>1068</v>
      </c>
      <c r="H388" t="s">
        <v>354</v>
      </c>
      <c r="I388">
        <v>1657557919.27857</v>
      </c>
      <c r="J388">
        <f>(K388)/1000</f>
        <v>0</v>
      </c>
      <c r="K388">
        <f>IF(BF388, AN388, AH388)</f>
        <v>0</v>
      </c>
      <c r="L388">
        <f>IF(BF388, AI388, AG388)</f>
        <v>0</v>
      </c>
      <c r="M388">
        <f>BH388 - IF(AU388&gt;1, L388*BB388*100.0/(AW388*BV388), 0)</f>
        <v>0</v>
      </c>
      <c r="N388">
        <f>((T388-J388/2)*M388-L388)/(T388+J388/2)</f>
        <v>0</v>
      </c>
      <c r="O388">
        <f>N388*(BO388+BP388)/1000.0</f>
        <v>0</v>
      </c>
      <c r="P388">
        <f>(BH388 - IF(AU388&gt;1, L388*BB388*100.0/(AW388*BV388), 0))*(BO388+BP388)/1000.0</f>
        <v>0</v>
      </c>
      <c r="Q388">
        <f>2.0/((1/S388-1/R388)+SIGN(S388)*SQRT((1/S388-1/R388)*(1/S388-1/R388) + 4*BC388/((BC388+1)*(BC388+1))*(2*1/S388*1/R388-1/R388*1/R388)))</f>
        <v>0</v>
      </c>
      <c r="R388">
        <f>IF(LEFT(BD388,1)&lt;&gt;"0",IF(LEFT(BD388,1)="1",3.0,BE388),$D$5+$E$5*(BV388*BO388/($K$5*1000))+$F$5*(BV388*BO388/($K$5*1000))*MAX(MIN(BB388,$J$5),$I$5)*MAX(MIN(BB388,$J$5),$I$5)+$G$5*MAX(MIN(BB388,$J$5),$I$5)*(BV388*BO388/($K$5*1000))+$H$5*(BV388*BO388/($K$5*1000))*(BV388*BO388/($K$5*1000)))</f>
        <v>0</v>
      </c>
      <c r="S388">
        <f>J388*(1000-(1000*0.61365*exp(17.502*W388/(240.97+W388))/(BO388+BP388)+BJ388)/2)/(1000*0.61365*exp(17.502*W388/(240.97+W388))/(BO388+BP388)-BJ388)</f>
        <v>0</v>
      </c>
      <c r="T388">
        <f>1/((BC388+1)/(Q388/1.6)+1/(R388/1.37)) + BC388/((BC388+1)/(Q388/1.6) + BC388/(R388/1.37))</f>
        <v>0</v>
      </c>
      <c r="U388">
        <f>(AX388*BA388)</f>
        <v>0</v>
      </c>
      <c r="V388">
        <f>(BQ388+(U388+2*0.95*5.67E-8*(((BQ388+$B$7)+273)^4-(BQ388+273)^4)-44100*J388)/(1.84*29.3*R388+8*0.95*5.67E-8*(BQ388+273)^3))</f>
        <v>0</v>
      </c>
      <c r="W388">
        <f>($C$7*BR388+$D$7*BS388+$E$7*V388)</f>
        <v>0</v>
      </c>
      <c r="X388">
        <f>0.61365*exp(17.502*W388/(240.97+W388))</f>
        <v>0</v>
      </c>
      <c r="Y388">
        <f>(Z388/AA388*100)</f>
        <v>0</v>
      </c>
      <c r="Z388">
        <f>BJ388*(BO388+BP388)/1000</f>
        <v>0</v>
      </c>
      <c r="AA388">
        <f>0.61365*exp(17.502*BQ388/(240.97+BQ388))</f>
        <v>0</v>
      </c>
      <c r="AB388">
        <f>(X388-BJ388*(BO388+BP388)/1000)</f>
        <v>0</v>
      </c>
      <c r="AC388">
        <f>(-J388*44100)</f>
        <v>0</v>
      </c>
      <c r="AD388">
        <f>2*29.3*R388*0.92*(BQ388-W388)</f>
        <v>0</v>
      </c>
      <c r="AE388">
        <f>2*0.95*5.67E-8*(((BQ388+$B$7)+273)^4-(W388+273)^4)</f>
        <v>0</v>
      </c>
      <c r="AF388">
        <f>U388+AE388+AC388+AD388</f>
        <v>0</v>
      </c>
      <c r="AG388">
        <f>BN388*AU388*(BI388-BH388*(1000-AU388*BK388)/(1000-AU388*BJ388))/(100*BB388)</f>
        <v>0</v>
      </c>
      <c r="AH388">
        <f>1000*BN388*AU388*(BJ388-BK388)/(100*BB388*(1000-AU388*BJ388))</f>
        <v>0</v>
      </c>
      <c r="AI388">
        <f>(AJ388 - AK388 - BO388*1E3/(8.314*(BQ388+273.15)) * AM388/BN388 * AL388) * BN388/(100*BB388) * (1000 - BK388)/1000</f>
        <v>0</v>
      </c>
      <c r="AJ388">
        <v>141.988660793549</v>
      </c>
      <c r="AK388">
        <v>151.048054545455</v>
      </c>
      <c r="AL388">
        <v>-3.20583237041826</v>
      </c>
      <c r="AM388">
        <v>66.1500379402103</v>
      </c>
      <c r="AN388">
        <f>(AP388 - AO388 + BO388*1E3/(8.314*(BQ388+273.15)) * AR388/BN388 * AQ388) * BN388/(100*BB388) * 1000/(1000 - AP388)</f>
        <v>0</v>
      </c>
      <c r="AO388">
        <v>16.1928712176001</v>
      </c>
      <c r="AP388">
        <v>21.6812</v>
      </c>
      <c r="AQ388">
        <v>0.00677294014685262</v>
      </c>
      <c r="AR388">
        <v>78.5018072651655</v>
      </c>
      <c r="AS388">
        <v>24</v>
      </c>
      <c r="AT388">
        <v>5</v>
      </c>
      <c r="AU388">
        <f>IF(AS388*$H$13&gt;=AW388,1.0,(AW388/(AW388-AS388*$H$13)))</f>
        <v>0</v>
      </c>
      <c r="AV388">
        <f>(AU388-1)*100</f>
        <v>0</v>
      </c>
      <c r="AW388">
        <f>MAX(0,($B$13+$C$13*BV388)/(1+$D$13*BV388)*BO388/(BQ388+273)*$E$13)</f>
        <v>0</v>
      </c>
      <c r="AX388">
        <f>$B$11*BW388+$C$11*BX388+$F$11*CI388*(1-CL388)</f>
        <v>0</v>
      </c>
      <c r="AY388">
        <f>AX388*AZ388</f>
        <v>0</v>
      </c>
      <c r="AZ388">
        <f>($B$11*$D$9+$C$11*$D$9+$F$11*((CV388+CN388)/MAX(CV388+CN388+CW388, 0.1)*$I$9+CW388/MAX(CV388+CN388+CW388, 0.1)*$J$9))/($B$11+$C$11+$F$11)</f>
        <v>0</v>
      </c>
      <c r="BA388">
        <f>($B$11*$K$9+$C$11*$K$9+$F$11*((CV388+CN388)/MAX(CV388+CN388+CW388, 0.1)*$P$9+CW388/MAX(CV388+CN388+CW388, 0.1)*$Q$9))/($B$11+$C$11+$F$11)</f>
        <v>0</v>
      </c>
      <c r="BB388">
        <v>6</v>
      </c>
      <c r="BC388">
        <v>0.5</v>
      </c>
      <c r="BD388" t="s">
        <v>355</v>
      </c>
      <c r="BE388">
        <v>2</v>
      </c>
      <c r="BF388" t="b">
        <v>1</v>
      </c>
      <c r="BG388">
        <v>1657557919.27857</v>
      </c>
      <c r="BH388">
        <v>170.693428571429</v>
      </c>
      <c r="BI388">
        <v>157.330285714286</v>
      </c>
      <c r="BJ388">
        <v>21.6013785714286</v>
      </c>
      <c r="BK388">
        <v>16.1754392857143</v>
      </c>
      <c r="BL388">
        <v>167.738071428571</v>
      </c>
      <c r="BM388">
        <v>21.352</v>
      </c>
      <c r="BN388">
        <v>500.003214285714</v>
      </c>
      <c r="BO388">
        <v>68.0124142857143</v>
      </c>
      <c r="BP388">
        <v>0.0197537857142857</v>
      </c>
      <c r="BQ388">
        <v>23.9340107142857</v>
      </c>
      <c r="BR388">
        <v>24.4938821428571</v>
      </c>
      <c r="BS388">
        <v>999.9</v>
      </c>
      <c r="BT388">
        <v>0</v>
      </c>
      <c r="BU388">
        <v>0</v>
      </c>
      <c r="BV388">
        <v>10010.2978571429</v>
      </c>
      <c r="BW388">
        <v>0</v>
      </c>
      <c r="BX388">
        <v>1127.50035714286</v>
      </c>
      <c r="BY388">
        <v>13.36315</v>
      </c>
      <c r="BZ388">
        <v>174.46125</v>
      </c>
      <c r="CA388">
        <v>159.916392857143</v>
      </c>
      <c r="CB388">
        <v>5.42593785714286</v>
      </c>
      <c r="CC388">
        <v>157.330285714286</v>
      </c>
      <c r="CD388">
        <v>16.1754392857143</v>
      </c>
      <c r="CE388">
        <v>1.4691625</v>
      </c>
      <c r="CF388">
        <v>1.10013178571429</v>
      </c>
      <c r="CG388">
        <v>12.6509</v>
      </c>
      <c r="CH388">
        <v>8.31456964285714</v>
      </c>
      <c r="CI388">
        <v>2000.01714285714</v>
      </c>
      <c r="CJ388">
        <v>0.980005571428571</v>
      </c>
      <c r="CK388">
        <v>0.0199940428571429</v>
      </c>
      <c r="CL388">
        <v>0</v>
      </c>
      <c r="CM388">
        <v>2.53733571428571</v>
      </c>
      <c r="CN388">
        <v>0</v>
      </c>
      <c r="CO388">
        <v>20853.3535714286</v>
      </c>
      <c r="CP388">
        <v>16705.575</v>
      </c>
      <c r="CQ388">
        <v>45</v>
      </c>
      <c r="CR388">
        <v>49.5199285714286</v>
      </c>
      <c r="CS388">
        <v>47.625</v>
      </c>
      <c r="CT388">
        <v>45.187</v>
      </c>
      <c r="CU388">
        <v>43.75</v>
      </c>
      <c r="CV388">
        <v>1960.02714285714</v>
      </c>
      <c r="CW388">
        <v>39.99</v>
      </c>
      <c r="CX388">
        <v>0</v>
      </c>
      <c r="CY388">
        <v>1651536822.2</v>
      </c>
      <c r="CZ388">
        <v>0</v>
      </c>
      <c r="DA388">
        <v>0</v>
      </c>
      <c r="DB388" t="s">
        <v>356</v>
      </c>
      <c r="DC388">
        <v>1657298120.5</v>
      </c>
      <c r="DD388">
        <v>1657298120.5</v>
      </c>
      <c r="DE388">
        <v>0</v>
      </c>
      <c r="DF388">
        <v>1.391</v>
      </c>
      <c r="DG388">
        <v>0.035</v>
      </c>
      <c r="DH388">
        <v>2.39</v>
      </c>
      <c r="DI388">
        <v>0.104</v>
      </c>
      <c r="DJ388">
        <v>419</v>
      </c>
      <c r="DK388">
        <v>18</v>
      </c>
      <c r="DL388">
        <v>0.11</v>
      </c>
      <c r="DM388">
        <v>0.02</v>
      </c>
      <c r="DN388">
        <v>12.8354512195122</v>
      </c>
      <c r="DO388">
        <v>11.4403567944251</v>
      </c>
      <c r="DP388">
        <v>1.13301966467811</v>
      </c>
      <c r="DQ388">
        <v>0</v>
      </c>
      <c r="DR388">
        <v>5.42858487804878</v>
      </c>
      <c r="DS388">
        <v>0.054939303135896</v>
      </c>
      <c r="DT388">
        <v>0.02275249170187</v>
      </c>
      <c r="DU388">
        <v>1</v>
      </c>
      <c r="DV388">
        <v>1</v>
      </c>
      <c r="DW388">
        <v>2</v>
      </c>
      <c r="DX388" t="s">
        <v>367</v>
      </c>
      <c r="DY388">
        <v>2.81964</v>
      </c>
      <c r="DZ388">
        <v>2.63598</v>
      </c>
      <c r="EA388">
        <v>0.0272366</v>
      </c>
      <c r="EB388">
        <v>0.0252112</v>
      </c>
      <c r="EC388">
        <v>0.0718247</v>
      </c>
      <c r="ED388">
        <v>0.058384</v>
      </c>
      <c r="EE388">
        <v>27052.9</v>
      </c>
      <c r="EF388">
        <v>23697.4</v>
      </c>
      <c r="EG388">
        <v>24922.2</v>
      </c>
      <c r="EH388">
        <v>23699.6</v>
      </c>
      <c r="EI388">
        <v>39532.6</v>
      </c>
      <c r="EJ388">
        <v>36967.2</v>
      </c>
      <c r="EK388">
        <v>45106.6</v>
      </c>
      <c r="EL388">
        <v>42318.1</v>
      </c>
      <c r="EM388">
        <v>1.72477</v>
      </c>
      <c r="EN388">
        <v>2.036</v>
      </c>
      <c r="EO388">
        <v>-0.00730157</v>
      </c>
      <c r="EP388">
        <v>0</v>
      </c>
      <c r="EQ388">
        <v>24.6868</v>
      </c>
      <c r="ER388">
        <v>999.9</v>
      </c>
      <c r="ES388">
        <v>32.786</v>
      </c>
      <c r="ET388">
        <v>31.804</v>
      </c>
      <c r="EU388">
        <v>22.7646</v>
      </c>
      <c r="EV388">
        <v>51.368</v>
      </c>
      <c r="EW388">
        <v>28.0088</v>
      </c>
      <c r="EX388">
        <v>2</v>
      </c>
      <c r="EY388">
        <v>0.295335</v>
      </c>
      <c r="EZ388">
        <v>9.31209</v>
      </c>
      <c r="FA388">
        <v>20.0202</v>
      </c>
      <c r="FB388">
        <v>5.23586</v>
      </c>
      <c r="FC388">
        <v>11.998</v>
      </c>
      <c r="FD388">
        <v>4.95645</v>
      </c>
      <c r="FE388">
        <v>3.30398</v>
      </c>
      <c r="FF388">
        <v>9999</v>
      </c>
      <c r="FG388">
        <v>9999</v>
      </c>
      <c r="FH388">
        <v>6608.7</v>
      </c>
      <c r="FI388">
        <v>353.6</v>
      </c>
      <c r="FJ388">
        <v>1.86812</v>
      </c>
      <c r="FK388">
        <v>1.86381</v>
      </c>
      <c r="FL388">
        <v>1.87134</v>
      </c>
      <c r="FM388">
        <v>1.86218</v>
      </c>
      <c r="FN388">
        <v>1.86167</v>
      </c>
      <c r="FO388">
        <v>1.86813</v>
      </c>
      <c r="FP388">
        <v>1.85822</v>
      </c>
      <c r="FQ388">
        <v>1.86462</v>
      </c>
      <c r="FR388">
        <v>5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2.846</v>
      </c>
      <c r="GF388">
        <v>0.2533</v>
      </c>
      <c r="GG388">
        <v>2.14445261950712</v>
      </c>
      <c r="GH388">
        <v>0.00524579190152856</v>
      </c>
      <c r="GI388">
        <v>-2.61795653493914e-06</v>
      </c>
      <c r="GJ388">
        <v>1.03317073579164e-09</v>
      </c>
      <c r="GK388">
        <v>0.00834576242792743</v>
      </c>
      <c r="GL388">
        <v>-0.0463878632499735</v>
      </c>
      <c r="GM388">
        <v>0.00360881594666716</v>
      </c>
      <c r="GN388">
        <v>-4.25062852161115e-05</v>
      </c>
      <c r="GO388">
        <v>14</v>
      </c>
      <c r="GP388">
        <v>2225</v>
      </c>
      <c r="GQ388">
        <v>2</v>
      </c>
      <c r="GR388">
        <v>27</v>
      </c>
      <c r="GS388">
        <v>4330.1</v>
      </c>
      <c r="GT388">
        <v>4330.1</v>
      </c>
      <c r="GU388">
        <v>0.510254</v>
      </c>
      <c r="GV388">
        <v>2.41455</v>
      </c>
      <c r="GW388">
        <v>1.99829</v>
      </c>
      <c r="GX388">
        <v>2.75024</v>
      </c>
      <c r="GY388">
        <v>2.09351</v>
      </c>
      <c r="GZ388">
        <v>2.3938</v>
      </c>
      <c r="HA388">
        <v>36.152</v>
      </c>
      <c r="HB388">
        <v>14.3772</v>
      </c>
      <c r="HC388">
        <v>18</v>
      </c>
      <c r="HD388">
        <v>420.229</v>
      </c>
      <c r="HE388">
        <v>622.942</v>
      </c>
      <c r="HF388">
        <v>19.0718</v>
      </c>
      <c r="HG388">
        <v>32.325</v>
      </c>
      <c r="HH388">
        <v>30.0001</v>
      </c>
      <c r="HI388">
        <v>31.7653</v>
      </c>
      <c r="HJ388">
        <v>31.7782</v>
      </c>
      <c r="HK388">
        <v>10.2437</v>
      </c>
      <c r="HL388">
        <v>32.6856</v>
      </c>
      <c r="HM388">
        <v>21.4019</v>
      </c>
      <c r="HN388">
        <v>13.1901</v>
      </c>
      <c r="HO388">
        <v>97.1139</v>
      </c>
      <c r="HP388">
        <v>16.4966</v>
      </c>
      <c r="HQ388">
        <v>95.4271</v>
      </c>
      <c r="HR388">
        <v>99.4575</v>
      </c>
    </row>
    <row r="389" spans="1:226">
      <c r="A389">
        <v>373</v>
      </c>
      <c r="B389">
        <v>1657557932.6</v>
      </c>
      <c r="C389">
        <v>5140.59999990463</v>
      </c>
      <c r="D389" t="s">
        <v>1107</v>
      </c>
      <c r="E389" t="s">
        <v>1108</v>
      </c>
      <c r="F389">
        <v>5</v>
      </c>
      <c r="G389" t="s">
        <v>1068</v>
      </c>
      <c r="H389" t="s">
        <v>354</v>
      </c>
      <c r="I389">
        <v>1657557924.85</v>
      </c>
      <c r="J389">
        <f>(K389)/1000</f>
        <v>0</v>
      </c>
      <c r="K389">
        <f>IF(BF389, AN389, AH389)</f>
        <v>0</v>
      </c>
      <c r="L389">
        <f>IF(BF389, AI389, AG389)</f>
        <v>0</v>
      </c>
      <c r="M389">
        <f>BH389 - IF(AU389&gt;1, L389*BB389*100.0/(AW389*BV389), 0)</f>
        <v>0</v>
      </c>
      <c r="N389">
        <f>((T389-J389/2)*M389-L389)/(T389+J389/2)</f>
        <v>0</v>
      </c>
      <c r="O389">
        <f>N389*(BO389+BP389)/1000.0</f>
        <v>0</v>
      </c>
      <c r="P389">
        <f>(BH389 - IF(AU389&gt;1, L389*BB389*100.0/(AW389*BV389), 0))*(BO389+BP389)/1000.0</f>
        <v>0</v>
      </c>
      <c r="Q389">
        <f>2.0/((1/S389-1/R389)+SIGN(S389)*SQRT((1/S389-1/R389)*(1/S389-1/R389) + 4*BC389/((BC389+1)*(BC389+1))*(2*1/S389*1/R389-1/R389*1/R389)))</f>
        <v>0</v>
      </c>
      <c r="R389">
        <f>IF(LEFT(BD389,1)&lt;&gt;"0",IF(LEFT(BD389,1)="1",3.0,BE389),$D$5+$E$5*(BV389*BO389/($K$5*1000))+$F$5*(BV389*BO389/($K$5*1000))*MAX(MIN(BB389,$J$5),$I$5)*MAX(MIN(BB389,$J$5),$I$5)+$G$5*MAX(MIN(BB389,$J$5),$I$5)*(BV389*BO389/($K$5*1000))+$H$5*(BV389*BO389/($K$5*1000))*(BV389*BO389/($K$5*1000)))</f>
        <v>0</v>
      </c>
      <c r="S389">
        <f>J389*(1000-(1000*0.61365*exp(17.502*W389/(240.97+W389))/(BO389+BP389)+BJ389)/2)/(1000*0.61365*exp(17.502*W389/(240.97+W389))/(BO389+BP389)-BJ389)</f>
        <v>0</v>
      </c>
      <c r="T389">
        <f>1/((BC389+1)/(Q389/1.6)+1/(R389/1.37)) + BC389/((BC389+1)/(Q389/1.6) + BC389/(R389/1.37))</f>
        <v>0</v>
      </c>
      <c r="U389">
        <f>(AX389*BA389)</f>
        <v>0</v>
      </c>
      <c r="V389">
        <f>(BQ389+(U389+2*0.95*5.67E-8*(((BQ389+$B$7)+273)^4-(BQ389+273)^4)-44100*J389)/(1.84*29.3*R389+8*0.95*5.67E-8*(BQ389+273)^3))</f>
        <v>0</v>
      </c>
      <c r="W389">
        <f>($C$7*BR389+$D$7*BS389+$E$7*V389)</f>
        <v>0</v>
      </c>
      <c r="X389">
        <f>0.61365*exp(17.502*W389/(240.97+W389))</f>
        <v>0</v>
      </c>
      <c r="Y389">
        <f>(Z389/AA389*100)</f>
        <v>0</v>
      </c>
      <c r="Z389">
        <f>BJ389*(BO389+BP389)/1000</f>
        <v>0</v>
      </c>
      <c r="AA389">
        <f>0.61365*exp(17.502*BQ389/(240.97+BQ389))</f>
        <v>0</v>
      </c>
      <c r="AB389">
        <f>(X389-BJ389*(BO389+BP389)/1000)</f>
        <v>0</v>
      </c>
      <c r="AC389">
        <f>(-J389*44100)</f>
        <v>0</v>
      </c>
      <c r="AD389">
        <f>2*29.3*R389*0.92*(BQ389-W389)</f>
        <v>0</v>
      </c>
      <c r="AE389">
        <f>2*0.95*5.67E-8*(((BQ389+$B$7)+273)^4-(W389+273)^4)</f>
        <v>0</v>
      </c>
      <c r="AF389">
        <f>U389+AE389+AC389+AD389</f>
        <v>0</v>
      </c>
      <c r="AG389">
        <f>BN389*AU389*(BI389-BH389*(1000-AU389*BK389)/(1000-AU389*BJ389))/(100*BB389)</f>
        <v>0</v>
      </c>
      <c r="AH389">
        <f>1000*BN389*AU389*(BJ389-BK389)/(100*BB389*(1000-AU389*BJ389))</f>
        <v>0</v>
      </c>
      <c r="AI389">
        <f>(AJ389 - AK389 - BO389*1E3/(8.314*(BQ389+273.15)) * AM389/BN389 * AL389) * BN389/(100*BB389) * (1000 - BK389)/1000</f>
        <v>0</v>
      </c>
      <c r="AJ389">
        <v>123.662633055271</v>
      </c>
      <c r="AK389">
        <v>133.461515151515</v>
      </c>
      <c r="AL389">
        <v>-3.23780587405531</v>
      </c>
      <c r="AM389">
        <v>66.1500379402103</v>
      </c>
      <c r="AN389">
        <f>(AP389 - AO389 + BO389*1E3/(8.314*(BQ389+273.15)) * AR389/BN389 * AQ389) * BN389/(100*BB389) * 1000/(1000 - AP389)</f>
        <v>0</v>
      </c>
      <c r="AO389">
        <v>16.2902808420235</v>
      </c>
      <c r="AP389">
        <v>21.7535654545455</v>
      </c>
      <c r="AQ389">
        <v>0.0113584264409009</v>
      </c>
      <c r="AR389">
        <v>78.5018072651655</v>
      </c>
      <c r="AS389">
        <v>24</v>
      </c>
      <c r="AT389">
        <v>5</v>
      </c>
      <c r="AU389">
        <f>IF(AS389*$H$13&gt;=AW389,1.0,(AW389/(AW389-AS389*$H$13)))</f>
        <v>0</v>
      </c>
      <c r="AV389">
        <f>(AU389-1)*100</f>
        <v>0</v>
      </c>
      <c r="AW389">
        <f>MAX(0,($B$13+$C$13*BV389)/(1+$D$13*BV389)*BO389/(BQ389+273)*$E$13)</f>
        <v>0</v>
      </c>
      <c r="AX389">
        <f>$B$11*BW389+$C$11*BX389+$F$11*CI389*(1-CL389)</f>
        <v>0</v>
      </c>
      <c r="AY389">
        <f>AX389*AZ389</f>
        <v>0</v>
      </c>
      <c r="AZ389">
        <f>($B$11*$D$9+$C$11*$D$9+$F$11*((CV389+CN389)/MAX(CV389+CN389+CW389, 0.1)*$I$9+CW389/MAX(CV389+CN389+CW389, 0.1)*$J$9))/($B$11+$C$11+$F$11)</f>
        <v>0</v>
      </c>
      <c r="BA389">
        <f>($B$11*$K$9+$C$11*$K$9+$F$11*((CV389+CN389)/MAX(CV389+CN389+CW389, 0.1)*$P$9+CW389/MAX(CV389+CN389+CW389, 0.1)*$Q$9))/($B$11+$C$11+$F$11)</f>
        <v>0</v>
      </c>
      <c r="BB389">
        <v>6</v>
      </c>
      <c r="BC389">
        <v>0.5</v>
      </c>
      <c r="BD389" t="s">
        <v>355</v>
      </c>
      <c r="BE389">
        <v>2</v>
      </c>
      <c r="BF389" t="b">
        <v>1</v>
      </c>
      <c r="BG389">
        <v>1657557924.85</v>
      </c>
      <c r="BH389">
        <v>153.318607142857</v>
      </c>
      <c r="BI389">
        <v>138.97525</v>
      </c>
      <c r="BJ389">
        <v>21.667025</v>
      </c>
      <c r="BK389">
        <v>16.2411464285714</v>
      </c>
      <c r="BL389">
        <v>150.441107142857</v>
      </c>
      <c r="BM389">
        <v>21.4145357142857</v>
      </c>
      <c r="BN389">
        <v>500.000535714286</v>
      </c>
      <c r="BO389">
        <v>68.0127392857143</v>
      </c>
      <c r="BP389">
        <v>0.0196448857142857</v>
      </c>
      <c r="BQ389">
        <v>23.9880928571429</v>
      </c>
      <c r="BR389">
        <v>24.5461535714286</v>
      </c>
      <c r="BS389">
        <v>999.9</v>
      </c>
      <c r="BT389">
        <v>0</v>
      </c>
      <c r="BU389">
        <v>0</v>
      </c>
      <c r="BV389">
        <v>10013.3321428571</v>
      </c>
      <c r="BW389">
        <v>0</v>
      </c>
      <c r="BX389">
        <v>1086.46728571429</v>
      </c>
      <c r="BY389">
        <v>14.3433642857143</v>
      </c>
      <c r="BZ389">
        <v>156.713464285714</v>
      </c>
      <c r="CA389">
        <v>141.268857142857</v>
      </c>
      <c r="CB389">
        <v>5.42587714285714</v>
      </c>
      <c r="CC389">
        <v>138.97525</v>
      </c>
      <c r="CD389">
        <v>16.2411464285714</v>
      </c>
      <c r="CE389">
        <v>1.473635</v>
      </c>
      <c r="CF389">
        <v>1.104605</v>
      </c>
      <c r="CG389">
        <v>12.6972785714286</v>
      </c>
      <c r="CH389">
        <v>8.37434178571429</v>
      </c>
      <c r="CI389">
        <v>2000.00928571429</v>
      </c>
      <c r="CJ389">
        <v>0.980005357142857</v>
      </c>
      <c r="CK389">
        <v>0.0199942642857143</v>
      </c>
      <c r="CL389">
        <v>0</v>
      </c>
      <c r="CM389">
        <v>2.53291428571429</v>
      </c>
      <c r="CN389">
        <v>0</v>
      </c>
      <c r="CO389">
        <v>20819.975</v>
      </c>
      <c r="CP389">
        <v>16705.5071428571</v>
      </c>
      <c r="CQ389">
        <v>45</v>
      </c>
      <c r="CR389">
        <v>49.5132857142857</v>
      </c>
      <c r="CS389">
        <v>47.625</v>
      </c>
      <c r="CT389">
        <v>45.187</v>
      </c>
      <c r="CU389">
        <v>43.75</v>
      </c>
      <c r="CV389">
        <v>1960.01892857143</v>
      </c>
      <c r="CW389">
        <v>39.99</v>
      </c>
      <c r="CX389">
        <v>0</v>
      </c>
      <c r="CY389">
        <v>1651536827.6</v>
      </c>
      <c r="CZ389">
        <v>0</v>
      </c>
      <c r="DA389">
        <v>0</v>
      </c>
      <c r="DB389" t="s">
        <v>356</v>
      </c>
      <c r="DC389">
        <v>1657298120.5</v>
      </c>
      <c r="DD389">
        <v>1657298120.5</v>
      </c>
      <c r="DE389">
        <v>0</v>
      </c>
      <c r="DF389">
        <v>1.391</v>
      </c>
      <c r="DG389">
        <v>0.035</v>
      </c>
      <c r="DH389">
        <v>2.39</v>
      </c>
      <c r="DI389">
        <v>0.104</v>
      </c>
      <c r="DJ389">
        <v>419</v>
      </c>
      <c r="DK389">
        <v>18</v>
      </c>
      <c r="DL389">
        <v>0.11</v>
      </c>
      <c r="DM389">
        <v>0.02</v>
      </c>
      <c r="DN389">
        <v>13.7068825</v>
      </c>
      <c r="DO389">
        <v>10.4957819887429</v>
      </c>
      <c r="DP389">
        <v>1.01610952064418</v>
      </c>
      <c r="DQ389">
        <v>0</v>
      </c>
      <c r="DR389">
        <v>5.4224075</v>
      </c>
      <c r="DS389">
        <v>0.0581419136960549</v>
      </c>
      <c r="DT389">
        <v>0.0223494460501821</v>
      </c>
      <c r="DU389">
        <v>1</v>
      </c>
      <c r="DV389">
        <v>1</v>
      </c>
      <c r="DW389">
        <v>2</v>
      </c>
      <c r="DX389" t="s">
        <v>367</v>
      </c>
      <c r="DY389">
        <v>2.81963</v>
      </c>
      <c r="DZ389">
        <v>2.63628</v>
      </c>
      <c r="EA389">
        <v>0.0241561</v>
      </c>
      <c r="EB389">
        <v>0.0218294</v>
      </c>
      <c r="EC389">
        <v>0.0720002</v>
      </c>
      <c r="ED389">
        <v>0.0586803</v>
      </c>
      <c r="EE389">
        <v>27138.5</v>
      </c>
      <c r="EF389">
        <v>23779.6</v>
      </c>
      <c r="EG389">
        <v>24922.3</v>
      </c>
      <c r="EH389">
        <v>23699.7</v>
      </c>
      <c r="EI389">
        <v>39524.9</v>
      </c>
      <c r="EJ389">
        <v>36955.6</v>
      </c>
      <c r="EK389">
        <v>45106.5</v>
      </c>
      <c r="EL389">
        <v>42318.2</v>
      </c>
      <c r="EM389">
        <v>1.72453</v>
      </c>
      <c r="EN389">
        <v>2.03568</v>
      </c>
      <c r="EO389">
        <v>-0.00562519</v>
      </c>
      <c r="EP389">
        <v>0</v>
      </c>
      <c r="EQ389">
        <v>24.7068</v>
      </c>
      <c r="ER389">
        <v>999.9</v>
      </c>
      <c r="ES389">
        <v>32.762</v>
      </c>
      <c r="ET389">
        <v>31.804</v>
      </c>
      <c r="EU389">
        <v>22.7498</v>
      </c>
      <c r="EV389">
        <v>51.258</v>
      </c>
      <c r="EW389">
        <v>27.9768</v>
      </c>
      <c r="EX389">
        <v>2</v>
      </c>
      <c r="EY389">
        <v>0.361878</v>
      </c>
      <c r="EZ389">
        <v>9.28105</v>
      </c>
      <c r="FA389">
        <v>20.0204</v>
      </c>
      <c r="FB389">
        <v>5.23631</v>
      </c>
      <c r="FC389">
        <v>11.998</v>
      </c>
      <c r="FD389">
        <v>4.95655</v>
      </c>
      <c r="FE389">
        <v>3.304</v>
      </c>
      <c r="FF389">
        <v>9999</v>
      </c>
      <c r="FG389">
        <v>9999</v>
      </c>
      <c r="FH389">
        <v>6608.7</v>
      </c>
      <c r="FI389">
        <v>353.6</v>
      </c>
      <c r="FJ389">
        <v>1.86809</v>
      </c>
      <c r="FK389">
        <v>1.86379</v>
      </c>
      <c r="FL389">
        <v>1.87134</v>
      </c>
      <c r="FM389">
        <v>1.86218</v>
      </c>
      <c r="FN389">
        <v>1.86166</v>
      </c>
      <c r="FO389">
        <v>1.86812</v>
      </c>
      <c r="FP389">
        <v>1.85822</v>
      </c>
      <c r="FQ389">
        <v>1.86462</v>
      </c>
      <c r="FR389">
        <v>5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2.767</v>
      </c>
      <c r="GF389">
        <v>0.257</v>
      </c>
      <c r="GG389">
        <v>2.14445261950712</v>
      </c>
      <c r="GH389">
        <v>0.00524579190152856</v>
      </c>
      <c r="GI389">
        <v>-2.61795653493914e-06</v>
      </c>
      <c r="GJ389">
        <v>1.03317073579164e-09</v>
      </c>
      <c r="GK389">
        <v>0.00834576242792743</v>
      </c>
      <c r="GL389">
        <v>-0.0463878632499735</v>
      </c>
      <c r="GM389">
        <v>0.00360881594666716</v>
      </c>
      <c r="GN389">
        <v>-4.25062852161115e-05</v>
      </c>
      <c r="GO389">
        <v>14</v>
      </c>
      <c r="GP389">
        <v>2225</v>
      </c>
      <c r="GQ389">
        <v>2</v>
      </c>
      <c r="GR389">
        <v>27</v>
      </c>
      <c r="GS389">
        <v>4330.2</v>
      </c>
      <c r="GT389">
        <v>4330.2</v>
      </c>
      <c r="GU389">
        <v>0.454102</v>
      </c>
      <c r="GV389">
        <v>2.42432</v>
      </c>
      <c r="GW389">
        <v>1.99829</v>
      </c>
      <c r="GX389">
        <v>2.75024</v>
      </c>
      <c r="GY389">
        <v>2.09351</v>
      </c>
      <c r="GZ389">
        <v>2.39624</v>
      </c>
      <c r="HA389">
        <v>36.152</v>
      </c>
      <c r="HB389">
        <v>14.3772</v>
      </c>
      <c r="HC389">
        <v>18</v>
      </c>
      <c r="HD389">
        <v>420.11</v>
      </c>
      <c r="HE389">
        <v>622.718</v>
      </c>
      <c r="HF389">
        <v>19.1357</v>
      </c>
      <c r="HG389">
        <v>32.3343</v>
      </c>
      <c r="HH389">
        <v>30</v>
      </c>
      <c r="HI389">
        <v>31.7691</v>
      </c>
      <c r="HJ389">
        <v>31.782</v>
      </c>
      <c r="HK389">
        <v>9.117</v>
      </c>
      <c r="HL389">
        <v>32.3879</v>
      </c>
      <c r="HM389">
        <v>21.4019</v>
      </c>
      <c r="HN389">
        <v>13.2252</v>
      </c>
      <c r="HO389">
        <v>83.6812</v>
      </c>
      <c r="HP389">
        <v>16.505</v>
      </c>
      <c r="HQ389">
        <v>95.4271</v>
      </c>
      <c r="HR389">
        <v>99.4579</v>
      </c>
    </row>
    <row r="390" spans="1:226">
      <c r="A390">
        <v>374</v>
      </c>
      <c r="B390">
        <v>1657557937.6</v>
      </c>
      <c r="C390">
        <v>5145.59999990463</v>
      </c>
      <c r="D390" t="s">
        <v>1109</v>
      </c>
      <c r="E390" t="s">
        <v>1110</v>
      </c>
      <c r="F390">
        <v>5</v>
      </c>
      <c r="G390" t="s">
        <v>1068</v>
      </c>
      <c r="H390" t="s">
        <v>354</v>
      </c>
      <c r="I390">
        <v>1657557930.11852</v>
      </c>
      <c r="J390">
        <f>(K390)/1000</f>
        <v>0</v>
      </c>
      <c r="K390">
        <f>IF(BF390, AN390, AH390)</f>
        <v>0</v>
      </c>
      <c r="L390">
        <f>IF(BF390, AI390, AG390)</f>
        <v>0</v>
      </c>
      <c r="M390">
        <f>BH390 - IF(AU390&gt;1, L390*BB390*100.0/(AW390*BV390), 0)</f>
        <v>0</v>
      </c>
      <c r="N390">
        <f>((T390-J390/2)*M390-L390)/(T390+J390/2)</f>
        <v>0</v>
      </c>
      <c r="O390">
        <f>N390*(BO390+BP390)/1000.0</f>
        <v>0</v>
      </c>
      <c r="P390">
        <f>(BH390 - IF(AU390&gt;1, L390*BB390*100.0/(AW390*BV390), 0))*(BO390+BP390)/1000.0</f>
        <v>0</v>
      </c>
      <c r="Q390">
        <f>2.0/((1/S390-1/R390)+SIGN(S390)*SQRT((1/S390-1/R390)*(1/S390-1/R390) + 4*BC390/((BC390+1)*(BC390+1))*(2*1/S390*1/R390-1/R390*1/R390)))</f>
        <v>0</v>
      </c>
      <c r="R390">
        <f>IF(LEFT(BD390,1)&lt;&gt;"0",IF(LEFT(BD390,1)="1",3.0,BE390),$D$5+$E$5*(BV390*BO390/($K$5*1000))+$F$5*(BV390*BO390/($K$5*1000))*MAX(MIN(BB390,$J$5),$I$5)*MAX(MIN(BB390,$J$5),$I$5)+$G$5*MAX(MIN(BB390,$J$5),$I$5)*(BV390*BO390/($K$5*1000))+$H$5*(BV390*BO390/($K$5*1000))*(BV390*BO390/($K$5*1000)))</f>
        <v>0</v>
      </c>
      <c r="S390">
        <f>J390*(1000-(1000*0.61365*exp(17.502*W390/(240.97+W390))/(BO390+BP390)+BJ390)/2)/(1000*0.61365*exp(17.502*W390/(240.97+W390))/(BO390+BP390)-BJ390)</f>
        <v>0</v>
      </c>
      <c r="T390">
        <f>1/((BC390+1)/(Q390/1.6)+1/(R390/1.37)) + BC390/((BC390+1)/(Q390/1.6) + BC390/(R390/1.37))</f>
        <v>0</v>
      </c>
      <c r="U390">
        <f>(AX390*BA390)</f>
        <v>0</v>
      </c>
      <c r="V390">
        <f>(BQ390+(U390+2*0.95*5.67E-8*(((BQ390+$B$7)+273)^4-(BQ390+273)^4)-44100*J390)/(1.84*29.3*R390+8*0.95*5.67E-8*(BQ390+273)^3))</f>
        <v>0</v>
      </c>
      <c r="W390">
        <f>($C$7*BR390+$D$7*BS390+$E$7*V390)</f>
        <v>0</v>
      </c>
      <c r="X390">
        <f>0.61365*exp(17.502*W390/(240.97+W390))</f>
        <v>0</v>
      </c>
      <c r="Y390">
        <f>(Z390/AA390*100)</f>
        <v>0</v>
      </c>
      <c r="Z390">
        <f>BJ390*(BO390+BP390)/1000</f>
        <v>0</v>
      </c>
      <c r="AA390">
        <f>0.61365*exp(17.502*BQ390/(240.97+BQ390))</f>
        <v>0</v>
      </c>
      <c r="AB390">
        <f>(X390-BJ390*(BO390+BP390)/1000)</f>
        <v>0</v>
      </c>
      <c r="AC390">
        <f>(-J390*44100)</f>
        <v>0</v>
      </c>
      <c r="AD390">
        <f>2*29.3*R390*0.92*(BQ390-W390)</f>
        <v>0</v>
      </c>
      <c r="AE390">
        <f>2*0.95*5.67E-8*(((BQ390+$B$7)+273)^4-(W390+273)^4)</f>
        <v>0</v>
      </c>
      <c r="AF390">
        <f>U390+AE390+AC390+AD390</f>
        <v>0</v>
      </c>
      <c r="AG390">
        <f>BN390*AU390*(BI390-BH390*(1000-AU390*BK390)/(1000-AU390*BJ390))/(100*BB390)</f>
        <v>0</v>
      </c>
      <c r="AH390">
        <f>1000*BN390*AU390*(BJ390-BK390)/(100*BB390*(1000-AU390*BJ390))</f>
        <v>0</v>
      </c>
      <c r="AI390">
        <f>(AJ390 - AK390 - BO390*1E3/(8.314*(BQ390+273.15)) * AM390/BN390 * AL390) * BN390/(100*BB390) * (1000 - BK390)/1000</f>
        <v>0</v>
      </c>
      <c r="AJ390">
        <v>106.73119396618</v>
      </c>
      <c r="AK390">
        <v>117.417066666667</v>
      </c>
      <c r="AL390">
        <v>-3.20338381964582</v>
      </c>
      <c r="AM390">
        <v>66.1500379402103</v>
      </c>
      <c r="AN390">
        <f>(AP390 - AO390 + BO390*1E3/(8.314*(BQ390+273.15)) * AR390/BN390 * AQ390) * BN390/(100*BB390) * 1000/(1000 - AP390)</f>
        <v>0</v>
      </c>
      <c r="AO390">
        <v>16.3772965894599</v>
      </c>
      <c r="AP390">
        <v>21.8294763636364</v>
      </c>
      <c r="AQ390">
        <v>0.0169957634375816</v>
      </c>
      <c r="AR390">
        <v>78.5018072651655</v>
      </c>
      <c r="AS390">
        <v>24</v>
      </c>
      <c r="AT390">
        <v>5</v>
      </c>
      <c r="AU390">
        <f>IF(AS390*$H$13&gt;=AW390,1.0,(AW390/(AW390-AS390*$H$13)))</f>
        <v>0</v>
      </c>
      <c r="AV390">
        <f>(AU390-1)*100</f>
        <v>0</v>
      </c>
      <c r="AW390">
        <f>MAX(0,($B$13+$C$13*BV390)/(1+$D$13*BV390)*BO390/(BQ390+273)*$E$13)</f>
        <v>0</v>
      </c>
      <c r="AX390">
        <f>$B$11*BW390+$C$11*BX390+$F$11*CI390*(1-CL390)</f>
        <v>0</v>
      </c>
      <c r="AY390">
        <f>AX390*AZ390</f>
        <v>0</v>
      </c>
      <c r="AZ390">
        <f>($B$11*$D$9+$C$11*$D$9+$F$11*((CV390+CN390)/MAX(CV390+CN390+CW390, 0.1)*$I$9+CW390/MAX(CV390+CN390+CW390, 0.1)*$J$9))/($B$11+$C$11+$F$11)</f>
        <v>0</v>
      </c>
      <c r="BA390">
        <f>($B$11*$K$9+$C$11*$K$9+$F$11*((CV390+CN390)/MAX(CV390+CN390+CW390, 0.1)*$P$9+CW390/MAX(CV390+CN390+CW390, 0.1)*$Q$9))/($B$11+$C$11+$F$11)</f>
        <v>0</v>
      </c>
      <c r="BB390">
        <v>6</v>
      </c>
      <c r="BC390">
        <v>0.5</v>
      </c>
      <c r="BD390" t="s">
        <v>355</v>
      </c>
      <c r="BE390">
        <v>2</v>
      </c>
      <c r="BF390" t="b">
        <v>1</v>
      </c>
      <c r="BG390">
        <v>1657557930.11852</v>
      </c>
      <c r="BH390">
        <v>136.776407407407</v>
      </c>
      <c r="BI390">
        <v>121.538451851852</v>
      </c>
      <c r="BJ390">
        <v>21.7302148148148</v>
      </c>
      <c r="BK390">
        <v>16.3115814814815</v>
      </c>
      <c r="BL390">
        <v>133.974037037037</v>
      </c>
      <c r="BM390">
        <v>21.4747296296296</v>
      </c>
      <c r="BN390">
        <v>500.012962962963</v>
      </c>
      <c r="BO390">
        <v>68.0128259259259</v>
      </c>
      <c r="BP390">
        <v>0.019617537037037</v>
      </c>
      <c r="BQ390">
        <v>24.0400037037037</v>
      </c>
      <c r="BR390">
        <v>24.594037037037</v>
      </c>
      <c r="BS390">
        <v>999.9</v>
      </c>
      <c r="BT390">
        <v>0</v>
      </c>
      <c r="BU390">
        <v>0</v>
      </c>
      <c r="BV390">
        <v>10005.8896296296</v>
      </c>
      <c r="BW390">
        <v>0</v>
      </c>
      <c r="BX390">
        <v>1076.80325925926</v>
      </c>
      <c r="BY390">
        <v>15.2379666666667</v>
      </c>
      <c r="BZ390">
        <v>139.813703703704</v>
      </c>
      <c r="CA390">
        <v>123.552777777778</v>
      </c>
      <c r="CB390">
        <v>5.41863481481481</v>
      </c>
      <c r="CC390">
        <v>121.538451851852</v>
      </c>
      <c r="CD390">
        <v>16.3115814814815</v>
      </c>
      <c r="CE390">
        <v>1.47793444444444</v>
      </c>
      <c r="CF390">
        <v>1.10939666666667</v>
      </c>
      <c r="CG390">
        <v>12.7417185185185</v>
      </c>
      <c r="CH390">
        <v>8.43812185185185</v>
      </c>
      <c r="CI390">
        <v>2000.01333333333</v>
      </c>
      <c r="CJ390">
        <v>0.980005444444444</v>
      </c>
      <c r="CK390">
        <v>0.0199941740740741</v>
      </c>
      <c r="CL390">
        <v>0</v>
      </c>
      <c r="CM390">
        <v>2.52575185185185</v>
      </c>
      <c r="CN390">
        <v>0</v>
      </c>
      <c r="CO390">
        <v>20797.8814814815</v>
      </c>
      <c r="CP390">
        <v>16705.5444444444</v>
      </c>
      <c r="CQ390">
        <v>45</v>
      </c>
      <c r="CR390">
        <v>49.5160740740741</v>
      </c>
      <c r="CS390">
        <v>47.625</v>
      </c>
      <c r="CT390">
        <v>45.187</v>
      </c>
      <c r="CU390">
        <v>43.75</v>
      </c>
      <c r="CV390">
        <v>1960.02296296296</v>
      </c>
      <c r="CW390">
        <v>39.99</v>
      </c>
      <c r="CX390">
        <v>0</v>
      </c>
      <c r="CY390">
        <v>1651536832.4</v>
      </c>
      <c r="CZ390">
        <v>0</v>
      </c>
      <c r="DA390">
        <v>0</v>
      </c>
      <c r="DB390" t="s">
        <v>356</v>
      </c>
      <c r="DC390">
        <v>1657298120.5</v>
      </c>
      <c r="DD390">
        <v>1657298120.5</v>
      </c>
      <c r="DE390">
        <v>0</v>
      </c>
      <c r="DF390">
        <v>1.391</v>
      </c>
      <c r="DG390">
        <v>0.035</v>
      </c>
      <c r="DH390">
        <v>2.39</v>
      </c>
      <c r="DI390">
        <v>0.104</v>
      </c>
      <c r="DJ390">
        <v>419</v>
      </c>
      <c r="DK390">
        <v>18</v>
      </c>
      <c r="DL390">
        <v>0.11</v>
      </c>
      <c r="DM390">
        <v>0.02</v>
      </c>
      <c r="DN390">
        <v>14.770845</v>
      </c>
      <c r="DO390">
        <v>10.2457891181989</v>
      </c>
      <c r="DP390">
        <v>0.995893580647551</v>
      </c>
      <c r="DQ390">
        <v>0</v>
      </c>
      <c r="DR390">
        <v>5.42212375</v>
      </c>
      <c r="DS390">
        <v>-0.122142776735473</v>
      </c>
      <c r="DT390">
        <v>0.0226675657810339</v>
      </c>
      <c r="DU390">
        <v>0</v>
      </c>
      <c r="DV390">
        <v>0</v>
      </c>
      <c r="DW390">
        <v>2</v>
      </c>
      <c r="DX390" t="s">
        <v>357</v>
      </c>
      <c r="DY390">
        <v>2.81953</v>
      </c>
      <c r="DZ390">
        <v>2.63616</v>
      </c>
      <c r="EA390">
        <v>0.0212942</v>
      </c>
      <c r="EB390">
        <v>0.0188351</v>
      </c>
      <c r="EC390">
        <v>0.0721706</v>
      </c>
      <c r="ED390">
        <v>0.0588454</v>
      </c>
      <c r="EE390">
        <v>27217.9</v>
      </c>
      <c r="EF390">
        <v>23852.8</v>
      </c>
      <c r="EG390">
        <v>24922.2</v>
      </c>
      <c r="EH390">
        <v>23700.3</v>
      </c>
      <c r="EI390">
        <v>39517.6</v>
      </c>
      <c r="EJ390">
        <v>36949.8</v>
      </c>
      <c r="EK390">
        <v>45106.5</v>
      </c>
      <c r="EL390">
        <v>42319.1</v>
      </c>
      <c r="EM390">
        <v>1.72465</v>
      </c>
      <c r="EN390">
        <v>2.03577</v>
      </c>
      <c r="EO390">
        <v>-0.00377744</v>
      </c>
      <c r="EP390">
        <v>0</v>
      </c>
      <c r="EQ390">
        <v>24.7261</v>
      </c>
      <c r="ER390">
        <v>999.9</v>
      </c>
      <c r="ES390">
        <v>32.762</v>
      </c>
      <c r="ET390">
        <v>31.824</v>
      </c>
      <c r="EU390">
        <v>22.7737</v>
      </c>
      <c r="EV390">
        <v>51.148</v>
      </c>
      <c r="EW390">
        <v>27.9888</v>
      </c>
      <c r="EX390">
        <v>2</v>
      </c>
      <c r="EY390">
        <v>0.361959</v>
      </c>
      <c r="EZ390">
        <v>9.28105</v>
      </c>
      <c r="FA390">
        <v>20.0202</v>
      </c>
      <c r="FB390">
        <v>5.23616</v>
      </c>
      <c r="FC390">
        <v>11.9978</v>
      </c>
      <c r="FD390">
        <v>4.95635</v>
      </c>
      <c r="FE390">
        <v>3.30398</v>
      </c>
      <c r="FF390">
        <v>9999</v>
      </c>
      <c r="FG390">
        <v>9999</v>
      </c>
      <c r="FH390">
        <v>6609</v>
      </c>
      <c r="FI390">
        <v>353.6</v>
      </c>
      <c r="FJ390">
        <v>1.8681</v>
      </c>
      <c r="FK390">
        <v>1.86378</v>
      </c>
      <c r="FL390">
        <v>1.87134</v>
      </c>
      <c r="FM390">
        <v>1.86219</v>
      </c>
      <c r="FN390">
        <v>1.86168</v>
      </c>
      <c r="FO390">
        <v>1.86812</v>
      </c>
      <c r="FP390">
        <v>1.85822</v>
      </c>
      <c r="FQ390">
        <v>1.86462</v>
      </c>
      <c r="FR390">
        <v>5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2.694</v>
      </c>
      <c r="GF390">
        <v>0.2605</v>
      </c>
      <c r="GG390">
        <v>2.14445261950712</v>
      </c>
      <c r="GH390">
        <v>0.00524579190152856</v>
      </c>
      <c r="GI390">
        <v>-2.61795653493914e-06</v>
      </c>
      <c r="GJ390">
        <v>1.03317073579164e-09</v>
      </c>
      <c r="GK390">
        <v>0.00834576242792743</v>
      </c>
      <c r="GL390">
        <v>-0.0463878632499735</v>
      </c>
      <c r="GM390">
        <v>0.00360881594666716</v>
      </c>
      <c r="GN390">
        <v>-4.25062852161115e-05</v>
      </c>
      <c r="GO390">
        <v>14</v>
      </c>
      <c r="GP390">
        <v>2225</v>
      </c>
      <c r="GQ390">
        <v>2</v>
      </c>
      <c r="GR390">
        <v>27</v>
      </c>
      <c r="GS390">
        <v>4330.3</v>
      </c>
      <c r="GT390">
        <v>4330.3</v>
      </c>
      <c r="GU390">
        <v>0.408936</v>
      </c>
      <c r="GV390">
        <v>2.4353</v>
      </c>
      <c r="GW390">
        <v>1.99829</v>
      </c>
      <c r="GX390">
        <v>2.75024</v>
      </c>
      <c r="GY390">
        <v>2.09351</v>
      </c>
      <c r="GZ390">
        <v>2.33887</v>
      </c>
      <c r="HA390">
        <v>36.1754</v>
      </c>
      <c r="HB390">
        <v>14.3684</v>
      </c>
      <c r="HC390">
        <v>18</v>
      </c>
      <c r="HD390">
        <v>420.194</v>
      </c>
      <c r="HE390">
        <v>622.828</v>
      </c>
      <c r="HF390">
        <v>19.1911</v>
      </c>
      <c r="HG390">
        <v>32.3426</v>
      </c>
      <c r="HH390">
        <v>30.0001</v>
      </c>
      <c r="HI390">
        <v>31.771</v>
      </c>
      <c r="HJ390">
        <v>31.7847</v>
      </c>
      <c r="HK390">
        <v>8.0861</v>
      </c>
      <c r="HL390">
        <v>31.7814</v>
      </c>
      <c r="HM390">
        <v>21.0198</v>
      </c>
      <c r="HN390">
        <v>13.2807</v>
      </c>
      <c r="HO390">
        <v>63.458</v>
      </c>
      <c r="HP390">
        <v>16.6173</v>
      </c>
      <c r="HQ390">
        <v>95.4271</v>
      </c>
      <c r="HR390">
        <v>99.4601</v>
      </c>
    </row>
    <row r="391" spans="1:226">
      <c r="A391">
        <v>375</v>
      </c>
      <c r="B391">
        <v>1657558803.1</v>
      </c>
      <c r="C391">
        <v>6011.09999990463</v>
      </c>
      <c r="D391" t="s">
        <v>1115</v>
      </c>
      <c r="E391" t="s">
        <v>1116</v>
      </c>
      <c r="F391">
        <v>5</v>
      </c>
      <c r="G391" t="s">
        <v>1117</v>
      </c>
      <c r="H391" t="s">
        <v>354</v>
      </c>
      <c r="I391">
        <v>1657558795.35</v>
      </c>
      <c r="J391">
        <f>(K391)/1000</f>
        <v>0</v>
      </c>
      <c r="K391">
        <f>IF(BF391, AN391, AH391)</f>
        <v>0</v>
      </c>
      <c r="L391">
        <f>IF(BF391, AI391, AG391)</f>
        <v>0</v>
      </c>
      <c r="M391">
        <f>BH391 - IF(AU391&gt;1, L391*BB391*100.0/(AW391*BV391), 0)</f>
        <v>0</v>
      </c>
      <c r="N391">
        <f>((T391-J391/2)*M391-L391)/(T391+J391/2)</f>
        <v>0</v>
      </c>
      <c r="O391">
        <f>N391*(BO391+BP391)/1000.0</f>
        <v>0</v>
      </c>
      <c r="P391">
        <f>(BH391 - IF(AU391&gt;1, L391*BB391*100.0/(AW391*BV391), 0))*(BO391+BP391)/1000.0</f>
        <v>0</v>
      </c>
      <c r="Q391">
        <f>2.0/((1/S391-1/R391)+SIGN(S391)*SQRT((1/S391-1/R391)*(1/S391-1/R391) + 4*BC391/((BC391+1)*(BC391+1))*(2*1/S391*1/R391-1/R391*1/R391)))</f>
        <v>0</v>
      </c>
      <c r="R391">
        <f>IF(LEFT(BD391,1)&lt;&gt;"0",IF(LEFT(BD391,1)="1",3.0,BE391),$D$5+$E$5*(BV391*BO391/($K$5*1000))+$F$5*(BV391*BO391/($K$5*1000))*MAX(MIN(BB391,$J$5),$I$5)*MAX(MIN(BB391,$J$5),$I$5)+$G$5*MAX(MIN(BB391,$J$5),$I$5)*(BV391*BO391/($K$5*1000))+$H$5*(BV391*BO391/($K$5*1000))*(BV391*BO391/($K$5*1000)))</f>
        <v>0</v>
      </c>
      <c r="S391">
        <f>J391*(1000-(1000*0.61365*exp(17.502*W391/(240.97+W391))/(BO391+BP391)+BJ391)/2)/(1000*0.61365*exp(17.502*W391/(240.97+W391))/(BO391+BP391)-BJ391)</f>
        <v>0</v>
      </c>
      <c r="T391">
        <f>1/((BC391+1)/(Q391/1.6)+1/(R391/1.37)) + BC391/((BC391+1)/(Q391/1.6) + BC391/(R391/1.37))</f>
        <v>0</v>
      </c>
      <c r="U391">
        <f>(AX391*BA391)</f>
        <v>0</v>
      </c>
      <c r="V391">
        <f>(BQ391+(U391+2*0.95*5.67E-8*(((BQ391+$B$7)+273)^4-(BQ391+273)^4)-44100*J391)/(1.84*29.3*R391+8*0.95*5.67E-8*(BQ391+273)^3))</f>
        <v>0</v>
      </c>
      <c r="W391">
        <f>($C$7*BR391+$D$7*BS391+$E$7*V391)</f>
        <v>0</v>
      </c>
      <c r="X391">
        <f>0.61365*exp(17.502*W391/(240.97+W391))</f>
        <v>0</v>
      </c>
      <c r="Y391">
        <f>(Z391/AA391*100)</f>
        <v>0</v>
      </c>
      <c r="Z391">
        <f>BJ391*(BO391+BP391)/1000</f>
        <v>0</v>
      </c>
      <c r="AA391">
        <f>0.61365*exp(17.502*BQ391/(240.97+BQ391))</f>
        <v>0</v>
      </c>
      <c r="AB391">
        <f>(X391-BJ391*(BO391+BP391)/1000)</f>
        <v>0</v>
      </c>
      <c r="AC391">
        <f>(-J391*44100)</f>
        <v>0</v>
      </c>
      <c r="AD391">
        <f>2*29.3*R391*0.92*(BQ391-W391)</f>
        <v>0</v>
      </c>
      <c r="AE391">
        <f>2*0.95*5.67E-8*(((BQ391+$B$7)+273)^4-(W391+273)^4)</f>
        <v>0</v>
      </c>
      <c r="AF391">
        <f>U391+AE391+AC391+AD391</f>
        <v>0</v>
      </c>
      <c r="AG391">
        <f>BN391*AU391*(BI391-BH391*(1000-AU391*BK391)/(1000-AU391*BJ391))/(100*BB391)</f>
        <v>0</v>
      </c>
      <c r="AH391">
        <f>1000*BN391*AU391*(BJ391-BK391)/(100*BB391*(1000-AU391*BJ391))</f>
        <v>0</v>
      </c>
      <c r="AI391">
        <f>(AJ391 - AK391 - BO391*1E3/(8.314*(BQ391+273.15)) * AM391/BN391 * AL391) * BN391/(100*BB391) * (1000 - BK391)/1000</f>
        <v>0</v>
      </c>
      <c r="AJ391">
        <v>427.096119147945</v>
      </c>
      <c r="AK391">
        <v>421.215745454545</v>
      </c>
      <c r="AL391">
        <v>0.00199432485966649</v>
      </c>
      <c r="AM391">
        <v>66.142335327964</v>
      </c>
      <c r="AN391">
        <f>(AP391 - AO391 + BO391*1E3/(8.314*(BQ391+273.15)) * AR391/BN391 * AQ391) * BN391/(100*BB391) * 1000/(1000 - AP391)</f>
        <v>0</v>
      </c>
      <c r="AO391">
        <v>16.9593191872744</v>
      </c>
      <c r="AP391">
        <v>18.5772357575758</v>
      </c>
      <c r="AQ391">
        <v>-0.000815857740004332</v>
      </c>
      <c r="AR391">
        <v>78.4374814573742</v>
      </c>
      <c r="AS391">
        <v>17</v>
      </c>
      <c r="AT391">
        <v>3</v>
      </c>
      <c r="AU391">
        <f>IF(AS391*$H$13&gt;=AW391,1.0,(AW391/(AW391-AS391*$H$13)))</f>
        <v>0</v>
      </c>
      <c r="AV391">
        <f>(AU391-1)*100</f>
        <v>0</v>
      </c>
      <c r="AW391">
        <f>MAX(0,($B$13+$C$13*BV391)/(1+$D$13*BV391)*BO391/(BQ391+273)*$E$13)</f>
        <v>0</v>
      </c>
      <c r="AX391">
        <f>$B$11*BW391+$C$11*BX391+$F$11*CI391*(1-CL391)</f>
        <v>0</v>
      </c>
      <c r="AY391">
        <f>AX391*AZ391</f>
        <v>0</v>
      </c>
      <c r="AZ391">
        <f>($B$11*$D$9+$C$11*$D$9+$F$11*((CV391+CN391)/MAX(CV391+CN391+CW391, 0.1)*$I$9+CW391/MAX(CV391+CN391+CW391, 0.1)*$J$9))/($B$11+$C$11+$F$11)</f>
        <v>0</v>
      </c>
      <c r="BA391">
        <f>($B$11*$K$9+$C$11*$K$9+$F$11*((CV391+CN391)/MAX(CV391+CN391+CW391, 0.1)*$P$9+CW391/MAX(CV391+CN391+CW391, 0.1)*$Q$9))/($B$11+$C$11+$F$11)</f>
        <v>0</v>
      </c>
      <c r="BB391">
        <v>2.7</v>
      </c>
      <c r="BC391">
        <v>0.5</v>
      </c>
      <c r="BD391" t="s">
        <v>355</v>
      </c>
      <c r="BE391">
        <v>2</v>
      </c>
      <c r="BF391" t="b">
        <v>1</v>
      </c>
      <c r="BG391">
        <v>1657558795.35</v>
      </c>
      <c r="BH391">
        <v>413.380966666667</v>
      </c>
      <c r="BI391">
        <v>419.8473</v>
      </c>
      <c r="BJ391">
        <v>18.5977666666667</v>
      </c>
      <c r="BK391">
        <v>16.9552466666667</v>
      </c>
      <c r="BL391">
        <v>409.4566</v>
      </c>
      <c r="BM391">
        <v>18.4823766666667</v>
      </c>
      <c r="BN391">
        <v>500.019833333333</v>
      </c>
      <c r="BO391">
        <v>67.9993866666667</v>
      </c>
      <c r="BP391">
        <v>0.02574574</v>
      </c>
      <c r="BQ391">
        <v>21.216</v>
      </c>
      <c r="BR391">
        <v>21.9631766666667</v>
      </c>
      <c r="BS391">
        <v>999.9</v>
      </c>
      <c r="BT391">
        <v>0</v>
      </c>
      <c r="BU391">
        <v>0</v>
      </c>
      <c r="BV391">
        <v>9994.665</v>
      </c>
      <c r="BW391">
        <v>0</v>
      </c>
      <c r="BX391">
        <v>2093.90366666667</v>
      </c>
      <c r="BY391">
        <v>-6.46632533333333</v>
      </c>
      <c r="BZ391">
        <v>421.214633333333</v>
      </c>
      <c r="CA391">
        <v>427.0888</v>
      </c>
      <c r="CB391">
        <v>1.64252566666667</v>
      </c>
      <c r="CC391">
        <v>419.8473</v>
      </c>
      <c r="CD391">
        <v>16.9552466666667</v>
      </c>
      <c r="CE391">
        <v>1.26463566666667</v>
      </c>
      <c r="CF391">
        <v>1.152947</v>
      </c>
      <c r="CG391">
        <v>10.3850233333333</v>
      </c>
      <c r="CH391">
        <v>9.00745433333333</v>
      </c>
      <c r="CI391">
        <v>1999.99</v>
      </c>
      <c r="CJ391">
        <v>0.9800008</v>
      </c>
      <c r="CK391">
        <v>0.0199993733333333</v>
      </c>
      <c r="CL391">
        <v>0</v>
      </c>
      <c r="CM391">
        <v>2.53702</v>
      </c>
      <c r="CN391">
        <v>0</v>
      </c>
      <c r="CO391">
        <v>7133.01966666667</v>
      </c>
      <c r="CP391">
        <v>16705.3333333333</v>
      </c>
      <c r="CQ391">
        <v>45</v>
      </c>
      <c r="CR391">
        <v>47.7706666666667</v>
      </c>
      <c r="CS391">
        <v>47.125</v>
      </c>
      <c r="CT391">
        <v>45.187</v>
      </c>
      <c r="CU391">
        <v>43.75</v>
      </c>
      <c r="CV391">
        <v>1959.99</v>
      </c>
      <c r="CW391">
        <v>40</v>
      </c>
      <c r="CX391">
        <v>0</v>
      </c>
      <c r="CY391">
        <v>1651537698.2</v>
      </c>
      <c r="CZ391">
        <v>0</v>
      </c>
      <c r="DA391">
        <v>0</v>
      </c>
      <c r="DB391" t="s">
        <v>356</v>
      </c>
      <c r="DC391">
        <v>1657298120.5</v>
      </c>
      <c r="DD391">
        <v>1657298120.5</v>
      </c>
      <c r="DE391">
        <v>0</v>
      </c>
      <c r="DF391">
        <v>1.391</v>
      </c>
      <c r="DG391">
        <v>0.035</v>
      </c>
      <c r="DH391">
        <v>2.39</v>
      </c>
      <c r="DI391">
        <v>0.104</v>
      </c>
      <c r="DJ391">
        <v>419</v>
      </c>
      <c r="DK391">
        <v>18</v>
      </c>
      <c r="DL391">
        <v>0.11</v>
      </c>
      <c r="DM391">
        <v>0.02</v>
      </c>
      <c r="DN391">
        <v>-6.47087325</v>
      </c>
      <c r="DO391">
        <v>0.0750343339587501</v>
      </c>
      <c r="DP391">
        <v>0.040699683376379</v>
      </c>
      <c r="DQ391">
        <v>1</v>
      </c>
      <c r="DR391">
        <v>1.650333</v>
      </c>
      <c r="DS391">
        <v>-0.166844803001877</v>
      </c>
      <c r="DT391">
        <v>0.0194494948777597</v>
      </c>
      <c r="DU391">
        <v>0</v>
      </c>
      <c r="DV391">
        <v>1</v>
      </c>
      <c r="DW391">
        <v>2</v>
      </c>
      <c r="DX391" t="s">
        <v>367</v>
      </c>
      <c r="DY391">
        <v>2.83281</v>
      </c>
      <c r="DZ391">
        <v>2.64175</v>
      </c>
      <c r="EA391">
        <v>0.0672633</v>
      </c>
      <c r="EB391">
        <v>0.0685211</v>
      </c>
      <c r="EC391">
        <v>0.0645221</v>
      </c>
      <c r="ED391">
        <v>0.0603658</v>
      </c>
      <c r="EE391">
        <v>25993.9</v>
      </c>
      <c r="EF391">
        <v>22685.9</v>
      </c>
      <c r="EG391">
        <v>24966.9</v>
      </c>
      <c r="EH391">
        <v>23735.6</v>
      </c>
      <c r="EI391">
        <v>39908.2</v>
      </c>
      <c r="EJ391">
        <v>36944.7</v>
      </c>
      <c r="EK391">
        <v>45175</v>
      </c>
      <c r="EL391">
        <v>42377.4</v>
      </c>
      <c r="EM391">
        <v>1.74665</v>
      </c>
      <c r="EN391">
        <v>2.04105</v>
      </c>
      <c r="EO391">
        <v>0.075981</v>
      </c>
      <c r="EP391">
        <v>0</v>
      </c>
      <c r="EQ391">
        <v>20.7074</v>
      </c>
      <c r="ER391">
        <v>999.9</v>
      </c>
      <c r="ES391">
        <v>36.522</v>
      </c>
      <c r="ET391">
        <v>31.783</v>
      </c>
      <c r="EU391">
        <v>25.3322</v>
      </c>
      <c r="EV391">
        <v>51.4882</v>
      </c>
      <c r="EW391">
        <v>30.597</v>
      </c>
      <c r="EX391">
        <v>2</v>
      </c>
      <c r="EY391">
        <v>0.265526</v>
      </c>
      <c r="EZ391">
        <v>4.98254</v>
      </c>
      <c r="FA391">
        <v>20.1726</v>
      </c>
      <c r="FB391">
        <v>5.23286</v>
      </c>
      <c r="FC391">
        <v>11.992</v>
      </c>
      <c r="FD391">
        <v>4.9556</v>
      </c>
      <c r="FE391">
        <v>3.30395</v>
      </c>
      <c r="FF391">
        <v>9999</v>
      </c>
      <c r="FG391">
        <v>9999</v>
      </c>
      <c r="FH391">
        <v>6630.2</v>
      </c>
      <c r="FI391">
        <v>353.8</v>
      </c>
      <c r="FJ391">
        <v>1.86813</v>
      </c>
      <c r="FK391">
        <v>1.86388</v>
      </c>
      <c r="FL391">
        <v>1.87148</v>
      </c>
      <c r="FM391">
        <v>1.86233</v>
      </c>
      <c r="FN391">
        <v>1.86173</v>
      </c>
      <c r="FO391">
        <v>1.86817</v>
      </c>
      <c r="FP391">
        <v>1.85834</v>
      </c>
      <c r="FQ391">
        <v>1.86477</v>
      </c>
      <c r="FR391">
        <v>5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3.925</v>
      </c>
      <c r="GF391">
        <v>0.1145</v>
      </c>
      <c r="GG391">
        <v>2.14445261950712</v>
      </c>
      <c r="GH391">
        <v>0.00524579190152856</v>
      </c>
      <c r="GI391">
        <v>-2.61795653493914e-06</v>
      </c>
      <c r="GJ391">
        <v>1.03317073579164e-09</v>
      </c>
      <c r="GK391">
        <v>0.00834576242792743</v>
      </c>
      <c r="GL391">
        <v>-0.0463878632499735</v>
      </c>
      <c r="GM391">
        <v>0.00360881594666716</v>
      </c>
      <c r="GN391">
        <v>-4.25062852161115e-05</v>
      </c>
      <c r="GO391">
        <v>14</v>
      </c>
      <c r="GP391">
        <v>2225</v>
      </c>
      <c r="GQ391">
        <v>2</v>
      </c>
      <c r="GR391">
        <v>27</v>
      </c>
      <c r="GS391">
        <v>4344.7</v>
      </c>
      <c r="GT391">
        <v>4344.7</v>
      </c>
      <c r="GU391">
        <v>1.33179</v>
      </c>
      <c r="GV391">
        <v>2.38647</v>
      </c>
      <c r="GW391">
        <v>1.99829</v>
      </c>
      <c r="GX391">
        <v>2.75146</v>
      </c>
      <c r="GY391">
        <v>2.09351</v>
      </c>
      <c r="GZ391">
        <v>2.35718</v>
      </c>
      <c r="HA391">
        <v>35.9412</v>
      </c>
      <c r="HB391">
        <v>14.2984</v>
      </c>
      <c r="HC391">
        <v>18</v>
      </c>
      <c r="HD391">
        <v>427.638</v>
      </c>
      <c r="HE391">
        <v>618.055</v>
      </c>
      <c r="HF391">
        <v>16.9275</v>
      </c>
      <c r="HG391">
        <v>30.7435</v>
      </c>
      <c r="HH391">
        <v>29.9998</v>
      </c>
      <c r="HI391">
        <v>30.9718</v>
      </c>
      <c r="HJ391">
        <v>30.9234</v>
      </c>
      <c r="HK391">
        <v>26.6035</v>
      </c>
      <c r="HL391">
        <v>41.3489</v>
      </c>
      <c r="HM391">
        <v>20.2239</v>
      </c>
      <c r="HN391">
        <v>16.9362</v>
      </c>
      <c r="HO391">
        <v>412.974</v>
      </c>
      <c r="HP391">
        <v>17.0441</v>
      </c>
      <c r="HQ391">
        <v>95.5813</v>
      </c>
      <c r="HR391">
        <v>99.6011</v>
      </c>
    </row>
    <row r="392" spans="1:226">
      <c r="A392">
        <v>376</v>
      </c>
      <c r="B392">
        <v>1657558808.1</v>
      </c>
      <c r="C392">
        <v>6016.09999990463</v>
      </c>
      <c r="D392" t="s">
        <v>1118</v>
      </c>
      <c r="E392" t="s">
        <v>1119</v>
      </c>
      <c r="F392">
        <v>5</v>
      </c>
      <c r="G392" t="s">
        <v>1117</v>
      </c>
      <c r="H392" t="s">
        <v>354</v>
      </c>
      <c r="I392">
        <v>1657558800.25517</v>
      </c>
      <c r="J392">
        <f>(K392)/1000</f>
        <v>0</v>
      </c>
      <c r="K392">
        <f>IF(BF392, AN392, AH392)</f>
        <v>0</v>
      </c>
      <c r="L392">
        <f>IF(BF392, AI392, AG392)</f>
        <v>0</v>
      </c>
      <c r="M392">
        <f>BH392 - IF(AU392&gt;1, L392*BB392*100.0/(AW392*BV392), 0)</f>
        <v>0</v>
      </c>
      <c r="N392">
        <f>((T392-J392/2)*M392-L392)/(T392+J392/2)</f>
        <v>0</v>
      </c>
      <c r="O392">
        <f>N392*(BO392+BP392)/1000.0</f>
        <v>0</v>
      </c>
      <c r="P392">
        <f>(BH392 - IF(AU392&gt;1, L392*BB392*100.0/(AW392*BV392), 0))*(BO392+BP392)/1000.0</f>
        <v>0</v>
      </c>
      <c r="Q392">
        <f>2.0/((1/S392-1/R392)+SIGN(S392)*SQRT((1/S392-1/R392)*(1/S392-1/R392) + 4*BC392/((BC392+1)*(BC392+1))*(2*1/S392*1/R392-1/R392*1/R392)))</f>
        <v>0</v>
      </c>
      <c r="R392">
        <f>IF(LEFT(BD392,1)&lt;&gt;"0",IF(LEFT(BD392,1)="1",3.0,BE392),$D$5+$E$5*(BV392*BO392/($K$5*1000))+$F$5*(BV392*BO392/($K$5*1000))*MAX(MIN(BB392,$J$5),$I$5)*MAX(MIN(BB392,$J$5),$I$5)+$G$5*MAX(MIN(BB392,$J$5),$I$5)*(BV392*BO392/($K$5*1000))+$H$5*(BV392*BO392/($K$5*1000))*(BV392*BO392/($K$5*1000)))</f>
        <v>0</v>
      </c>
      <c r="S392">
        <f>J392*(1000-(1000*0.61365*exp(17.502*W392/(240.97+W392))/(BO392+BP392)+BJ392)/2)/(1000*0.61365*exp(17.502*W392/(240.97+W392))/(BO392+BP392)-BJ392)</f>
        <v>0</v>
      </c>
      <c r="T392">
        <f>1/((BC392+1)/(Q392/1.6)+1/(R392/1.37)) + BC392/((BC392+1)/(Q392/1.6) + BC392/(R392/1.37))</f>
        <v>0</v>
      </c>
      <c r="U392">
        <f>(AX392*BA392)</f>
        <v>0</v>
      </c>
      <c r="V392">
        <f>(BQ392+(U392+2*0.95*5.67E-8*(((BQ392+$B$7)+273)^4-(BQ392+273)^4)-44100*J392)/(1.84*29.3*R392+8*0.95*5.67E-8*(BQ392+273)^3))</f>
        <v>0</v>
      </c>
      <c r="W392">
        <f>($C$7*BR392+$D$7*BS392+$E$7*V392)</f>
        <v>0</v>
      </c>
      <c r="X392">
        <f>0.61365*exp(17.502*W392/(240.97+W392))</f>
        <v>0</v>
      </c>
      <c r="Y392">
        <f>(Z392/AA392*100)</f>
        <v>0</v>
      </c>
      <c r="Z392">
        <f>BJ392*(BO392+BP392)/1000</f>
        <v>0</v>
      </c>
      <c r="AA392">
        <f>0.61365*exp(17.502*BQ392/(240.97+BQ392))</f>
        <v>0</v>
      </c>
      <c r="AB392">
        <f>(X392-BJ392*(BO392+BP392)/1000)</f>
        <v>0</v>
      </c>
      <c r="AC392">
        <f>(-J392*44100)</f>
        <v>0</v>
      </c>
      <c r="AD392">
        <f>2*29.3*R392*0.92*(BQ392-W392)</f>
        <v>0</v>
      </c>
      <c r="AE392">
        <f>2*0.95*5.67E-8*(((BQ392+$B$7)+273)^4-(W392+273)^4)</f>
        <v>0</v>
      </c>
      <c r="AF392">
        <f>U392+AE392+AC392+AD392</f>
        <v>0</v>
      </c>
      <c r="AG392">
        <f>BN392*AU392*(BI392-BH392*(1000-AU392*BK392)/(1000-AU392*BJ392))/(100*BB392)</f>
        <v>0</v>
      </c>
      <c r="AH392">
        <f>1000*BN392*AU392*(BJ392-BK392)/(100*BB392*(1000-AU392*BJ392))</f>
        <v>0</v>
      </c>
      <c r="AI392">
        <f>(AJ392 - AK392 - BO392*1E3/(8.314*(BQ392+273.15)) * AM392/BN392 * AL392) * BN392/(100*BB392) * (1000 - BK392)/1000</f>
        <v>0</v>
      </c>
      <c r="AJ392">
        <v>426.539256748387</v>
      </c>
      <c r="AK392">
        <v>420.96336969697</v>
      </c>
      <c r="AL392">
        <v>-0.0817309546424711</v>
      </c>
      <c r="AM392">
        <v>66.142335327964</v>
      </c>
      <c r="AN392">
        <f>(AP392 - AO392 + BO392*1E3/(8.314*(BQ392+273.15)) * AR392/BN392 * AQ392) * BN392/(100*BB392) * 1000/(1000 - AP392)</f>
        <v>0</v>
      </c>
      <c r="AO392">
        <v>16.9580034659273</v>
      </c>
      <c r="AP392">
        <v>18.5705048484849</v>
      </c>
      <c r="AQ392">
        <v>-1.20806695416431e-05</v>
      </c>
      <c r="AR392">
        <v>78.4374814573742</v>
      </c>
      <c r="AS392">
        <v>17</v>
      </c>
      <c r="AT392">
        <v>3</v>
      </c>
      <c r="AU392">
        <f>IF(AS392*$H$13&gt;=AW392,1.0,(AW392/(AW392-AS392*$H$13)))</f>
        <v>0</v>
      </c>
      <c r="AV392">
        <f>(AU392-1)*100</f>
        <v>0</v>
      </c>
      <c r="AW392">
        <f>MAX(0,($B$13+$C$13*BV392)/(1+$D$13*BV392)*BO392/(BQ392+273)*$E$13)</f>
        <v>0</v>
      </c>
      <c r="AX392">
        <f>$B$11*BW392+$C$11*BX392+$F$11*CI392*(1-CL392)</f>
        <v>0</v>
      </c>
      <c r="AY392">
        <f>AX392*AZ392</f>
        <v>0</v>
      </c>
      <c r="AZ392">
        <f>($B$11*$D$9+$C$11*$D$9+$F$11*((CV392+CN392)/MAX(CV392+CN392+CW392, 0.1)*$I$9+CW392/MAX(CV392+CN392+CW392, 0.1)*$J$9))/($B$11+$C$11+$F$11)</f>
        <v>0</v>
      </c>
      <c r="BA392">
        <f>($B$11*$K$9+$C$11*$K$9+$F$11*((CV392+CN392)/MAX(CV392+CN392+CW392, 0.1)*$P$9+CW392/MAX(CV392+CN392+CW392, 0.1)*$Q$9))/($B$11+$C$11+$F$11)</f>
        <v>0</v>
      </c>
      <c r="BB392">
        <v>2.7</v>
      </c>
      <c r="BC392">
        <v>0.5</v>
      </c>
      <c r="BD392" t="s">
        <v>355</v>
      </c>
      <c r="BE392">
        <v>2</v>
      </c>
      <c r="BF392" t="b">
        <v>1</v>
      </c>
      <c r="BG392">
        <v>1657558800.25517</v>
      </c>
      <c r="BH392">
        <v>413.355724137931</v>
      </c>
      <c r="BI392">
        <v>419.559689655172</v>
      </c>
      <c r="BJ392">
        <v>18.5842103448276</v>
      </c>
      <c r="BK392">
        <v>16.9527413793103</v>
      </c>
      <c r="BL392">
        <v>409.431379310345</v>
      </c>
      <c r="BM392">
        <v>18.4693965517241</v>
      </c>
      <c r="BN392">
        <v>499.997931034483</v>
      </c>
      <c r="BO392">
        <v>67.9998931034483</v>
      </c>
      <c r="BP392">
        <v>0.0255992482758621</v>
      </c>
      <c r="BQ392">
        <v>21.221624137931</v>
      </c>
      <c r="BR392">
        <v>21.9700586206897</v>
      </c>
      <c r="BS392">
        <v>999.9</v>
      </c>
      <c r="BT392">
        <v>0</v>
      </c>
      <c r="BU392">
        <v>0</v>
      </c>
      <c r="BV392">
        <v>9990.94655172414</v>
      </c>
      <c r="BW392">
        <v>0</v>
      </c>
      <c r="BX392">
        <v>2093.38206896552</v>
      </c>
      <c r="BY392">
        <v>-6.2039324137931</v>
      </c>
      <c r="BZ392">
        <v>421.183068965517</v>
      </c>
      <c r="CA392">
        <v>426.795034482759</v>
      </c>
      <c r="CB392">
        <v>1.63147896551724</v>
      </c>
      <c r="CC392">
        <v>419.559689655172</v>
      </c>
      <c r="CD392">
        <v>16.9527413793103</v>
      </c>
      <c r="CE392">
        <v>1.26372413793103</v>
      </c>
      <c r="CF392">
        <v>1.15278448275862</v>
      </c>
      <c r="CG392">
        <v>10.3742172413793</v>
      </c>
      <c r="CH392">
        <v>9.00537724137931</v>
      </c>
      <c r="CI392">
        <v>1999.98862068966</v>
      </c>
      <c r="CJ392">
        <v>0.980000724137931</v>
      </c>
      <c r="CK392">
        <v>0.0199994517241379</v>
      </c>
      <c r="CL392">
        <v>0</v>
      </c>
      <c r="CM392">
        <v>2.52414827586207</v>
      </c>
      <c r="CN392">
        <v>0</v>
      </c>
      <c r="CO392">
        <v>7120.69517241379</v>
      </c>
      <c r="CP392">
        <v>16705.3275862069</v>
      </c>
      <c r="CQ392">
        <v>45</v>
      </c>
      <c r="CR392">
        <v>47.7628275862069</v>
      </c>
      <c r="CS392">
        <v>47.125</v>
      </c>
      <c r="CT392">
        <v>45.187</v>
      </c>
      <c r="CU392">
        <v>43.75</v>
      </c>
      <c r="CV392">
        <v>1959.98862068966</v>
      </c>
      <c r="CW392">
        <v>40</v>
      </c>
      <c r="CX392">
        <v>0</v>
      </c>
      <c r="CY392">
        <v>1651537703</v>
      </c>
      <c r="CZ392">
        <v>0</v>
      </c>
      <c r="DA392">
        <v>0</v>
      </c>
      <c r="DB392" t="s">
        <v>356</v>
      </c>
      <c r="DC392">
        <v>1657298120.5</v>
      </c>
      <c r="DD392">
        <v>1657298120.5</v>
      </c>
      <c r="DE392">
        <v>0</v>
      </c>
      <c r="DF392">
        <v>1.391</v>
      </c>
      <c r="DG392">
        <v>0.035</v>
      </c>
      <c r="DH392">
        <v>2.39</v>
      </c>
      <c r="DI392">
        <v>0.104</v>
      </c>
      <c r="DJ392">
        <v>419</v>
      </c>
      <c r="DK392">
        <v>18</v>
      </c>
      <c r="DL392">
        <v>0.11</v>
      </c>
      <c r="DM392">
        <v>0.02</v>
      </c>
      <c r="DN392">
        <v>-6.38269341463415</v>
      </c>
      <c r="DO392">
        <v>1.19030843205574</v>
      </c>
      <c r="DP392">
        <v>0.261961368783036</v>
      </c>
      <c r="DQ392">
        <v>0</v>
      </c>
      <c r="DR392">
        <v>1.64068195121951</v>
      </c>
      <c r="DS392">
        <v>-0.185065296167251</v>
      </c>
      <c r="DT392">
        <v>0.0211467799796994</v>
      </c>
      <c r="DU392">
        <v>0</v>
      </c>
      <c r="DV392">
        <v>0</v>
      </c>
      <c r="DW392">
        <v>2</v>
      </c>
      <c r="DX392" t="s">
        <v>357</v>
      </c>
      <c r="DY392">
        <v>2.83271</v>
      </c>
      <c r="DZ392">
        <v>2.64187</v>
      </c>
      <c r="EA392">
        <v>0.0672145</v>
      </c>
      <c r="EB392">
        <v>0.0680637</v>
      </c>
      <c r="EC392">
        <v>0.0645036</v>
      </c>
      <c r="ED392">
        <v>0.0603486</v>
      </c>
      <c r="EE392">
        <v>25995.3</v>
      </c>
      <c r="EF392">
        <v>22697</v>
      </c>
      <c r="EG392">
        <v>24967</v>
      </c>
      <c r="EH392">
        <v>23735.6</v>
      </c>
      <c r="EI392">
        <v>39909.4</v>
      </c>
      <c r="EJ392">
        <v>36945.4</v>
      </c>
      <c r="EK392">
        <v>45175.5</v>
      </c>
      <c r="EL392">
        <v>42377.5</v>
      </c>
      <c r="EM392">
        <v>1.74665</v>
      </c>
      <c r="EN392">
        <v>2.04112</v>
      </c>
      <c r="EO392">
        <v>0.0780933</v>
      </c>
      <c r="EP392">
        <v>0</v>
      </c>
      <c r="EQ392">
        <v>20.7025</v>
      </c>
      <c r="ER392">
        <v>999.9</v>
      </c>
      <c r="ES392">
        <v>36.497</v>
      </c>
      <c r="ET392">
        <v>31.793</v>
      </c>
      <c r="EU392">
        <v>25.3328</v>
      </c>
      <c r="EV392">
        <v>51.3782</v>
      </c>
      <c r="EW392">
        <v>30.649</v>
      </c>
      <c r="EX392">
        <v>2</v>
      </c>
      <c r="EY392">
        <v>0.264972</v>
      </c>
      <c r="EZ392">
        <v>4.93886</v>
      </c>
      <c r="FA392">
        <v>20.1735</v>
      </c>
      <c r="FB392">
        <v>5.23122</v>
      </c>
      <c r="FC392">
        <v>11.992</v>
      </c>
      <c r="FD392">
        <v>4.9556</v>
      </c>
      <c r="FE392">
        <v>3.3039</v>
      </c>
      <c r="FF392">
        <v>9999</v>
      </c>
      <c r="FG392">
        <v>9999</v>
      </c>
      <c r="FH392">
        <v>6630.5</v>
      </c>
      <c r="FI392">
        <v>353.8</v>
      </c>
      <c r="FJ392">
        <v>1.86814</v>
      </c>
      <c r="FK392">
        <v>1.86389</v>
      </c>
      <c r="FL392">
        <v>1.87149</v>
      </c>
      <c r="FM392">
        <v>1.86232</v>
      </c>
      <c r="FN392">
        <v>1.86172</v>
      </c>
      <c r="FO392">
        <v>1.86821</v>
      </c>
      <c r="FP392">
        <v>1.85833</v>
      </c>
      <c r="FQ392">
        <v>1.86478</v>
      </c>
      <c r="FR392">
        <v>5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3.923</v>
      </c>
      <c r="GF392">
        <v>0.1142</v>
      </c>
      <c r="GG392">
        <v>2.14445261950712</v>
      </c>
      <c r="GH392">
        <v>0.00524579190152856</v>
      </c>
      <c r="GI392">
        <v>-2.61795653493914e-06</v>
      </c>
      <c r="GJ392">
        <v>1.03317073579164e-09</v>
      </c>
      <c r="GK392">
        <v>0.00834576242792743</v>
      </c>
      <c r="GL392">
        <v>-0.0463878632499735</v>
      </c>
      <c r="GM392">
        <v>0.00360881594666716</v>
      </c>
      <c r="GN392">
        <v>-4.25062852161115e-05</v>
      </c>
      <c r="GO392">
        <v>14</v>
      </c>
      <c r="GP392">
        <v>2225</v>
      </c>
      <c r="GQ392">
        <v>2</v>
      </c>
      <c r="GR392">
        <v>27</v>
      </c>
      <c r="GS392">
        <v>4344.8</v>
      </c>
      <c r="GT392">
        <v>4344.8</v>
      </c>
      <c r="GU392">
        <v>1.30249</v>
      </c>
      <c r="GV392">
        <v>2.39014</v>
      </c>
      <c r="GW392">
        <v>1.99829</v>
      </c>
      <c r="GX392">
        <v>2.75146</v>
      </c>
      <c r="GY392">
        <v>2.09351</v>
      </c>
      <c r="GZ392">
        <v>2.3645</v>
      </c>
      <c r="HA392">
        <v>35.9178</v>
      </c>
      <c r="HB392">
        <v>14.3072</v>
      </c>
      <c r="HC392">
        <v>18</v>
      </c>
      <c r="HD392">
        <v>427.607</v>
      </c>
      <c r="HE392">
        <v>618.066</v>
      </c>
      <c r="HF392">
        <v>16.9474</v>
      </c>
      <c r="HG392">
        <v>30.7368</v>
      </c>
      <c r="HH392">
        <v>29.9997</v>
      </c>
      <c r="HI392">
        <v>30.9671</v>
      </c>
      <c r="HJ392">
        <v>30.9186</v>
      </c>
      <c r="HK392">
        <v>26.1087</v>
      </c>
      <c r="HL392">
        <v>41.0426</v>
      </c>
      <c r="HM392">
        <v>20.2239</v>
      </c>
      <c r="HN392">
        <v>16.9622</v>
      </c>
      <c r="HO392">
        <v>399.403</v>
      </c>
      <c r="HP392">
        <v>17.0472</v>
      </c>
      <c r="HQ392">
        <v>95.582</v>
      </c>
      <c r="HR392">
        <v>99.6011</v>
      </c>
    </row>
    <row r="393" spans="1:226">
      <c r="A393">
        <v>377</v>
      </c>
      <c r="B393">
        <v>1657558813.1</v>
      </c>
      <c r="C393">
        <v>6021.09999990463</v>
      </c>
      <c r="D393" t="s">
        <v>1120</v>
      </c>
      <c r="E393" t="s">
        <v>1121</v>
      </c>
      <c r="F393">
        <v>5</v>
      </c>
      <c r="G393" t="s">
        <v>1117</v>
      </c>
      <c r="H393" t="s">
        <v>354</v>
      </c>
      <c r="I393">
        <v>1657558805.33214</v>
      </c>
      <c r="J393">
        <f>(K393)/1000</f>
        <v>0</v>
      </c>
      <c r="K393">
        <f>IF(BF393, AN393, AH393)</f>
        <v>0</v>
      </c>
      <c r="L393">
        <f>IF(BF393, AI393, AG393)</f>
        <v>0</v>
      </c>
      <c r="M393">
        <f>BH393 - IF(AU393&gt;1, L393*BB393*100.0/(AW393*BV393), 0)</f>
        <v>0</v>
      </c>
      <c r="N393">
        <f>((T393-J393/2)*M393-L393)/(T393+J393/2)</f>
        <v>0</v>
      </c>
      <c r="O393">
        <f>N393*(BO393+BP393)/1000.0</f>
        <v>0</v>
      </c>
      <c r="P393">
        <f>(BH393 - IF(AU393&gt;1, L393*BB393*100.0/(AW393*BV393), 0))*(BO393+BP393)/1000.0</f>
        <v>0</v>
      </c>
      <c r="Q393">
        <f>2.0/((1/S393-1/R393)+SIGN(S393)*SQRT((1/S393-1/R393)*(1/S393-1/R393) + 4*BC393/((BC393+1)*(BC393+1))*(2*1/S393*1/R393-1/R393*1/R393)))</f>
        <v>0</v>
      </c>
      <c r="R393">
        <f>IF(LEFT(BD393,1)&lt;&gt;"0",IF(LEFT(BD393,1)="1",3.0,BE393),$D$5+$E$5*(BV393*BO393/($K$5*1000))+$F$5*(BV393*BO393/($K$5*1000))*MAX(MIN(BB393,$J$5),$I$5)*MAX(MIN(BB393,$J$5),$I$5)+$G$5*MAX(MIN(BB393,$J$5),$I$5)*(BV393*BO393/($K$5*1000))+$H$5*(BV393*BO393/($K$5*1000))*(BV393*BO393/($K$5*1000)))</f>
        <v>0</v>
      </c>
      <c r="S393">
        <f>J393*(1000-(1000*0.61365*exp(17.502*W393/(240.97+W393))/(BO393+BP393)+BJ393)/2)/(1000*0.61365*exp(17.502*W393/(240.97+W393))/(BO393+BP393)-BJ393)</f>
        <v>0</v>
      </c>
      <c r="T393">
        <f>1/((BC393+1)/(Q393/1.6)+1/(R393/1.37)) + BC393/((BC393+1)/(Q393/1.6) + BC393/(R393/1.37))</f>
        <v>0</v>
      </c>
      <c r="U393">
        <f>(AX393*BA393)</f>
        <v>0</v>
      </c>
      <c r="V393">
        <f>(BQ393+(U393+2*0.95*5.67E-8*(((BQ393+$B$7)+273)^4-(BQ393+273)^4)-44100*J393)/(1.84*29.3*R393+8*0.95*5.67E-8*(BQ393+273)^3))</f>
        <v>0</v>
      </c>
      <c r="W393">
        <f>($C$7*BR393+$D$7*BS393+$E$7*V393)</f>
        <v>0</v>
      </c>
      <c r="X393">
        <f>0.61365*exp(17.502*W393/(240.97+W393))</f>
        <v>0</v>
      </c>
      <c r="Y393">
        <f>(Z393/AA393*100)</f>
        <v>0</v>
      </c>
      <c r="Z393">
        <f>BJ393*(BO393+BP393)/1000</f>
        <v>0</v>
      </c>
      <c r="AA393">
        <f>0.61365*exp(17.502*BQ393/(240.97+BQ393))</f>
        <v>0</v>
      </c>
      <c r="AB393">
        <f>(X393-BJ393*(BO393+BP393)/1000)</f>
        <v>0</v>
      </c>
      <c r="AC393">
        <f>(-J393*44100)</f>
        <v>0</v>
      </c>
      <c r="AD393">
        <f>2*29.3*R393*0.92*(BQ393-W393)</f>
        <v>0</v>
      </c>
      <c r="AE393">
        <f>2*0.95*5.67E-8*(((BQ393+$B$7)+273)^4-(W393+273)^4)</f>
        <v>0</v>
      </c>
      <c r="AF393">
        <f>U393+AE393+AC393+AD393</f>
        <v>0</v>
      </c>
      <c r="AG393">
        <f>BN393*AU393*(BI393-BH393*(1000-AU393*BK393)/(1000-AU393*BJ393))/(100*BB393)</f>
        <v>0</v>
      </c>
      <c r="AH393">
        <f>1000*BN393*AU393*(BJ393-BK393)/(100*BB393*(1000-AU393*BJ393))</f>
        <v>0</v>
      </c>
      <c r="AI393">
        <f>(AJ393 - AK393 - BO393*1E3/(8.314*(BQ393+273.15)) * AM393/BN393 * AL393) * BN393/(100*BB393) * (1000 - BK393)/1000</f>
        <v>0</v>
      </c>
      <c r="AJ393">
        <v>418.253827910551</v>
      </c>
      <c r="AK393">
        <v>416.988709090909</v>
      </c>
      <c r="AL393">
        <v>-1.02145732215838</v>
      </c>
      <c r="AM393">
        <v>66.142335327964</v>
      </c>
      <c r="AN393">
        <f>(AP393 - AO393 + BO393*1E3/(8.314*(BQ393+273.15)) * AR393/BN393 * AQ393) * BN393/(100*BB393) * 1000/(1000 - AP393)</f>
        <v>0</v>
      </c>
      <c r="AO393">
        <v>16.9823481379646</v>
      </c>
      <c r="AP393">
        <v>18.5745127272727</v>
      </c>
      <c r="AQ393">
        <v>-0.00019707758618382</v>
      </c>
      <c r="AR393">
        <v>78.4374814573742</v>
      </c>
      <c r="AS393">
        <v>18</v>
      </c>
      <c r="AT393">
        <v>4</v>
      </c>
      <c r="AU393">
        <f>IF(AS393*$H$13&gt;=AW393,1.0,(AW393/(AW393-AS393*$H$13)))</f>
        <v>0</v>
      </c>
      <c r="AV393">
        <f>(AU393-1)*100</f>
        <v>0</v>
      </c>
      <c r="AW393">
        <f>MAX(0,($B$13+$C$13*BV393)/(1+$D$13*BV393)*BO393/(BQ393+273)*$E$13)</f>
        <v>0</v>
      </c>
      <c r="AX393">
        <f>$B$11*BW393+$C$11*BX393+$F$11*CI393*(1-CL393)</f>
        <v>0</v>
      </c>
      <c r="AY393">
        <f>AX393*AZ393</f>
        <v>0</v>
      </c>
      <c r="AZ393">
        <f>($B$11*$D$9+$C$11*$D$9+$F$11*((CV393+CN393)/MAX(CV393+CN393+CW393, 0.1)*$I$9+CW393/MAX(CV393+CN393+CW393, 0.1)*$J$9))/($B$11+$C$11+$F$11)</f>
        <v>0</v>
      </c>
      <c r="BA393">
        <f>($B$11*$K$9+$C$11*$K$9+$F$11*((CV393+CN393)/MAX(CV393+CN393+CW393, 0.1)*$P$9+CW393/MAX(CV393+CN393+CW393, 0.1)*$Q$9))/($B$11+$C$11+$F$11)</f>
        <v>0</v>
      </c>
      <c r="BB393">
        <v>2.7</v>
      </c>
      <c r="BC393">
        <v>0.5</v>
      </c>
      <c r="BD393" t="s">
        <v>355</v>
      </c>
      <c r="BE393">
        <v>2</v>
      </c>
      <c r="BF393" t="b">
        <v>1</v>
      </c>
      <c r="BG393">
        <v>1657558805.33214</v>
      </c>
      <c r="BH393">
        <v>412.682928571428</v>
      </c>
      <c r="BI393">
        <v>416.685321428571</v>
      </c>
      <c r="BJ393">
        <v>18.5749678571429</v>
      </c>
      <c r="BK393">
        <v>16.9689214285714</v>
      </c>
      <c r="BL393">
        <v>408.761142857143</v>
      </c>
      <c r="BM393">
        <v>18.4605357142857</v>
      </c>
      <c r="BN393">
        <v>499.991964285714</v>
      </c>
      <c r="BO393">
        <v>67.9998607142857</v>
      </c>
      <c r="BP393">
        <v>0.0253859321428571</v>
      </c>
      <c r="BQ393">
        <v>21.2305857142857</v>
      </c>
      <c r="BR393">
        <v>21.9741142857143</v>
      </c>
      <c r="BS393">
        <v>999.9</v>
      </c>
      <c r="BT393">
        <v>0</v>
      </c>
      <c r="BU393">
        <v>0</v>
      </c>
      <c r="BV393">
        <v>10002.8803571429</v>
      </c>
      <c r="BW393">
        <v>0</v>
      </c>
      <c r="BX393">
        <v>2091.91035714286</v>
      </c>
      <c r="BY393">
        <v>-4.00229682142857</v>
      </c>
      <c r="BZ393">
        <v>420.493642857143</v>
      </c>
      <c r="CA393">
        <v>423.877964285714</v>
      </c>
      <c r="CB393">
        <v>1.60605535714286</v>
      </c>
      <c r="CC393">
        <v>416.685321428571</v>
      </c>
      <c r="CD393">
        <v>16.9689214285714</v>
      </c>
      <c r="CE393">
        <v>1.26309571428571</v>
      </c>
      <c r="CF393">
        <v>1.15388392857143</v>
      </c>
      <c r="CG393">
        <v>10.3667607142857</v>
      </c>
      <c r="CH393">
        <v>9.01950357142857</v>
      </c>
      <c r="CI393">
        <v>2000.0125</v>
      </c>
      <c r="CJ393">
        <v>0.980000964285714</v>
      </c>
      <c r="CK393">
        <v>0.0199992035714286</v>
      </c>
      <c r="CL393">
        <v>0</v>
      </c>
      <c r="CM393">
        <v>2.53082142857143</v>
      </c>
      <c r="CN393">
        <v>0</v>
      </c>
      <c r="CO393">
        <v>7108.36107142857</v>
      </c>
      <c r="CP393">
        <v>16705.5214285714</v>
      </c>
      <c r="CQ393">
        <v>45</v>
      </c>
      <c r="CR393">
        <v>47.75</v>
      </c>
      <c r="CS393">
        <v>47.125</v>
      </c>
      <c r="CT393">
        <v>45.187</v>
      </c>
      <c r="CU393">
        <v>43.75</v>
      </c>
      <c r="CV393">
        <v>1960.0125</v>
      </c>
      <c r="CW393">
        <v>40</v>
      </c>
      <c r="CX393">
        <v>0</v>
      </c>
      <c r="CY393">
        <v>1651537708.4</v>
      </c>
      <c r="CZ393">
        <v>0</v>
      </c>
      <c r="DA393">
        <v>0</v>
      </c>
      <c r="DB393" t="s">
        <v>356</v>
      </c>
      <c r="DC393">
        <v>1657298120.5</v>
      </c>
      <c r="DD393">
        <v>1657298120.5</v>
      </c>
      <c r="DE393">
        <v>0</v>
      </c>
      <c r="DF393">
        <v>1.391</v>
      </c>
      <c r="DG393">
        <v>0.035</v>
      </c>
      <c r="DH393">
        <v>2.39</v>
      </c>
      <c r="DI393">
        <v>0.104</v>
      </c>
      <c r="DJ393">
        <v>419</v>
      </c>
      <c r="DK393">
        <v>18</v>
      </c>
      <c r="DL393">
        <v>0.11</v>
      </c>
      <c r="DM393">
        <v>0.02</v>
      </c>
      <c r="DN393">
        <v>-5.15122953658537</v>
      </c>
      <c r="DO393">
        <v>18.3053420487805</v>
      </c>
      <c r="DP393">
        <v>2.37514151247618</v>
      </c>
      <c r="DQ393">
        <v>0</v>
      </c>
      <c r="DR393">
        <v>1.62236024390244</v>
      </c>
      <c r="DS393">
        <v>-0.227147456445992</v>
      </c>
      <c r="DT393">
        <v>0.0259573675323366</v>
      </c>
      <c r="DU393">
        <v>0</v>
      </c>
      <c r="DV393">
        <v>0</v>
      </c>
      <c r="DW393">
        <v>2</v>
      </c>
      <c r="DX393" t="s">
        <v>357</v>
      </c>
      <c r="DY393">
        <v>2.83299</v>
      </c>
      <c r="DZ393">
        <v>2.64182</v>
      </c>
      <c r="EA393">
        <v>0.0666511</v>
      </c>
      <c r="EB393">
        <v>0.0666446</v>
      </c>
      <c r="EC393">
        <v>0.0645149</v>
      </c>
      <c r="ED393">
        <v>0.0604566</v>
      </c>
      <c r="EE393">
        <v>26011.4</v>
      </c>
      <c r="EF393">
        <v>22731.5</v>
      </c>
      <c r="EG393">
        <v>24967.3</v>
      </c>
      <c r="EH393">
        <v>23735.5</v>
      </c>
      <c r="EI393">
        <v>39909.1</v>
      </c>
      <c r="EJ393">
        <v>36941.2</v>
      </c>
      <c r="EK393">
        <v>45175.7</v>
      </c>
      <c r="EL393">
        <v>42377.5</v>
      </c>
      <c r="EM393">
        <v>1.74665</v>
      </c>
      <c r="EN393">
        <v>2.04095</v>
      </c>
      <c r="EO393">
        <v>0.0768527</v>
      </c>
      <c r="EP393">
        <v>0</v>
      </c>
      <c r="EQ393">
        <v>20.7009</v>
      </c>
      <c r="ER393">
        <v>999.9</v>
      </c>
      <c r="ES393">
        <v>36.467</v>
      </c>
      <c r="ET393">
        <v>31.783</v>
      </c>
      <c r="EU393">
        <v>25.297</v>
      </c>
      <c r="EV393">
        <v>51.0282</v>
      </c>
      <c r="EW393">
        <v>30.6891</v>
      </c>
      <c r="EX393">
        <v>2</v>
      </c>
      <c r="EY393">
        <v>0.264385</v>
      </c>
      <c r="EZ393">
        <v>4.94981</v>
      </c>
      <c r="FA393">
        <v>20.1732</v>
      </c>
      <c r="FB393">
        <v>5.23137</v>
      </c>
      <c r="FC393">
        <v>11.992</v>
      </c>
      <c r="FD393">
        <v>4.95565</v>
      </c>
      <c r="FE393">
        <v>3.30393</v>
      </c>
      <c r="FF393">
        <v>9999</v>
      </c>
      <c r="FG393">
        <v>9999</v>
      </c>
      <c r="FH393">
        <v>6630.5</v>
      </c>
      <c r="FI393">
        <v>353.8</v>
      </c>
      <c r="FJ393">
        <v>1.86814</v>
      </c>
      <c r="FK393">
        <v>1.86387</v>
      </c>
      <c r="FL393">
        <v>1.87149</v>
      </c>
      <c r="FM393">
        <v>1.86233</v>
      </c>
      <c r="FN393">
        <v>1.86175</v>
      </c>
      <c r="FO393">
        <v>1.86819</v>
      </c>
      <c r="FP393">
        <v>1.85832</v>
      </c>
      <c r="FQ393">
        <v>1.86478</v>
      </c>
      <c r="FR393">
        <v>5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3.907</v>
      </c>
      <c r="GF393">
        <v>0.1144</v>
      </c>
      <c r="GG393">
        <v>2.14445261950712</v>
      </c>
      <c r="GH393">
        <v>0.00524579190152856</v>
      </c>
      <c r="GI393">
        <v>-2.61795653493914e-06</v>
      </c>
      <c r="GJ393">
        <v>1.03317073579164e-09</v>
      </c>
      <c r="GK393">
        <v>0.00834576242792743</v>
      </c>
      <c r="GL393">
        <v>-0.0463878632499735</v>
      </c>
      <c r="GM393">
        <v>0.00360881594666716</v>
      </c>
      <c r="GN393">
        <v>-4.25062852161115e-05</v>
      </c>
      <c r="GO393">
        <v>14</v>
      </c>
      <c r="GP393">
        <v>2225</v>
      </c>
      <c r="GQ393">
        <v>2</v>
      </c>
      <c r="GR393">
        <v>27</v>
      </c>
      <c r="GS393">
        <v>4344.9</v>
      </c>
      <c r="GT393">
        <v>4344.9</v>
      </c>
      <c r="GU393">
        <v>1.27197</v>
      </c>
      <c r="GV393">
        <v>2.38525</v>
      </c>
      <c r="GW393">
        <v>1.99829</v>
      </c>
      <c r="GX393">
        <v>2.75146</v>
      </c>
      <c r="GY393">
        <v>2.09351</v>
      </c>
      <c r="GZ393">
        <v>2.42432</v>
      </c>
      <c r="HA393">
        <v>35.9178</v>
      </c>
      <c r="HB393">
        <v>14.3159</v>
      </c>
      <c r="HC393">
        <v>18</v>
      </c>
      <c r="HD393">
        <v>427.577</v>
      </c>
      <c r="HE393">
        <v>617.877</v>
      </c>
      <c r="HF393">
        <v>16.9678</v>
      </c>
      <c r="HG393">
        <v>30.7291</v>
      </c>
      <c r="HH393">
        <v>29.9996</v>
      </c>
      <c r="HI393">
        <v>30.9627</v>
      </c>
      <c r="HJ393">
        <v>30.9141</v>
      </c>
      <c r="HK393">
        <v>25.375</v>
      </c>
      <c r="HL393">
        <v>41.0426</v>
      </c>
      <c r="HM393">
        <v>19.8407</v>
      </c>
      <c r="HN393">
        <v>16.9719</v>
      </c>
      <c r="HO393">
        <v>379.172</v>
      </c>
      <c r="HP393">
        <v>17.0473</v>
      </c>
      <c r="HQ393">
        <v>95.5827</v>
      </c>
      <c r="HR393">
        <v>99.601</v>
      </c>
    </row>
    <row r="394" spans="1:226">
      <c r="A394">
        <v>378</v>
      </c>
      <c r="B394">
        <v>1657558818.1</v>
      </c>
      <c r="C394">
        <v>6026.09999990463</v>
      </c>
      <c r="D394" t="s">
        <v>1122</v>
      </c>
      <c r="E394" t="s">
        <v>1123</v>
      </c>
      <c r="F394">
        <v>5</v>
      </c>
      <c r="G394" t="s">
        <v>1117</v>
      </c>
      <c r="H394" t="s">
        <v>354</v>
      </c>
      <c r="I394">
        <v>1657558810.6</v>
      </c>
      <c r="J394">
        <f>(K394)/1000</f>
        <v>0</v>
      </c>
      <c r="K394">
        <f>IF(BF394, AN394, AH394)</f>
        <v>0</v>
      </c>
      <c r="L394">
        <f>IF(BF394, AI394, AG394)</f>
        <v>0</v>
      </c>
      <c r="M394">
        <f>BH394 - IF(AU394&gt;1, L394*BB394*100.0/(AW394*BV394), 0)</f>
        <v>0</v>
      </c>
      <c r="N394">
        <f>((T394-J394/2)*M394-L394)/(T394+J394/2)</f>
        <v>0</v>
      </c>
      <c r="O394">
        <f>N394*(BO394+BP394)/1000.0</f>
        <v>0</v>
      </c>
      <c r="P394">
        <f>(BH394 - IF(AU394&gt;1, L394*BB394*100.0/(AW394*BV394), 0))*(BO394+BP394)/1000.0</f>
        <v>0</v>
      </c>
      <c r="Q394">
        <f>2.0/((1/S394-1/R394)+SIGN(S394)*SQRT((1/S394-1/R394)*(1/S394-1/R394) + 4*BC394/((BC394+1)*(BC394+1))*(2*1/S394*1/R394-1/R394*1/R394)))</f>
        <v>0</v>
      </c>
      <c r="R394">
        <f>IF(LEFT(BD394,1)&lt;&gt;"0",IF(LEFT(BD394,1)="1",3.0,BE394),$D$5+$E$5*(BV394*BO394/($K$5*1000))+$F$5*(BV394*BO394/($K$5*1000))*MAX(MIN(BB394,$J$5),$I$5)*MAX(MIN(BB394,$J$5),$I$5)+$G$5*MAX(MIN(BB394,$J$5),$I$5)*(BV394*BO394/($K$5*1000))+$H$5*(BV394*BO394/($K$5*1000))*(BV394*BO394/($K$5*1000)))</f>
        <v>0</v>
      </c>
      <c r="S394">
        <f>J394*(1000-(1000*0.61365*exp(17.502*W394/(240.97+W394))/(BO394+BP394)+BJ394)/2)/(1000*0.61365*exp(17.502*W394/(240.97+W394))/(BO394+BP394)-BJ394)</f>
        <v>0</v>
      </c>
      <c r="T394">
        <f>1/((BC394+1)/(Q394/1.6)+1/(R394/1.37)) + BC394/((BC394+1)/(Q394/1.6) + BC394/(R394/1.37))</f>
        <v>0</v>
      </c>
      <c r="U394">
        <f>(AX394*BA394)</f>
        <v>0</v>
      </c>
      <c r="V394">
        <f>(BQ394+(U394+2*0.95*5.67E-8*(((BQ394+$B$7)+273)^4-(BQ394+273)^4)-44100*J394)/(1.84*29.3*R394+8*0.95*5.67E-8*(BQ394+273)^3))</f>
        <v>0</v>
      </c>
      <c r="W394">
        <f>($C$7*BR394+$D$7*BS394+$E$7*V394)</f>
        <v>0</v>
      </c>
      <c r="X394">
        <f>0.61365*exp(17.502*W394/(240.97+W394))</f>
        <v>0</v>
      </c>
      <c r="Y394">
        <f>(Z394/AA394*100)</f>
        <v>0</v>
      </c>
      <c r="Z394">
        <f>BJ394*(BO394+BP394)/1000</f>
        <v>0</v>
      </c>
      <c r="AA394">
        <f>0.61365*exp(17.502*BQ394/(240.97+BQ394))</f>
        <v>0</v>
      </c>
      <c r="AB394">
        <f>(X394-BJ394*(BO394+BP394)/1000)</f>
        <v>0</v>
      </c>
      <c r="AC394">
        <f>(-J394*44100)</f>
        <v>0</v>
      </c>
      <c r="AD394">
        <f>2*29.3*R394*0.92*(BQ394-W394)</f>
        <v>0</v>
      </c>
      <c r="AE394">
        <f>2*0.95*5.67E-8*(((BQ394+$B$7)+273)^4-(W394+273)^4)</f>
        <v>0</v>
      </c>
      <c r="AF394">
        <f>U394+AE394+AC394+AD394</f>
        <v>0</v>
      </c>
      <c r="AG394">
        <f>BN394*AU394*(BI394-BH394*(1000-AU394*BK394)/(1000-AU394*BJ394))/(100*BB394)</f>
        <v>0</v>
      </c>
      <c r="AH394">
        <f>1000*BN394*AU394*(BJ394-BK394)/(100*BB394*(1000-AU394*BJ394))</f>
        <v>0</v>
      </c>
      <c r="AI394">
        <f>(AJ394 - AK394 - BO394*1E3/(8.314*(BQ394+273.15)) * AM394/BN394 * AL394) * BN394/(100*BB394) * (1000 - BK394)/1000</f>
        <v>0</v>
      </c>
      <c r="AJ394">
        <v>404.858281103365</v>
      </c>
      <c r="AK394">
        <v>407.72963030303</v>
      </c>
      <c r="AL394">
        <v>-2.03889832189215</v>
      </c>
      <c r="AM394">
        <v>66.142335327964</v>
      </c>
      <c r="AN394">
        <f>(AP394 - AO394 + BO394*1E3/(8.314*(BQ394+273.15)) * AR394/BN394 * AQ394) * BN394/(100*BB394) * 1000/(1000 - AP394)</f>
        <v>0</v>
      </c>
      <c r="AO394">
        <v>16.9996002774524</v>
      </c>
      <c r="AP394">
        <v>18.5815066666667</v>
      </c>
      <c r="AQ394">
        <v>0.000274683331464969</v>
      </c>
      <c r="AR394">
        <v>78.4374814573742</v>
      </c>
      <c r="AS394">
        <v>17</v>
      </c>
      <c r="AT394">
        <v>3</v>
      </c>
      <c r="AU394">
        <f>IF(AS394*$H$13&gt;=AW394,1.0,(AW394/(AW394-AS394*$H$13)))</f>
        <v>0</v>
      </c>
      <c r="AV394">
        <f>(AU394-1)*100</f>
        <v>0</v>
      </c>
      <c r="AW394">
        <f>MAX(0,($B$13+$C$13*BV394)/(1+$D$13*BV394)*BO394/(BQ394+273)*$E$13)</f>
        <v>0</v>
      </c>
      <c r="AX394">
        <f>$B$11*BW394+$C$11*BX394+$F$11*CI394*(1-CL394)</f>
        <v>0</v>
      </c>
      <c r="AY394">
        <f>AX394*AZ394</f>
        <v>0</v>
      </c>
      <c r="AZ394">
        <f>($B$11*$D$9+$C$11*$D$9+$F$11*((CV394+CN394)/MAX(CV394+CN394+CW394, 0.1)*$I$9+CW394/MAX(CV394+CN394+CW394, 0.1)*$J$9))/($B$11+$C$11+$F$11)</f>
        <v>0</v>
      </c>
      <c r="BA394">
        <f>($B$11*$K$9+$C$11*$K$9+$F$11*((CV394+CN394)/MAX(CV394+CN394+CW394, 0.1)*$P$9+CW394/MAX(CV394+CN394+CW394, 0.1)*$Q$9))/($B$11+$C$11+$F$11)</f>
        <v>0</v>
      </c>
      <c r="BB394">
        <v>2.7</v>
      </c>
      <c r="BC394">
        <v>0.5</v>
      </c>
      <c r="BD394" t="s">
        <v>355</v>
      </c>
      <c r="BE394">
        <v>2</v>
      </c>
      <c r="BF394" t="b">
        <v>1</v>
      </c>
      <c r="BG394">
        <v>1657558810.6</v>
      </c>
      <c r="BH394">
        <v>409.589444444444</v>
      </c>
      <c r="BI394">
        <v>409.217296296296</v>
      </c>
      <c r="BJ394">
        <v>18.5749222222222</v>
      </c>
      <c r="BK394">
        <v>16.9768333333333</v>
      </c>
      <c r="BL394">
        <v>405.678851851852</v>
      </c>
      <c r="BM394">
        <v>18.4604962962963</v>
      </c>
      <c r="BN394">
        <v>499.988222222222</v>
      </c>
      <c r="BO394">
        <v>67.9997925925926</v>
      </c>
      <c r="BP394">
        <v>0.0252892777777778</v>
      </c>
      <c r="BQ394">
        <v>21.2420555555556</v>
      </c>
      <c r="BR394">
        <v>21.9782888888889</v>
      </c>
      <c r="BS394">
        <v>999.9</v>
      </c>
      <c r="BT394">
        <v>0</v>
      </c>
      <c r="BU394">
        <v>0</v>
      </c>
      <c r="BV394">
        <v>10002.1462962963</v>
      </c>
      <c r="BW394">
        <v>0</v>
      </c>
      <c r="BX394">
        <v>2091.3962962963</v>
      </c>
      <c r="BY394">
        <v>0.372203296296296</v>
      </c>
      <c r="BZ394">
        <v>417.341555555556</v>
      </c>
      <c r="CA394">
        <v>416.284444444444</v>
      </c>
      <c r="CB394">
        <v>1.59809444444444</v>
      </c>
      <c r="CC394">
        <v>409.217296296296</v>
      </c>
      <c r="CD394">
        <v>16.9768333333333</v>
      </c>
      <c r="CE394">
        <v>1.26309148148148</v>
      </c>
      <c r="CF394">
        <v>1.15442111111111</v>
      </c>
      <c r="CG394">
        <v>10.3667074074074</v>
      </c>
      <c r="CH394">
        <v>9.02639851851852</v>
      </c>
      <c r="CI394">
        <v>1999.99296296296</v>
      </c>
      <c r="CJ394">
        <v>0.980000777777778</v>
      </c>
      <c r="CK394">
        <v>0.0199993962962963</v>
      </c>
      <c r="CL394">
        <v>0</v>
      </c>
      <c r="CM394">
        <v>2.5083962962963</v>
      </c>
      <c r="CN394">
        <v>0</v>
      </c>
      <c r="CO394">
        <v>7096.82518518519</v>
      </c>
      <c r="CP394">
        <v>16705.3666666667</v>
      </c>
      <c r="CQ394">
        <v>45</v>
      </c>
      <c r="CR394">
        <v>47.75</v>
      </c>
      <c r="CS394">
        <v>47.125</v>
      </c>
      <c r="CT394">
        <v>45.187</v>
      </c>
      <c r="CU394">
        <v>43.75</v>
      </c>
      <c r="CV394">
        <v>1959.99296296296</v>
      </c>
      <c r="CW394">
        <v>40</v>
      </c>
      <c r="CX394">
        <v>0</v>
      </c>
      <c r="CY394">
        <v>1651537713.2</v>
      </c>
      <c r="CZ394">
        <v>0</v>
      </c>
      <c r="DA394">
        <v>0</v>
      </c>
      <c r="DB394" t="s">
        <v>356</v>
      </c>
      <c r="DC394">
        <v>1657298120.5</v>
      </c>
      <c r="DD394">
        <v>1657298120.5</v>
      </c>
      <c r="DE394">
        <v>0</v>
      </c>
      <c r="DF394">
        <v>1.391</v>
      </c>
      <c r="DG394">
        <v>0.035</v>
      </c>
      <c r="DH394">
        <v>2.39</v>
      </c>
      <c r="DI394">
        <v>0.104</v>
      </c>
      <c r="DJ394">
        <v>419</v>
      </c>
      <c r="DK394">
        <v>18</v>
      </c>
      <c r="DL394">
        <v>0.11</v>
      </c>
      <c r="DM394">
        <v>0.02</v>
      </c>
      <c r="DN394">
        <v>-2.34830392682927</v>
      </c>
      <c r="DO394">
        <v>45.2097911080139</v>
      </c>
      <c r="DP394">
        <v>4.8208925204102</v>
      </c>
      <c r="DQ394">
        <v>0</v>
      </c>
      <c r="DR394">
        <v>1.60566341463415</v>
      </c>
      <c r="DS394">
        <v>-0.188788641114983</v>
      </c>
      <c r="DT394">
        <v>0.0239129545062571</v>
      </c>
      <c r="DU394">
        <v>0</v>
      </c>
      <c r="DV394">
        <v>0</v>
      </c>
      <c r="DW394">
        <v>2</v>
      </c>
      <c r="DX394" t="s">
        <v>357</v>
      </c>
      <c r="DY394">
        <v>2.83279</v>
      </c>
      <c r="DZ394">
        <v>2.64193</v>
      </c>
      <c r="EA394">
        <v>0.0654298</v>
      </c>
      <c r="EB394">
        <v>0.0647669</v>
      </c>
      <c r="EC394">
        <v>0.0645292</v>
      </c>
      <c r="ED394">
        <v>0.06035</v>
      </c>
      <c r="EE394">
        <v>26045.7</v>
      </c>
      <c r="EF394">
        <v>22777.6</v>
      </c>
      <c r="EG394">
        <v>24967.6</v>
      </c>
      <c r="EH394">
        <v>23735.9</v>
      </c>
      <c r="EI394">
        <v>39909.1</v>
      </c>
      <c r="EJ394">
        <v>36946</v>
      </c>
      <c r="EK394">
        <v>45176.4</v>
      </c>
      <c r="EL394">
        <v>42378.2</v>
      </c>
      <c r="EM394">
        <v>1.74665</v>
      </c>
      <c r="EN394">
        <v>2.0409</v>
      </c>
      <c r="EO394">
        <v>0.0782348</v>
      </c>
      <c r="EP394">
        <v>0</v>
      </c>
      <c r="EQ394">
        <v>20.6995</v>
      </c>
      <c r="ER394">
        <v>999.9</v>
      </c>
      <c r="ES394">
        <v>36.418</v>
      </c>
      <c r="ET394">
        <v>31.783</v>
      </c>
      <c r="EU394">
        <v>25.2611</v>
      </c>
      <c r="EV394">
        <v>51.1282</v>
      </c>
      <c r="EW394">
        <v>30.7372</v>
      </c>
      <c r="EX394">
        <v>2</v>
      </c>
      <c r="EY394">
        <v>0.263989</v>
      </c>
      <c r="EZ394">
        <v>4.92846</v>
      </c>
      <c r="FA394">
        <v>20.1737</v>
      </c>
      <c r="FB394">
        <v>5.23182</v>
      </c>
      <c r="FC394">
        <v>11.992</v>
      </c>
      <c r="FD394">
        <v>4.9557</v>
      </c>
      <c r="FE394">
        <v>3.30398</v>
      </c>
      <c r="FF394">
        <v>9999</v>
      </c>
      <c r="FG394">
        <v>9999</v>
      </c>
      <c r="FH394">
        <v>6630.7</v>
      </c>
      <c r="FI394">
        <v>353.8</v>
      </c>
      <c r="FJ394">
        <v>1.86815</v>
      </c>
      <c r="FK394">
        <v>1.86387</v>
      </c>
      <c r="FL394">
        <v>1.87149</v>
      </c>
      <c r="FM394">
        <v>1.86233</v>
      </c>
      <c r="FN394">
        <v>1.86172</v>
      </c>
      <c r="FO394">
        <v>1.8682</v>
      </c>
      <c r="FP394">
        <v>1.85828</v>
      </c>
      <c r="FQ394">
        <v>1.86478</v>
      </c>
      <c r="FR394">
        <v>5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3.872</v>
      </c>
      <c r="GF394">
        <v>0.1146</v>
      </c>
      <c r="GG394">
        <v>2.14445261950712</v>
      </c>
      <c r="GH394">
        <v>0.00524579190152856</v>
      </c>
      <c r="GI394">
        <v>-2.61795653493914e-06</v>
      </c>
      <c r="GJ394">
        <v>1.03317073579164e-09</v>
      </c>
      <c r="GK394">
        <v>0.00834576242792743</v>
      </c>
      <c r="GL394">
        <v>-0.0463878632499735</v>
      </c>
      <c r="GM394">
        <v>0.00360881594666716</v>
      </c>
      <c r="GN394">
        <v>-4.25062852161115e-05</v>
      </c>
      <c r="GO394">
        <v>14</v>
      </c>
      <c r="GP394">
        <v>2225</v>
      </c>
      <c r="GQ394">
        <v>2</v>
      </c>
      <c r="GR394">
        <v>27</v>
      </c>
      <c r="GS394">
        <v>4345</v>
      </c>
      <c r="GT394">
        <v>4345</v>
      </c>
      <c r="GU394">
        <v>1.22681</v>
      </c>
      <c r="GV394">
        <v>2.37915</v>
      </c>
      <c r="GW394">
        <v>1.99829</v>
      </c>
      <c r="GX394">
        <v>2.75146</v>
      </c>
      <c r="GY394">
        <v>2.09351</v>
      </c>
      <c r="GZ394">
        <v>2.38403</v>
      </c>
      <c r="HA394">
        <v>35.9178</v>
      </c>
      <c r="HB394">
        <v>14.3072</v>
      </c>
      <c r="HC394">
        <v>18</v>
      </c>
      <c r="HD394">
        <v>427.545</v>
      </c>
      <c r="HE394">
        <v>617.786</v>
      </c>
      <c r="HF394">
        <v>16.9805</v>
      </c>
      <c r="HG394">
        <v>30.7221</v>
      </c>
      <c r="HH394">
        <v>29.9997</v>
      </c>
      <c r="HI394">
        <v>30.9579</v>
      </c>
      <c r="HJ394">
        <v>30.9093</v>
      </c>
      <c r="HK394">
        <v>24.5948</v>
      </c>
      <c r="HL394">
        <v>41.0426</v>
      </c>
      <c r="HM394">
        <v>19.8407</v>
      </c>
      <c r="HN394">
        <v>16.9901</v>
      </c>
      <c r="HO394">
        <v>365.702</v>
      </c>
      <c r="HP394">
        <v>17.0526</v>
      </c>
      <c r="HQ394">
        <v>95.5841</v>
      </c>
      <c r="HR394">
        <v>99.6028</v>
      </c>
    </row>
    <row r="395" spans="1:226">
      <c r="A395">
        <v>379</v>
      </c>
      <c r="B395">
        <v>1657558823.1</v>
      </c>
      <c r="C395">
        <v>6031.09999990463</v>
      </c>
      <c r="D395" t="s">
        <v>1124</v>
      </c>
      <c r="E395" t="s">
        <v>1125</v>
      </c>
      <c r="F395">
        <v>5</v>
      </c>
      <c r="G395" t="s">
        <v>1117</v>
      </c>
      <c r="H395" t="s">
        <v>354</v>
      </c>
      <c r="I395">
        <v>1657558815.31429</v>
      </c>
      <c r="J395">
        <f>(K395)/1000</f>
        <v>0</v>
      </c>
      <c r="K395">
        <f>IF(BF395, AN395, AH395)</f>
        <v>0</v>
      </c>
      <c r="L395">
        <f>IF(BF395, AI395, AG395)</f>
        <v>0</v>
      </c>
      <c r="M395">
        <f>BH395 - IF(AU395&gt;1, L395*BB395*100.0/(AW395*BV395), 0)</f>
        <v>0</v>
      </c>
      <c r="N395">
        <f>((T395-J395/2)*M395-L395)/(T395+J395/2)</f>
        <v>0</v>
      </c>
      <c r="O395">
        <f>N395*(BO395+BP395)/1000.0</f>
        <v>0</v>
      </c>
      <c r="P395">
        <f>(BH395 - IF(AU395&gt;1, L395*BB395*100.0/(AW395*BV395), 0))*(BO395+BP395)/1000.0</f>
        <v>0</v>
      </c>
      <c r="Q395">
        <f>2.0/((1/S395-1/R395)+SIGN(S395)*SQRT((1/S395-1/R395)*(1/S395-1/R395) + 4*BC395/((BC395+1)*(BC395+1))*(2*1/S395*1/R395-1/R395*1/R395)))</f>
        <v>0</v>
      </c>
      <c r="R395">
        <f>IF(LEFT(BD395,1)&lt;&gt;"0",IF(LEFT(BD395,1)="1",3.0,BE395),$D$5+$E$5*(BV395*BO395/($K$5*1000))+$F$5*(BV395*BO395/($K$5*1000))*MAX(MIN(BB395,$J$5),$I$5)*MAX(MIN(BB395,$J$5),$I$5)+$G$5*MAX(MIN(BB395,$J$5),$I$5)*(BV395*BO395/($K$5*1000))+$H$5*(BV395*BO395/($K$5*1000))*(BV395*BO395/($K$5*1000)))</f>
        <v>0</v>
      </c>
      <c r="S395">
        <f>J395*(1000-(1000*0.61365*exp(17.502*W395/(240.97+W395))/(BO395+BP395)+BJ395)/2)/(1000*0.61365*exp(17.502*W395/(240.97+W395))/(BO395+BP395)-BJ395)</f>
        <v>0</v>
      </c>
      <c r="T395">
        <f>1/((BC395+1)/(Q395/1.6)+1/(R395/1.37)) + BC395/((BC395+1)/(Q395/1.6) + BC395/(R395/1.37))</f>
        <v>0</v>
      </c>
      <c r="U395">
        <f>(AX395*BA395)</f>
        <v>0</v>
      </c>
      <c r="V395">
        <f>(BQ395+(U395+2*0.95*5.67E-8*(((BQ395+$B$7)+273)^4-(BQ395+273)^4)-44100*J395)/(1.84*29.3*R395+8*0.95*5.67E-8*(BQ395+273)^3))</f>
        <v>0</v>
      </c>
      <c r="W395">
        <f>($C$7*BR395+$D$7*BS395+$E$7*V395)</f>
        <v>0</v>
      </c>
      <c r="X395">
        <f>0.61365*exp(17.502*W395/(240.97+W395))</f>
        <v>0</v>
      </c>
      <c r="Y395">
        <f>(Z395/AA395*100)</f>
        <v>0</v>
      </c>
      <c r="Z395">
        <f>BJ395*(BO395+BP395)/1000</f>
        <v>0</v>
      </c>
      <c r="AA395">
        <f>0.61365*exp(17.502*BQ395/(240.97+BQ395))</f>
        <v>0</v>
      </c>
      <c r="AB395">
        <f>(X395-BJ395*(BO395+BP395)/1000)</f>
        <v>0</v>
      </c>
      <c r="AC395">
        <f>(-J395*44100)</f>
        <v>0</v>
      </c>
      <c r="AD395">
        <f>2*29.3*R395*0.92*(BQ395-W395)</f>
        <v>0</v>
      </c>
      <c r="AE395">
        <f>2*0.95*5.67E-8*(((BQ395+$B$7)+273)^4-(W395+273)^4)</f>
        <v>0</v>
      </c>
      <c r="AF395">
        <f>U395+AE395+AC395+AD395</f>
        <v>0</v>
      </c>
      <c r="AG395">
        <f>BN395*AU395*(BI395-BH395*(1000-AU395*BK395)/(1000-AU395*BJ395))/(100*BB395)</f>
        <v>0</v>
      </c>
      <c r="AH395">
        <f>1000*BN395*AU395*(BJ395-BK395)/(100*BB395*(1000-AU395*BJ395))</f>
        <v>0</v>
      </c>
      <c r="AI395">
        <f>(AJ395 - AK395 - BO395*1E3/(8.314*(BQ395+273.15)) * AM395/BN395 * AL395) * BN395/(100*BB395) * (1000 - BK395)/1000</f>
        <v>0</v>
      </c>
      <c r="AJ395">
        <v>389.136982668925</v>
      </c>
      <c r="AK395">
        <v>394.872957575758</v>
      </c>
      <c r="AL395">
        <v>-2.68092289970122</v>
      </c>
      <c r="AM395">
        <v>66.142335327964</v>
      </c>
      <c r="AN395">
        <f>(AP395 - AO395 + BO395*1E3/(8.314*(BQ395+273.15)) * AR395/BN395 * AQ395) * BN395/(100*BB395) * 1000/(1000 - AP395)</f>
        <v>0</v>
      </c>
      <c r="AO395">
        <v>16.9630718715117</v>
      </c>
      <c r="AP395">
        <v>18.5627206060606</v>
      </c>
      <c r="AQ395">
        <v>-0.00528870580842558</v>
      </c>
      <c r="AR395">
        <v>78.4374814573742</v>
      </c>
      <c r="AS395">
        <v>18</v>
      </c>
      <c r="AT395">
        <v>4</v>
      </c>
      <c r="AU395">
        <f>IF(AS395*$H$13&gt;=AW395,1.0,(AW395/(AW395-AS395*$H$13)))</f>
        <v>0</v>
      </c>
      <c r="AV395">
        <f>(AU395-1)*100</f>
        <v>0</v>
      </c>
      <c r="AW395">
        <f>MAX(0,($B$13+$C$13*BV395)/(1+$D$13*BV395)*BO395/(BQ395+273)*$E$13)</f>
        <v>0</v>
      </c>
      <c r="AX395">
        <f>$B$11*BW395+$C$11*BX395+$F$11*CI395*(1-CL395)</f>
        <v>0</v>
      </c>
      <c r="AY395">
        <f>AX395*AZ395</f>
        <v>0</v>
      </c>
      <c r="AZ395">
        <f>($B$11*$D$9+$C$11*$D$9+$F$11*((CV395+CN395)/MAX(CV395+CN395+CW395, 0.1)*$I$9+CW395/MAX(CV395+CN395+CW395, 0.1)*$J$9))/($B$11+$C$11+$F$11)</f>
        <v>0</v>
      </c>
      <c r="BA395">
        <f>($B$11*$K$9+$C$11*$K$9+$F$11*((CV395+CN395)/MAX(CV395+CN395+CW395, 0.1)*$P$9+CW395/MAX(CV395+CN395+CW395, 0.1)*$Q$9))/($B$11+$C$11+$F$11)</f>
        <v>0</v>
      </c>
      <c r="BB395">
        <v>2.7</v>
      </c>
      <c r="BC395">
        <v>0.5</v>
      </c>
      <c r="BD395" t="s">
        <v>355</v>
      </c>
      <c r="BE395">
        <v>2</v>
      </c>
      <c r="BF395" t="b">
        <v>1</v>
      </c>
      <c r="BG395">
        <v>1657558815.31429</v>
      </c>
      <c r="BH395">
        <v>403.126892857143</v>
      </c>
      <c r="BI395">
        <v>397.766857142857</v>
      </c>
      <c r="BJ395">
        <v>18.573125</v>
      </c>
      <c r="BK395">
        <v>16.9804857142857</v>
      </c>
      <c r="BL395">
        <v>399.23975</v>
      </c>
      <c r="BM395">
        <v>18.4587642857143</v>
      </c>
      <c r="BN395">
        <v>499.983785714286</v>
      </c>
      <c r="BO395">
        <v>67.9993535714286</v>
      </c>
      <c r="BP395">
        <v>0.0254346071428571</v>
      </c>
      <c r="BQ395">
        <v>21.2527714285714</v>
      </c>
      <c r="BR395">
        <v>21.9835142857143</v>
      </c>
      <c r="BS395">
        <v>999.9</v>
      </c>
      <c r="BT395">
        <v>0</v>
      </c>
      <c r="BU395">
        <v>0</v>
      </c>
      <c r="BV395">
        <v>10005.5517857143</v>
      </c>
      <c r="BW395">
        <v>0</v>
      </c>
      <c r="BX395">
        <v>2090.98285714286</v>
      </c>
      <c r="BY395">
        <v>5.36004425</v>
      </c>
      <c r="BZ395">
        <v>410.755964285714</v>
      </c>
      <c r="CA395">
        <v>404.638</v>
      </c>
      <c r="CB395">
        <v>1.59264142857143</v>
      </c>
      <c r="CC395">
        <v>397.766857142857</v>
      </c>
      <c r="CD395">
        <v>16.9804857142857</v>
      </c>
      <c r="CE395">
        <v>1.26296</v>
      </c>
      <c r="CF395">
        <v>1.15466142857143</v>
      </c>
      <c r="CG395">
        <v>10.3651535714286</v>
      </c>
      <c r="CH395">
        <v>9.02948928571429</v>
      </c>
      <c r="CI395">
        <v>1999.98785714286</v>
      </c>
      <c r="CJ395">
        <v>0.980000964285714</v>
      </c>
      <c r="CK395">
        <v>0.0199992035714286</v>
      </c>
      <c r="CL395">
        <v>0</v>
      </c>
      <c r="CM395">
        <v>2.47914285714286</v>
      </c>
      <c r="CN395">
        <v>0</v>
      </c>
      <c r="CO395">
        <v>7087.49357142857</v>
      </c>
      <c r="CP395">
        <v>16705.3178571429</v>
      </c>
      <c r="CQ395">
        <v>45</v>
      </c>
      <c r="CR395">
        <v>47.75</v>
      </c>
      <c r="CS395">
        <v>47.125</v>
      </c>
      <c r="CT395">
        <v>45.187</v>
      </c>
      <c r="CU395">
        <v>43.75</v>
      </c>
      <c r="CV395">
        <v>1959.98785714286</v>
      </c>
      <c r="CW395">
        <v>40</v>
      </c>
      <c r="CX395">
        <v>0</v>
      </c>
      <c r="CY395">
        <v>1651537718</v>
      </c>
      <c r="CZ395">
        <v>0</v>
      </c>
      <c r="DA395">
        <v>0</v>
      </c>
      <c r="DB395" t="s">
        <v>356</v>
      </c>
      <c r="DC395">
        <v>1657298120.5</v>
      </c>
      <c r="DD395">
        <v>1657298120.5</v>
      </c>
      <c r="DE395">
        <v>0</v>
      </c>
      <c r="DF395">
        <v>1.391</v>
      </c>
      <c r="DG395">
        <v>0.035</v>
      </c>
      <c r="DH395">
        <v>2.39</v>
      </c>
      <c r="DI395">
        <v>0.104</v>
      </c>
      <c r="DJ395">
        <v>419</v>
      </c>
      <c r="DK395">
        <v>18</v>
      </c>
      <c r="DL395">
        <v>0.11</v>
      </c>
      <c r="DM395">
        <v>0.02</v>
      </c>
      <c r="DN395">
        <v>2.43510095121951</v>
      </c>
      <c r="DO395">
        <v>63.167996445993</v>
      </c>
      <c r="DP395">
        <v>6.28008186357126</v>
      </c>
      <c r="DQ395">
        <v>0</v>
      </c>
      <c r="DR395">
        <v>1.59970512195122</v>
      </c>
      <c r="DS395">
        <v>-0.0402453658536576</v>
      </c>
      <c r="DT395">
        <v>0.0188269354424946</v>
      </c>
      <c r="DU395">
        <v>1</v>
      </c>
      <c r="DV395">
        <v>1</v>
      </c>
      <c r="DW395">
        <v>2</v>
      </c>
      <c r="DX395" t="s">
        <v>367</v>
      </c>
      <c r="DY395">
        <v>2.83307</v>
      </c>
      <c r="DZ395">
        <v>2.64223</v>
      </c>
      <c r="EA395">
        <v>0.0637704</v>
      </c>
      <c r="EB395">
        <v>0.0627359</v>
      </c>
      <c r="EC395">
        <v>0.0644846</v>
      </c>
      <c r="ED395">
        <v>0.0603896</v>
      </c>
      <c r="EE395">
        <v>26092.1</v>
      </c>
      <c r="EF395">
        <v>22827.4</v>
      </c>
      <c r="EG395">
        <v>24967.7</v>
      </c>
      <c r="EH395">
        <v>23736.3</v>
      </c>
      <c r="EI395">
        <v>39910.8</v>
      </c>
      <c r="EJ395">
        <v>36944.9</v>
      </c>
      <c r="EK395">
        <v>45176.3</v>
      </c>
      <c r="EL395">
        <v>42378.8</v>
      </c>
      <c r="EM395">
        <v>1.7468</v>
      </c>
      <c r="EN395">
        <v>2.04092</v>
      </c>
      <c r="EO395">
        <v>0.0780076</v>
      </c>
      <c r="EP395">
        <v>0</v>
      </c>
      <c r="EQ395">
        <v>20.7009</v>
      </c>
      <c r="ER395">
        <v>999.9</v>
      </c>
      <c r="ES395">
        <v>36.418</v>
      </c>
      <c r="ET395">
        <v>31.793</v>
      </c>
      <c r="EU395">
        <v>25.2742</v>
      </c>
      <c r="EV395">
        <v>50.9882</v>
      </c>
      <c r="EW395">
        <v>30.6691</v>
      </c>
      <c r="EX395">
        <v>2</v>
      </c>
      <c r="EY395">
        <v>0.263788</v>
      </c>
      <c r="EZ395">
        <v>4.9289</v>
      </c>
      <c r="FA395">
        <v>20.1737</v>
      </c>
      <c r="FB395">
        <v>5.23167</v>
      </c>
      <c r="FC395">
        <v>11.992</v>
      </c>
      <c r="FD395">
        <v>4.9557</v>
      </c>
      <c r="FE395">
        <v>3.30398</v>
      </c>
      <c r="FF395">
        <v>9999</v>
      </c>
      <c r="FG395">
        <v>9999</v>
      </c>
      <c r="FH395">
        <v>6630.7</v>
      </c>
      <c r="FI395">
        <v>353.8</v>
      </c>
      <c r="FJ395">
        <v>1.86814</v>
      </c>
      <c r="FK395">
        <v>1.86388</v>
      </c>
      <c r="FL395">
        <v>1.87149</v>
      </c>
      <c r="FM395">
        <v>1.86234</v>
      </c>
      <c r="FN395">
        <v>1.86173</v>
      </c>
      <c r="FO395">
        <v>1.86817</v>
      </c>
      <c r="FP395">
        <v>1.85832</v>
      </c>
      <c r="FQ395">
        <v>1.86477</v>
      </c>
      <c r="FR395">
        <v>5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3.825</v>
      </c>
      <c r="GF395">
        <v>0.1138</v>
      </c>
      <c r="GG395">
        <v>2.14445261950712</v>
      </c>
      <c r="GH395">
        <v>0.00524579190152856</v>
      </c>
      <c r="GI395">
        <v>-2.61795653493914e-06</v>
      </c>
      <c r="GJ395">
        <v>1.03317073579164e-09</v>
      </c>
      <c r="GK395">
        <v>0.00834576242792743</v>
      </c>
      <c r="GL395">
        <v>-0.0463878632499735</v>
      </c>
      <c r="GM395">
        <v>0.00360881594666716</v>
      </c>
      <c r="GN395">
        <v>-4.25062852161115e-05</v>
      </c>
      <c r="GO395">
        <v>14</v>
      </c>
      <c r="GP395">
        <v>2225</v>
      </c>
      <c r="GQ395">
        <v>2</v>
      </c>
      <c r="GR395">
        <v>27</v>
      </c>
      <c r="GS395">
        <v>4345</v>
      </c>
      <c r="GT395">
        <v>4345</v>
      </c>
      <c r="GU395">
        <v>1.18774</v>
      </c>
      <c r="GV395">
        <v>2.38281</v>
      </c>
      <c r="GW395">
        <v>1.99829</v>
      </c>
      <c r="GX395">
        <v>2.75146</v>
      </c>
      <c r="GY395">
        <v>2.09351</v>
      </c>
      <c r="GZ395">
        <v>2.37671</v>
      </c>
      <c r="HA395">
        <v>35.9178</v>
      </c>
      <c r="HB395">
        <v>14.2984</v>
      </c>
      <c r="HC395">
        <v>18</v>
      </c>
      <c r="HD395">
        <v>427.603</v>
      </c>
      <c r="HE395">
        <v>617.748</v>
      </c>
      <c r="HF395">
        <v>16.9944</v>
      </c>
      <c r="HG395">
        <v>30.7153</v>
      </c>
      <c r="HH395">
        <v>29.9997</v>
      </c>
      <c r="HI395">
        <v>30.9535</v>
      </c>
      <c r="HJ395">
        <v>30.9038</v>
      </c>
      <c r="HK395">
        <v>23.816</v>
      </c>
      <c r="HL395">
        <v>40.7619</v>
      </c>
      <c r="HM395">
        <v>19.4673</v>
      </c>
      <c r="HN395">
        <v>16.9986</v>
      </c>
      <c r="HO395">
        <v>345.536</v>
      </c>
      <c r="HP395">
        <v>17.0654</v>
      </c>
      <c r="HQ395">
        <v>95.584</v>
      </c>
      <c r="HR395">
        <v>99.6042</v>
      </c>
    </row>
    <row r="396" spans="1:226">
      <c r="A396">
        <v>380</v>
      </c>
      <c r="B396">
        <v>1657558828.1</v>
      </c>
      <c r="C396">
        <v>6036.09999990463</v>
      </c>
      <c r="D396" t="s">
        <v>1126</v>
      </c>
      <c r="E396" t="s">
        <v>1127</v>
      </c>
      <c r="F396">
        <v>5</v>
      </c>
      <c r="G396" t="s">
        <v>1117</v>
      </c>
      <c r="H396" t="s">
        <v>354</v>
      </c>
      <c r="I396">
        <v>1657558820.6</v>
      </c>
      <c r="J396">
        <f>(K396)/1000</f>
        <v>0</v>
      </c>
      <c r="K396">
        <f>IF(BF396, AN396, AH396)</f>
        <v>0</v>
      </c>
      <c r="L396">
        <f>IF(BF396, AI396, AG396)</f>
        <v>0</v>
      </c>
      <c r="M396">
        <f>BH396 - IF(AU396&gt;1, L396*BB396*100.0/(AW396*BV396), 0)</f>
        <v>0</v>
      </c>
      <c r="N396">
        <f>((T396-J396/2)*M396-L396)/(T396+J396/2)</f>
        <v>0</v>
      </c>
      <c r="O396">
        <f>N396*(BO396+BP396)/1000.0</f>
        <v>0</v>
      </c>
      <c r="P396">
        <f>(BH396 - IF(AU396&gt;1, L396*BB396*100.0/(AW396*BV396), 0))*(BO396+BP396)/1000.0</f>
        <v>0</v>
      </c>
      <c r="Q396">
        <f>2.0/((1/S396-1/R396)+SIGN(S396)*SQRT((1/S396-1/R396)*(1/S396-1/R396) + 4*BC396/((BC396+1)*(BC396+1))*(2*1/S396*1/R396-1/R396*1/R396)))</f>
        <v>0</v>
      </c>
      <c r="R396">
        <f>IF(LEFT(BD396,1)&lt;&gt;"0",IF(LEFT(BD396,1)="1",3.0,BE396),$D$5+$E$5*(BV396*BO396/($K$5*1000))+$F$5*(BV396*BO396/($K$5*1000))*MAX(MIN(BB396,$J$5),$I$5)*MAX(MIN(BB396,$J$5),$I$5)+$G$5*MAX(MIN(BB396,$J$5),$I$5)*(BV396*BO396/($K$5*1000))+$H$5*(BV396*BO396/($K$5*1000))*(BV396*BO396/($K$5*1000)))</f>
        <v>0</v>
      </c>
      <c r="S396">
        <f>J396*(1000-(1000*0.61365*exp(17.502*W396/(240.97+W396))/(BO396+BP396)+BJ396)/2)/(1000*0.61365*exp(17.502*W396/(240.97+W396))/(BO396+BP396)-BJ396)</f>
        <v>0</v>
      </c>
      <c r="T396">
        <f>1/((BC396+1)/(Q396/1.6)+1/(R396/1.37)) + BC396/((BC396+1)/(Q396/1.6) + BC396/(R396/1.37))</f>
        <v>0</v>
      </c>
      <c r="U396">
        <f>(AX396*BA396)</f>
        <v>0</v>
      </c>
      <c r="V396">
        <f>(BQ396+(U396+2*0.95*5.67E-8*(((BQ396+$B$7)+273)^4-(BQ396+273)^4)-44100*J396)/(1.84*29.3*R396+8*0.95*5.67E-8*(BQ396+273)^3))</f>
        <v>0</v>
      </c>
      <c r="W396">
        <f>($C$7*BR396+$D$7*BS396+$E$7*V396)</f>
        <v>0</v>
      </c>
      <c r="X396">
        <f>0.61365*exp(17.502*W396/(240.97+W396))</f>
        <v>0</v>
      </c>
      <c r="Y396">
        <f>(Z396/AA396*100)</f>
        <v>0</v>
      </c>
      <c r="Z396">
        <f>BJ396*(BO396+BP396)/1000</f>
        <v>0</v>
      </c>
      <c r="AA396">
        <f>0.61365*exp(17.502*BQ396/(240.97+BQ396))</f>
        <v>0</v>
      </c>
      <c r="AB396">
        <f>(X396-BJ396*(BO396+BP396)/1000)</f>
        <v>0</v>
      </c>
      <c r="AC396">
        <f>(-J396*44100)</f>
        <v>0</v>
      </c>
      <c r="AD396">
        <f>2*29.3*R396*0.92*(BQ396-W396)</f>
        <v>0</v>
      </c>
      <c r="AE396">
        <f>2*0.95*5.67E-8*(((BQ396+$B$7)+273)^4-(W396+273)^4)</f>
        <v>0</v>
      </c>
      <c r="AF396">
        <f>U396+AE396+AC396+AD396</f>
        <v>0</v>
      </c>
      <c r="AG396">
        <f>BN396*AU396*(BI396-BH396*(1000-AU396*BK396)/(1000-AU396*BJ396))/(100*BB396)</f>
        <v>0</v>
      </c>
      <c r="AH396">
        <f>1000*BN396*AU396*(BJ396-BK396)/(100*BB396*(1000-AU396*BJ396))</f>
        <v>0</v>
      </c>
      <c r="AI396">
        <f>(AJ396 - AK396 - BO396*1E3/(8.314*(BQ396+273.15)) * AM396/BN396 * AL396) * BN396/(100*BB396) * (1000 - BK396)/1000</f>
        <v>0</v>
      </c>
      <c r="AJ396">
        <v>372.992913114909</v>
      </c>
      <c r="AK396">
        <v>380.118721212121</v>
      </c>
      <c r="AL396">
        <v>-2.9910513922452</v>
      </c>
      <c r="AM396">
        <v>66.142335327964</v>
      </c>
      <c r="AN396">
        <f>(AP396 - AO396 + BO396*1E3/(8.314*(BQ396+273.15)) * AR396/BN396 * AQ396) * BN396/(100*BB396) * 1000/(1000 - AP396)</f>
        <v>0</v>
      </c>
      <c r="AO396">
        <v>16.989177649595</v>
      </c>
      <c r="AP396">
        <v>18.5634945454545</v>
      </c>
      <c r="AQ396">
        <v>-5.95797183707948e-05</v>
      </c>
      <c r="AR396">
        <v>78.4374814573742</v>
      </c>
      <c r="AS396">
        <v>18</v>
      </c>
      <c r="AT396">
        <v>4</v>
      </c>
      <c r="AU396">
        <f>IF(AS396*$H$13&gt;=AW396,1.0,(AW396/(AW396-AS396*$H$13)))</f>
        <v>0</v>
      </c>
      <c r="AV396">
        <f>(AU396-1)*100</f>
        <v>0</v>
      </c>
      <c r="AW396">
        <f>MAX(0,($B$13+$C$13*BV396)/(1+$D$13*BV396)*BO396/(BQ396+273)*$E$13)</f>
        <v>0</v>
      </c>
      <c r="AX396">
        <f>$B$11*BW396+$C$11*BX396+$F$11*CI396*(1-CL396)</f>
        <v>0</v>
      </c>
      <c r="AY396">
        <f>AX396*AZ396</f>
        <v>0</v>
      </c>
      <c r="AZ396">
        <f>($B$11*$D$9+$C$11*$D$9+$F$11*((CV396+CN396)/MAX(CV396+CN396+CW396, 0.1)*$I$9+CW396/MAX(CV396+CN396+CW396, 0.1)*$J$9))/($B$11+$C$11+$F$11)</f>
        <v>0</v>
      </c>
      <c r="BA396">
        <f>($B$11*$K$9+$C$11*$K$9+$F$11*((CV396+CN396)/MAX(CV396+CN396+CW396, 0.1)*$P$9+CW396/MAX(CV396+CN396+CW396, 0.1)*$Q$9))/($B$11+$C$11+$F$11)</f>
        <v>0</v>
      </c>
      <c r="BB396">
        <v>2.7</v>
      </c>
      <c r="BC396">
        <v>0.5</v>
      </c>
      <c r="BD396" t="s">
        <v>355</v>
      </c>
      <c r="BE396">
        <v>2</v>
      </c>
      <c r="BF396" t="b">
        <v>1</v>
      </c>
      <c r="BG396">
        <v>1657558820.6</v>
      </c>
      <c r="BH396">
        <v>391.976592592593</v>
      </c>
      <c r="BI396">
        <v>382.26737037037</v>
      </c>
      <c r="BJ396">
        <v>18.5705074074074</v>
      </c>
      <c r="BK396">
        <v>16.9796740740741</v>
      </c>
      <c r="BL396">
        <v>388.130185185185</v>
      </c>
      <c r="BM396">
        <v>18.4562555555556</v>
      </c>
      <c r="BN396">
        <v>499.990222222222</v>
      </c>
      <c r="BO396">
        <v>67.9993925925926</v>
      </c>
      <c r="BP396">
        <v>0.0255404333333333</v>
      </c>
      <c r="BQ396">
        <v>21.2636925925926</v>
      </c>
      <c r="BR396">
        <v>21.9881481481482</v>
      </c>
      <c r="BS396">
        <v>999.9</v>
      </c>
      <c r="BT396">
        <v>0</v>
      </c>
      <c r="BU396">
        <v>0</v>
      </c>
      <c r="BV396">
        <v>10003.9740740741</v>
      </c>
      <c r="BW396">
        <v>0</v>
      </c>
      <c r="BX396">
        <v>2092.42555555556</v>
      </c>
      <c r="BY396">
        <v>9.70918037037037</v>
      </c>
      <c r="BZ396">
        <v>399.393703703704</v>
      </c>
      <c r="CA396">
        <v>388.870296296296</v>
      </c>
      <c r="CB396">
        <v>1.59083518518518</v>
      </c>
      <c r="CC396">
        <v>382.26737037037</v>
      </c>
      <c r="CD396">
        <v>16.9796740740741</v>
      </c>
      <c r="CE396">
        <v>1.26278222222222</v>
      </c>
      <c r="CF396">
        <v>1.15460666666667</v>
      </c>
      <c r="CG396">
        <v>10.3630518518519</v>
      </c>
      <c r="CH396">
        <v>9.02878777777778</v>
      </c>
      <c r="CI396">
        <v>1999.96222222222</v>
      </c>
      <c r="CJ396">
        <v>0.980000888888889</v>
      </c>
      <c r="CK396">
        <v>0.0199992814814815</v>
      </c>
      <c r="CL396">
        <v>0</v>
      </c>
      <c r="CM396">
        <v>2.50263333333333</v>
      </c>
      <c r="CN396">
        <v>0</v>
      </c>
      <c r="CO396">
        <v>7076.77555555556</v>
      </c>
      <c r="CP396">
        <v>16705.1037037037</v>
      </c>
      <c r="CQ396">
        <v>45</v>
      </c>
      <c r="CR396">
        <v>47.75</v>
      </c>
      <c r="CS396">
        <v>47.125</v>
      </c>
      <c r="CT396">
        <v>45.187</v>
      </c>
      <c r="CU396">
        <v>43.75</v>
      </c>
      <c r="CV396">
        <v>1959.96222222222</v>
      </c>
      <c r="CW396">
        <v>40</v>
      </c>
      <c r="CX396">
        <v>0</v>
      </c>
      <c r="CY396">
        <v>1651537723.4</v>
      </c>
      <c r="CZ396">
        <v>0</v>
      </c>
      <c r="DA396">
        <v>0</v>
      </c>
      <c r="DB396" t="s">
        <v>356</v>
      </c>
      <c r="DC396">
        <v>1657298120.5</v>
      </c>
      <c r="DD396">
        <v>1657298120.5</v>
      </c>
      <c r="DE396">
        <v>0</v>
      </c>
      <c r="DF396">
        <v>1.391</v>
      </c>
      <c r="DG396">
        <v>0.035</v>
      </c>
      <c r="DH396">
        <v>2.39</v>
      </c>
      <c r="DI396">
        <v>0.104</v>
      </c>
      <c r="DJ396">
        <v>419</v>
      </c>
      <c r="DK396">
        <v>18</v>
      </c>
      <c r="DL396">
        <v>0.11</v>
      </c>
      <c r="DM396">
        <v>0.02</v>
      </c>
      <c r="DN396">
        <v>6.01932436585366</v>
      </c>
      <c r="DO396">
        <v>54.5174056724738</v>
      </c>
      <c r="DP396">
        <v>5.50930625840677</v>
      </c>
      <c r="DQ396">
        <v>0</v>
      </c>
      <c r="DR396">
        <v>1.59086073170732</v>
      </c>
      <c r="DS396">
        <v>-0.0406553310104546</v>
      </c>
      <c r="DT396">
        <v>0.0182479203479624</v>
      </c>
      <c r="DU396">
        <v>1</v>
      </c>
      <c r="DV396">
        <v>1</v>
      </c>
      <c r="DW396">
        <v>2</v>
      </c>
      <c r="DX396" t="s">
        <v>367</v>
      </c>
      <c r="DY396">
        <v>2.83303</v>
      </c>
      <c r="DZ396">
        <v>2.64236</v>
      </c>
      <c r="EA396">
        <v>0.0618558</v>
      </c>
      <c r="EB396">
        <v>0.0606218</v>
      </c>
      <c r="EC396">
        <v>0.0644898</v>
      </c>
      <c r="ED396">
        <v>0.0603785</v>
      </c>
      <c r="EE396">
        <v>26145.7</v>
      </c>
      <c r="EF396">
        <v>22879.2</v>
      </c>
      <c r="EG396">
        <v>24967.9</v>
      </c>
      <c r="EH396">
        <v>23736.5</v>
      </c>
      <c r="EI396">
        <v>39911.2</v>
      </c>
      <c r="EJ396">
        <v>36945.9</v>
      </c>
      <c r="EK396">
        <v>45177</v>
      </c>
      <c r="EL396">
        <v>42379.5</v>
      </c>
      <c r="EM396">
        <v>1.74667</v>
      </c>
      <c r="EN396">
        <v>2.0408</v>
      </c>
      <c r="EO396">
        <v>0.0785589</v>
      </c>
      <c r="EP396">
        <v>0</v>
      </c>
      <c r="EQ396">
        <v>20.7013</v>
      </c>
      <c r="ER396">
        <v>999.9</v>
      </c>
      <c r="ES396">
        <v>36.369</v>
      </c>
      <c r="ET396">
        <v>31.793</v>
      </c>
      <c r="EU396">
        <v>25.2403</v>
      </c>
      <c r="EV396">
        <v>50.6082</v>
      </c>
      <c r="EW396">
        <v>30.6931</v>
      </c>
      <c r="EX396">
        <v>2</v>
      </c>
      <c r="EY396">
        <v>0.263153</v>
      </c>
      <c r="EZ396">
        <v>4.93094</v>
      </c>
      <c r="FA396">
        <v>20.1736</v>
      </c>
      <c r="FB396">
        <v>5.23197</v>
      </c>
      <c r="FC396">
        <v>11.992</v>
      </c>
      <c r="FD396">
        <v>4.9557</v>
      </c>
      <c r="FE396">
        <v>3.30395</v>
      </c>
      <c r="FF396">
        <v>9999</v>
      </c>
      <c r="FG396">
        <v>9999</v>
      </c>
      <c r="FH396">
        <v>6631</v>
      </c>
      <c r="FI396">
        <v>353.9</v>
      </c>
      <c r="FJ396">
        <v>1.86815</v>
      </c>
      <c r="FK396">
        <v>1.86389</v>
      </c>
      <c r="FL396">
        <v>1.87149</v>
      </c>
      <c r="FM396">
        <v>1.86233</v>
      </c>
      <c r="FN396">
        <v>1.86172</v>
      </c>
      <c r="FO396">
        <v>1.86815</v>
      </c>
      <c r="FP396">
        <v>1.8583</v>
      </c>
      <c r="FQ396">
        <v>1.86477</v>
      </c>
      <c r="FR396">
        <v>5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3.771</v>
      </c>
      <c r="GF396">
        <v>0.114</v>
      </c>
      <c r="GG396">
        <v>2.14445261950712</v>
      </c>
      <c r="GH396">
        <v>0.00524579190152856</v>
      </c>
      <c r="GI396">
        <v>-2.61795653493914e-06</v>
      </c>
      <c r="GJ396">
        <v>1.03317073579164e-09</v>
      </c>
      <c r="GK396">
        <v>0.00834576242792743</v>
      </c>
      <c r="GL396">
        <v>-0.0463878632499735</v>
      </c>
      <c r="GM396">
        <v>0.00360881594666716</v>
      </c>
      <c r="GN396">
        <v>-4.25062852161115e-05</v>
      </c>
      <c r="GO396">
        <v>14</v>
      </c>
      <c r="GP396">
        <v>2225</v>
      </c>
      <c r="GQ396">
        <v>2</v>
      </c>
      <c r="GR396">
        <v>27</v>
      </c>
      <c r="GS396">
        <v>4345.1</v>
      </c>
      <c r="GT396">
        <v>4345.1</v>
      </c>
      <c r="GU396">
        <v>1.14502</v>
      </c>
      <c r="GV396">
        <v>2.39136</v>
      </c>
      <c r="GW396">
        <v>1.99829</v>
      </c>
      <c r="GX396">
        <v>2.75146</v>
      </c>
      <c r="GY396">
        <v>2.09351</v>
      </c>
      <c r="GZ396">
        <v>2.34985</v>
      </c>
      <c r="HA396">
        <v>35.9178</v>
      </c>
      <c r="HB396">
        <v>14.2984</v>
      </c>
      <c r="HC396">
        <v>18</v>
      </c>
      <c r="HD396">
        <v>427.501</v>
      </c>
      <c r="HE396">
        <v>617.6</v>
      </c>
      <c r="HF396">
        <v>17.0031</v>
      </c>
      <c r="HG396">
        <v>30.7088</v>
      </c>
      <c r="HH396">
        <v>29.9997</v>
      </c>
      <c r="HI396">
        <v>30.9492</v>
      </c>
      <c r="HJ396">
        <v>30.8992</v>
      </c>
      <c r="HK396">
        <v>22.9557</v>
      </c>
      <c r="HL396">
        <v>40.7619</v>
      </c>
      <c r="HM396">
        <v>19.4673</v>
      </c>
      <c r="HN396">
        <v>17.0055</v>
      </c>
      <c r="HO396">
        <v>332.08</v>
      </c>
      <c r="HP396">
        <v>17.0693</v>
      </c>
      <c r="HQ396">
        <v>95.5853</v>
      </c>
      <c r="HR396">
        <v>99.6056</v>
      </c>
    </row>
    <row r="397" spans="1:226">
      <c r="A397">
        <v>381</v>
      </c>
      <c r="B397">
        <v>1657558833.1</v>
      </c>
      <c r="C397">
        <v>6041.09999990463</v>
      </c>
      <c r="D397" t="s">
        <v>1128</v>
      </c>
      <c r="E397" t="s">
        <v>1129</v>
      </c>
      <c r="F397">
        <v>5</v>
      </c>
      <c r="G397" t="s">
        <v>1117</v>
      </c>
      <c r="H397" t="s">
        <v>354</v>
      </c>
      <c r="I397">
        <v>1657558825.31429</v>
      </c>
      <c r="J397">
        <f>(K397)/1000</f>
        <v>0</v>
      </c>
      <c r="K397">
        <f>IF(BF397, AN397, AH397)</f>
        <v>0</v>
      </c>
      <c r="L397">
        <f>IF(BF397, AI397, AG397)</f>
        <v>0</v>
      </c>
      <c r="M397">
        <f>BH397 - IF(AU397&gt;1, L397*BB397*100.0/(AW397*BV397), 0)</f>
        <v>0</v>
      </c>
      <c r="N397">
        <f>((T397-J397/2)*M397-L397)/(T397+J397/2)</f>
        <v>0</v>
      </c>
      <c r="O397">
        <f>N397*(BO397+BP397)/1000.0</f>
        <v>0</v>
      </c>
      <c r="P397">
        <f>(BH397 - IF(AU397&gt;1, L397*BB397*100.0/(AW397*BV397), 0))*(BO397+BP397)/1000.0</f>
        <v>0</v>
      </c>
      <c r="Q397">
        <f>2.0/((1/S397-1/R397)+SIGN(S397)*SQRT((1/S397-1/R397)*(1/S397-1/R397) + 4*BC397/((BC397+1)*(BC397+1))*(2*1/S397*1/R397-1/R397*1/R397)))</f>
        <v>0</v>
      </c>
      <c r="R397">
        <f>IF(LEFT(BD397,1)&lt;&gt;"0",IF(LEFT(BD397,1)="1",3.0,BE397),$D$5+$E$5*(BV397*BO397/($K$5*1000))+$F$5*(BV397*BO397/($K$5*1000))*MAX(MIN(BB397,$J$5),$I$5)*MAX(MIN(BB397,$J$5),$I$5)+$G$5*MAX(MIN(BB397,$J$5),$I$5)*(BV397*BO397/($K$5*1000))+$H$5*(BV397*BO397/($K$5*1000))*(BV397*BO397/($K$5*1000)))</f>
        <v>0</v>
      </c>
      <c r="S397">
        <f>J397*(1000-(1000*0.61365*exp(17.502*W397/(240.97+W397))/(BO397+BP397)+BJ397)/2)/(1000*0.61365*exp(17.502*W397/(240.97+W397))/(BO397+BP397)-BJ397)</f>
        <v>0</v>
      </c>
      <c r="T397">
        <f>1/((BC397+1)/(Q397/1.6)+1/(R397/1.37)) + BC397/((BC397+1)/(Q397/1.6) + BC397/(R397/1.37))</f>
        <v>0</v>
      </c>
      <c r="U397">
        <f>(AX397*BA397)</f>
        <v>0</v>
      </c>
      <c r="V397">
        <f>(BQ397+(U397+2*0.95*5.67E-8*(((BQ397+$B$7)+273)^4-(BQ397+273)^4)-44100*J397)/(1.84*29.3*R397+8*0.95*5.67E-8*(BQ397+273)^3))</f>
        <v>0</v>
      </c>
      <c r="W397">
        <f>($C$7*BR397+$D$7*BS397+$E$7*V397)</f>
        <v>0</v>
      </c>
      <c r="X397">
        <f>0.61365*exp(17.502*W397/(240.97+W397))</f>
        <v>0</v>
      </c>
      <c r="Y397">
        <f>(Z397/AA397*100)</f>
        <v>0</v>
      </c>
      <c r="Z397">
        <f>BJ397*(BO397+BP397)/1000</f>
        <v>0</v>
      </c>
      <c r="AA397">
        <f>0.61365*exp(17.502*BQ397/(240.97+BQ397))</f>
        <v>0</v>
      </c>
      <c r="AB397">
        <f>(X397-BJ397*(BO397+BP397)/1000)</f>
        <v>0</v>
      </c>
      <c r="AC397">
        <f>(-J397*44100)</f>
        <v>0</v>
      </c>
      <c r="AD397">
        <f>2*29.3*R397*0.92*(BQ397-W397)</f>
        <v>0</v>
      </c>
      <c r="AE397">
        <f>2*0.95*5.67E-8*(((BQ397+$B$7)+273)^4-(W397+273)^4)</f>
        <v>0</v>
      </c>
      <c r="AF397">
        <f>U397+AE397+AC397+AD397</f>
        <v>0</v>
      </c>
      <c r="AG397">
        <f>BN397*AU397*(BI397-BH397*(1000-AU397*BK397)/(1000-AU397*BJ397))/(100*BB397)</f>
        <v>0</v>
      </c>
      <c r="AH397">
        <f>1000*BN397*AU397*(BJ397-BK397)/(100*BB397*(1000-AU397*BJ397))</f>
        <v>0</v>
      </c>
      <c r="AI397">
        <f>(AJ397 - AK397 - BO397*1E3/(8.314*(BQ397+273.15)) * AM397/BN397 * AL397) * BN397/(100*BB397) * (1000 - BK397)/1000</f>
        <v>0</v>
      </c>
      <c r="AJ397">
        <v>357.031322968671</v>
      </c>
      <c r="AK397">
        <v>364.731181818182</v>
      </c>
      <c r="AL397">
        <v>-3.09444351388563</v>
      </c>
      <c r="AM397">
        <v>66.142335327964</v>
      </c>
      <c r="AN397">
        <f>(AP397 - AO397 + BO397*1E3/(8.314*(BQ397+273.15)) * AR397/BN397 * AQ397) * BN397/(100*BB397) * 1000/(1000 - AP397)</f>
        <v>0</v>
      </c>
      <c r="AO397">
        <v>16.9701442536725</v>
      </c>
      <c r="AP397">
        <v>18.5489412121212</v>
      </c>
      <c r="AQ397">
        <v>-0.0051695019094232</v>
      </c>
      <c r="AR397">
        <v>78.4374814573742</v>
      </c>
      <c r="AS397">
        <v>17</v>
      </c>
      <c r="AT397">
        <v>3</v>
      </c>
      <c r="AU397">
        <f>IF(AS397*$H$13&gt;=AW397,1.0,(AW397/(AW397-AS397*$H$13)))</f>
        <v>0</v>
      </c>
      <c r="AV397">
        <f>(AU397-1)*100</f>
        <v>0</v>
      </c>
      <c r="AW397">
        <f>MAX(0,($B$13+$C$13*BV397)/(1+$D$13*BV397)*BO397/(BQ397+273)*$E$13)</f>
        <v>0</v>
      </c>
      <c r="AX397">
        <f>$B$11*BW397+$C$11*BX397+$F$11*CI397*(1-CL397)</f>
        <v>0</v>
      </c>
      <c r="AY397">
        <f>AX397*AZ397</f>
        <v>0</v>
      </c>
      <c r="AZ397">
        <f>($B$11*$D$9+$C$11*$D$9+$F$11*((CV397+CN397)/MAX(CV397+CN397+CW397, 0.1)*$I$9+CW397/MAX(CV397+CN397+CW397, 0.1)*$J$9))/($B$11+$C$11+$F$11)</f>
        <v>0</v>
      </c>
      <c r="BA397">
        <f>($B$11*$K$9+$C$11*$K$9+$F$11*((CV397+CN397)/MAX(CV397+CN397+CW397, 0.1)*$P$9+CW397/MAX(CV397+CN397+CW397, 0.1)*$Q$9))/($B$11+$C$11+$F$11)</f>
        <v>0</v>
      </c>
      <c r="BB397">
        <v>2.7</v>
      </c>
      <c r="BC397">
        <v>0.5</v>
      </c>
      <c r="BD397" t="s">
        <v>355</v>
      </c>
      <c r="BE397">
        <v>2</v>
      </c>
      <c r="BF397" t="b">
        <v>1</v>
      </c>
      <c r="BG397">
        <v>1657558825.31429</v>
      </c>
      <c r="BH397">
        <v>379.367535714286</v>
      </c>
      <c r="BI397">
        <v>367.50775</v>
      </c>
      <c r="BJ397">
        <v>18.5626892857143</v>
      </c>
      <c r="BK397">
        <v>16.9764607142857</v>
      </c>
      <c r="BL397">
        <v>375.567607142857</v>
      </c>
      <c r="BM397">
        <v>18.4487535714286</v>
      </c>
      <c r="BN397">
        <v>500</v>
      </c>
      <c r="BO397">
        <v>67.9994214285714</v>
      </c>
      <c r="BP397">
        <v>0.0255868857142857</v>
      </c>
      <c r="BQ397">
        <v>21.26995</v>
      </c>
      <c r="BR397">
        <v>21.9997535714286</v>
      </c>
      <c r="BS397">
        <v>999.9</v>
      </c>
      <c r="BT397">
        <v>0</v>
      </c>
      <c r="BU397">
        <v>0</v>
      </c>
      <c r="BV397">
        <v>10004.1917857143</v>
      </c>
      <c r="BW397">
        <v>0</v>
      </c>
      <c r="BX397">
        <v>2092.52285714286</v>
      </c>
      <c r="BY397">
        <v>11.8597603571429</v>
      </c>
      <c r="BZ397">
        <v>386.542928571429</v>
      </c>
      <c r="CA397">
        <v>373.854392857143</v>
      </c>
      <c r="CB397">
        <v>1.58622714285714</v>
      </c>
      <c r="CC397">
        <v>367.50775</v>
      </c>
      <c r="CD397">
        <v>16.9764607142857</v>
      </c>
      <c r="CE397">
        <v>1.26225142857143</v>
      </c>
      <c r="CF397">
        <v>1.15438892857143</v>
      </c>
      <c r="CG397">
        <v>10.3567428571429</v>
      </c>
      <c r="CH397">
        <v>9.02598964285714</v>
      </c>
      <c r="CI397">
        <v>1999.9825</v>
      </c>
      <c r="CJ397">
        <v>0.980001178571429</v>
      </c>
      <c r="CK397">
        <v>0.0199989821428571</v>
      </c>
      <c r="CL397">
        <v>0</v>
      </c>
      <c r="CM397">
        <v>2.47532142857143</v>
      </c>
      <c r="CN397">
        <v>0</v>
      </c>
      <c r="CO397">
        <v>7060.31964285714</v>
      </c>
      <c r="CP397">
        <v>16705.2678571429</v>
      </c>
      <c r="CQ397">
        <v>45</v>
      </c>
      <c r="CR397">
        <v>47.75</v>
      </c>
      <c r="CS397">
        <v>47.125</v>
      </c>
      <c r="CT397">
        <v>45.187</v>
      </c>
      <c r="CU397">
        <v>43.75</v>
      </c>
      <c r="CV397">
        <v>1959.9825</v>
      </c>
      <c r="CW397">
        <v>40</v>
      </c>
      <c r="CX397">
        <v>0</v>
      </c>
      <c r="CY397">
        <v>1651537728.2</v>
      </c>
      <c r="CZ397">
        <v>0</v>
      </c>
      <c r="DA397">
        <v>0</v>
      </c>
      <c r="DB397" t="s">
        <v>356</v>
      </c>
      <c r="DC397">
        <v>1657298120.5</v>
      </c>
      <c r="DD397">
        <v>1657298120.5</v>
      </c>
      <c r="DE397">
        <v>0</v>
      </c>
      <c r="DF397">
        <v>1.391</v>
      </c>
      <c r="DG397">
        <v>0.035</v>
      </c>
      <c r="DH397">
        <v>2.39</v>
      </c>
      <c r="DI397">
        <v>0.104</v>
      </c>
      <c r="DJ397">
        <v>419</v>
      </c>
      <c r="DK397">
        <v>18</v>
      </c>
      <c r="DL397">
        <v>0.11</v>
      </c>
      <c r="DM397">
        <v>0.02</v>
      </c>
      <c r="DN397">
        <v>10.2675607317073</v>
      </c>
      <c r="DO397">
        <v>29.2553228571429</v>
      </c>
      <c r="DP397">
        <v>3.05787030189265</v>
      </c>
      <c r="DQ397">
        <v>0</v>
      </c>
      <c r="DR397">
        <v>1.58743219512195</v>
      </c>
      <c r="DS397">
        <v>-0.0679954703832763</v>
      </c>
      <c r="DT397">
        <v>0.0162665301308703</v>
      </c>
      <c r="DU397">
        <v>1</v>
      </c>
      <c r="DV397">
        <v>1</v>
      </c>
      <c r="DW397">
        <v>2</v>
      </c>
      <c r="DX397" t="s">
        <v>367</v>
      </c>
      <c r="DY397">
        <v>2.83313</v>
      </c>
      <c r="DZ397">
        <v>2.64176</v>
      </c>
      <c r="EA397">
        <v>0.0598352</v>
      </c>
      <c r="EB397">
        <v>0.058466</v>
      </c>
      <c r="EC397">
        <v>0.0644513</v>
      </c>
      <c r="ED397">
        <v>0.0604638</v>
      </c>
      <c r="EE397">
        <v>26202.2</v>
      </c>
      <c r="EF397">
        <v>22931.7</v>
      </c>
      <c r="EG397">
        <v>24968</v>
      </c>
      <c r="EH397">
        <v>23736.5</v>
      </c>
      <c r="EI397">
        <v>39913.2</v>
      </c>
      <c r="EJ397">
        <v>36942.4</v>
      </c>
      <c r="EK397">
        <v>45177.4</v>
      </c>
      <c r="EL397">
        <v>42379.4</v>
      </c>
      <c r="EM397">
        <v>1.74692</v>
      </c>
      <c r="EN397">
        <v>2.04085</v>
      </c>
      <c r="EO397">
        <v>0.0800714</v>
      </c>
      <c r="EP397">
        <v>0</v>
      </c>
      <c r="EQ397">
        <v>20.7004</v>
      </c>
      <c r="ER397">
        <v>999.9</v>
      </c>
      <c r="ES397">
        <v>36.345</v>
      </c>
      <c r="ET397">
        <v>31.793</v>
      </c>
      <c r="EU397">
        <v>25.2235</v>
      </c>
      <c r="EV397">
        <v>51.0982</v>
      </c>
      <c r="EW397">
        <v>30.641</v>
      </c>
      <c r="EX397">
        <v>2</v>
      </c>
      <c r="EY397">
        <v>0.263659</v>
      </c>
      <c r="EZ397">
        <v>5.67952</v>
      </c>
      <c r="FA397">
        <v>20.1488</v>
      </c>
      <c r="FB397">
        <v>5.23167</v>
      </c>
      <c r="FC397">
        <v>11.992</v>
      </c>
      <c r="FD397">
        <v>4.95565</v>
      </c>
      <c r="FE397">
        <v>3.30395</v>
      </c>
      <c r="FF397">
        <v>9999</v>
      </c>
      <c r="FG397">
        <v>9999</v>
      </c>
      <c r="FH397">
        <v>6631</v>
      </c>
      <c r="FI397">
        <v>353.9</v>
      </c>
      <c r="FJ397">
        <v>1.86813</v>
      </c>
      <c r="FK397">
        <v>1.86387</v>
      </c>
      <c r="FL397">
        <v>1.87147</v>
      </c>
      <c r="FM397">
        <v>1.86229</v>
      </c>
      <c r="FN397">
        <v>1.86172</v>
      </c>
      <c r="FO397">
        <v>1.86816</v>
      </c>
      <c r="FP397">
        <v>1.85827</v>
      </c>
      <c r="FQ397">
        <v>1.86475</v>
      </c>
      <c r="FR397">
        <v>5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3.715</v>
      </c>
      <c r="GF397">
        <v>0.1133</v>
      </c>
      <c r="GG397">
        <v>2.14445261950712</v>
      </c>
      <c r="GH397">
        <v>0.00524579190152856</v>
      </c>
      <c r="GI397">
        <v>-2.61795653493914e-06</v>
      </c>
      <c r="GJ397">
        <v>1.03317073579164e-09</v>
      </c>
      <c r="GK397">
        <v>0.00834576242792743</v>
      </c>
      <c r="GL397">
        <v>-0.0463878632499735</v>
      </c>
      <c r="GM397">
        <v>0.00360881594666716</v>
      </c>
      <c r="GN397">
        <v>-4.25062852161115e-05</v>
      </c>
      <c r="GO397">
        <v>14</v>
      </c>
      <c r="GP397">
        <v>2225</v>
      </c>
      <c r="GQ397">
        <v>2</v>
      </c>
      <c r="GR397">
        <v>27</v>
      </c>
      <c r="GS397">
        <v>4345.2</v>
      </c>
      <c r="GT397">
        <v>4345.2</v>
      </c>
      <c r="GU397">
        <v>1.10352</v>
      </c>
      <c r="GV397">
        <v>2.38403</v>
      </c>
      <c r="GW397">
        <v>1.99829</v>
      </c>
      <c r="GX397">
        <v>2.75146</v>
      </c>
      <c r="GY397">
        <v>2.09351</v>
      </c>
      <c r="GZ397">
        <v>2.40356</v>
      </c>
      <c r="HA397">
        <v>35.9178</v>
      </c>
      <c r="HB397">
        <v>14.2721</v>
      </c>
      <c r="HC397">
        <v>18</v>
      </c>
      <c r="HD397">
        <v>427.615</v>
      </c>
      <c r="HE397">
        <v>617.598</v>
      </c>
      <c r="HF397">
        <v>16.9774</v>
      </c>
      <c r="HG397">
        <v>30.7022</v>
      </c>
      <c r="HH397">
        <v>30.0005</v>
      </c>
      <c r="HI397">
        <v>30.9445</v>
      </c>
      <c r="HJ397">
        <v>30.8953</v>
      </c>
      <c r="HK397">
        <v>22.1368</v>
      </c>
      <c r="HL397">
        <v>40.4903</v>
      </c>
      <c r="HM397">
        <v>19.0953</v>
      </c>
      <c r="HN397">
        <v>16.8032</v>
      </c>
      <c r="HO397">
        <v>311.935</v>
      </c>
      <c r="HP397">
        <v>17.0905</v>
      </c>
      <c r="HQ397">
        <v>95.586</v>
      </c>
      <c r="HR397">
        <v>99.6054</v>
      </c>
    </row>
    <row r="398" spans="1:226">
      <c r="A398">
        <v>382</v>
      </c>
      <c r="B398">
        <v>1657558838.1</v>
      </c>
      <c r="C398">
        <v>6046.09999990463</v>
      </c>
      <c r="D398" t="s">
        <v>1130</v>
      </c>
      <c r="E398" t="s">
        <v>1131</v>
      </c>
      <c r="F398">
        <v>5</v>
      </c>
      <c r="G398" t="s">
        <v>1117</v>
      </c>
      <c r="H398" t="s">
        <v>354</v>
      </c>
      <c r="I398">
        <v>1657558830.6</v>
      </c>
      <c r="J398">
        <f>(K398)/1000</f>
        <v>0</v>
      </c>
      <c r="K398">
        <f>IF(BF398, AN398, AH398)</f>
        <v>0</v>
      </c>
      <c r="L398">
        <f>IF(BF398, AI398, AG398)</f>
        <v>0</v>
      </c>
      <c r="M398">
        <f>BH398 - IF(AU398&gt;1, L398*BB398*100.0/(AW398*BV398), 0)</f>
        <v>0</v>
      </c>
      <c r="N398">
        <f>((T398-J398/2)*M398-L398)/(T398+J398/2)</f>
        <v>0</v>
      </c>
      <c r="O398">
        <f>N398*(BO398+BP398)/1000.0</f>
        <v>0</v>
      </c>
      <c r="P398">
        <f>(BH398 - IF(AU398&gt;1, L398*BB398*100.0/(AW398*BV398), 0))*(BO398+BP398)/1000.0</f>
        <v>0</v>
      </c>
      <c r="Q398">
        <f>2.0/((1/S398-1/R398)+SIGN(S398)*SQRT((1/S398-1/R398)*(1/S398-1/R398) + 4*BC398/((BC398+1)*(BC398+1))*(2*1/S398*1/R398-1/R398*1/R398)))</f>
        <v>0</v>
      </c>
      <c r="R398">
        <f>IF(LEFT(BD398,1)&lt;&gt;"0",IF(LEFT(BD398,1)="1",3.0,BE398),$D$5+$E$5*(BV398*BO398/($K$5*1000))+$F$5*(BV398*BO398/($K$5*1000))*MAX(MIN(BB398,$J$5),$I$5)*MAX(MIN(BB398,$J$5),$I$5)+$G$5*MAX(MIN(BB398,$J$5),$I$5)*(BV398*BO398/($K$5*1000))+$H$5*(BV398*BO398/($K$5*1000))*(BV398*BO398/($K$5*1000)))</f>
        <v>0</v>
      </c>
      <c r="S398">
        <f>J398*(1000-(1000*0.61365*exp(17.502*W398/(240.97+W398))/(BO398+BP398)+BJ398)/2)/(1000*0.61365*exp(17.502*W398/(240.97+W398))/(BO398+BP398)-BJ398)</f>
        <v>0</v>
      </c>
      <c r="T398">
        <f>1/((BC398+1)/(Q398/1.6)+1/(R398/1.37)) + BC398/((BC398+1)/(Q398/1.6) + BC398/(R398/1.37))</f>
        <v>0</v>
      </c>
      <c r="U398">
        <f>(AX398*BA398)</f>
        <v>0</v>
      </c>
      <c r="V398">
        <f>(BQ398+(U398+2*0.95*5.67E-8*(((BQ398+$B$7)+273)^4-(BQ398+273)^4)-44100*J398)/(1.84*29.3*R398+8*0.95*5.67E-8*(BQ398+273)^3))</f>
        <v>0</v>
      </c>
      <c r="W398">
        <f>($C$7*BR398+$D$7*BS398+$E$7*V398)</f>
        <v>0</v>
      </c>
      <c r="X398">
        <f>0.61365*exp(17.502*W398/(240.97+W398))</f>
        <v>0</v>
      </c>
      <c r="Y398">
        <f>(Z398/AA398*100)</f>
        <v>0</v>
      </c>
      <c r="Z398">
        <f>BJ398*(BO398+BP398)/1000</f>
        <v>0</v>
      </c>
      <c r="AA398">
        <f>0.61365*exp(17.502*BQ398/(240.97+BQ398))</f>
        <v>0</v>
      </c>
      <c r="AB398">
        <f>(X398-BJ398*(BO398+BP398)/1000)</f>
        <v>0</v>
      </c>
      <c r="AC398">
        <f>(-J398*44100)</f>
        <v>0</v>
      </c>
      <c r="AD398">
        <f>2*29.3*R398*0.92*(BQ398-W398)</f>
        <v>0</v>
      </c>
      <c r="AE398">
        <f>2*0.95*5.67E-8*(((BQ398+$B$7)+273)^4-(W398+273)^4)</f>
        <v>0</v>
      </c>
      <c r="AF398">
        <f>U398+AE398+AC398+AD398</f>
        <v>0</v>
      </c>
      <c r="AG398">
        <f>BN398*AU398*(BI398-BH398*(1000-AU398*BK398)/(1000-AU398*BJ398))/(100*BB398)</f>
        <v>0</v>
      </c>
      <c r="AH398">
        <f>1000*BN398*AU398*(BJ398-BK398)/(100*BB398*(1000-AU398*BJ398))</f>
        <v>0</v>
      </c>
      <c r="AI398">
        <f>(AJ398 - AK398 - BO398*1E3/(8.314*(BQ398+273.15)) * AM398/BN398 * AL398) * BN398/(100*BB398) * (1000 - BK398)/1000</f>
        <v>0</v>
      </c>
      <c r="AJ398">
        <v>340.396976970965</v>
      </c>
      <c r="AK398">
        <v>348.883709090909</v>
      </c>
      <c r="AL398">
        <v>-3.18756327995666</v>
      </c>
      <c r="AM398">
        <v>66.142335327964</v>
      </c>
      <c r="AN398">
        <f>(AP398 - AO398 + BO398*1E3/(8.314*(BQ398+273.15)) * AR398/BN398 * AQ398) * BN398/(100*BB398) * 1000/(1000 - AP398)</f>
        <v>0</v>
      </c>
      <c r="AO398">
        <v>17.028028532965</v>
      </c>
      <c r="AP398">
        <v>18.5528660606061</v>
      </c>
      <c r="AQ398">
        <v>0.000377225028033066</v>
      </c>
      <c r="AR398">
        <v>78.4374814573742</v>
      </c>
      <c r="AS398">
        <v>18</v>
      </c>
      <c r="AT398">
        <v>4</v>
      </c>
      <c r="AU398">
        <f>IF(AS398*$H$13&gt;=AW398,1.0,(AW398/(AW398-AS398*$H$13)))</f>
        <v>0</v>
      </c>
      <c r="AV398">
        <f>(AU398-1)*100</f>
        <v>0</v>
      </c>
      <c r="AW398">
        <f>MAX(0,($B$13+$C$13*BV398)/(1+$D$13*BV398)*BO398/(BQ398+273)*$E$13)</f>
        <v>0</v>
      </c>
      <c r="AX398">
        <f>$B$11*BW398+$C$11*BX398+$F$11*CI398*(1-CL398)</f>
        <v>0</v>
      </c>
      <c r="AY398">
        <f>AX398*AZ398</f>
        <v>0</v>
      </c>
      <c r="AZ398">
        <f>($B$11*$D$9+$C$11*$D$9+$F$11*((CV398+CN398)/MAX(CV398+CN398+CW398, 0.1)*$I$9+CW398/MAX(CV398+CN398+CW398, 0.1)*$J$9))/($B$11+$C$11+$F$11)</f>
        <v>0</v>
      </c>
      <c r="BA398">
        <f>($B$11*$K$9+$C$11*$K$9+$F$11*((CV398+CN398)/MAX(CV398+CN398+CW398, 0.1)*$P$9+CW398/MAX(CV398+CN398+CW398, 0.1)*$Q$9))/($B$11+$C$11+$F$11)</f>
        <v>0</v>
      </c>
      <c r="BB398">
        <v>2.7</v>
      </c>
      <c r="BC398">
        <v>0.5</v>
      </c>
      <c r="BD398" t="s">
        <v>355</v>
      </c>
      <c r="BE398">
        <v>2</v>
      </c>
      <c r="BF398" t="b">
        <v>1</v>
      </c>
      <c r="BG398">
        <v>1657558830.6</v>
      </c>
      <c r="BH398">
        <v>363.883481481481</v>
      </c>
      <c r="BI398">
        <v>350.629333333333</v>
      </c>
      <c r="BJ398">
        <v>18.5553259259259</v>
      </c>
      <c r="BK398">
        <v>16.998</v>
      </c>
      <c r="BL398">
        <v>360.141333333333</v>
      </c>
      <c r="BM398">
        <v>18.4417</v>
      </c>
      <c r="BN398">
        <v>500.006555555556</v>
      </c>
      <c r="BO398">
        <v>68.0001518518519</v>
      </c>
      <c r="BP398">
        <v>0.0255209407407407</v>
      </c>
      <c r="BQ398">
        <v>21.2753074074074</v>
      </c>
      <c r="BR398">
        <v>22.0151111111111</v>
      </c>
      <c r="BS398">
        <v>999.9</v>
      </c>
      <c r="BT398">
        <v>0</v>
      </c>
      <c r="BU398">
        <v>0</v>
      </c>
      <c r="BV398">
        <v>10001.3155555556</v>
      </c>
      <c r="BW398">
        <v>0</v>
      </c>
      <c r="BX398">
        <v>2092.72962962963</v>
      </c>
      <c r="BY398">
        <v>13.2541888888889</v>
      </c>
      <c r="BZ398">
        <v>370.763185185185</v>
      </c>
      <c r="CA398">
        <v>356.692074074074</v>
      </c>
      <c r="CB398">
        <v>1.5573237037037</v>
      </c>
      <c r="CC398">
        <v>350.629333333333</v>
      </c>
      <c r="CD398">
        <v>16.998</v>
      </c>
      <c r="CE398">
        <v>1.26176481481481</v>
      </c>
      <c r="CF398">
        <v>1.15586703703704</v>
      </c>
      <c r="CG398">
        <v>10.350962962963</v>
      </c>
      <c r="CH398">
        <v>9.04493518518519</v>
      </c>
      <c r="CI398">
        <v>1999.99407407407</v>
      </c>
      <c r="CJ398">
        <v>0.980001</v>
      </c>
      <c r="CK398">
        <v>0.0199991666666667</v>
      </c>
      <c r="CL398">
        <v>0</v>
      </c>
      <c r="CM398">
        <v>2.53953703703704</v>
      </c>
      <c r="CN398">
        <v>0</v>
      </c>
      <c r="CO398">
        <v>7037.23444444444</v>
      </c>
      <c r="CP398">
        <v>16705.362962963</v>
      </c>
      <c r="CQ398">
        <v>45</v>
      </c>
      <c r="CR398">
        <v>47.75</v>
      </c>
      <c r="CS398">
        <v>47.125</v>
      </c>
      <c r="CT398">
        <v>45.187</v>
      </c>
      <c r="CU398">
        <v>43.75</v>
      </c>
      <c r="CV398">
        <v>1959.99407407407</v>
      </c>
      <c r="CW398">
        <v>40</v>
      </c>
      <c r="CX398">
        <v>0</v>
      </c>
      <c r="CY398">
        <v>1651537733</v>
      </c>
      <c r="CZ398">
        <v>0</v>
      </c>
      <c r="DA398">
        <v>0</v>
      </c>
      <c r="DB398" t="s">
        <v>356</v>
      </c>
      <c r="DC398">
        <v>1657298120.5</v>
      </c>
      <c r="DD398">
        <v>1657298120.5</v>
      </c>
      <c r="DE398">
        <v>0</v>
      </c>
      <c r="DF398">
        <v>1.391</v>
      </c>
      <c r="DG398">
        <v>0.035</v>
      </c>
      <c r="DH398">
        <v>2.39</v>
      </c>
      <c r="DI398">
        <v>0.104</v>
      </c>
      <c r="DJ398">
        <v>419</v>
      </c>
      <c r="DK398">
        <v>18</v>
      </c>
      <c r="DL398">
        <v>0.11</v>
      </c>
      <c r="DM398">
        <v>0.02</v>
      </c>
      <c r="DN398">
        <v>12.025233902439</v>
      </c>
      <c r="DO398">
        <v>17.8936452961672</v>
      </c>
      <c r="DP398">
        <v>1.84894586298337</v>
      </c>
      <c r="DQ398">
        <v>0</v>
      </c>
      <c r="DR398">
        <v>1.57530902439024</v>
      </c>
      <c r="DS398">
        <v>-0.280456306620209</v>
      </c>
      <c r="DT398">
        <v>0.0314679375970075</v>
      </c>
      <c r="DU398">
        <v>0</v>
      </c>
      <c r="DV398">
        <v>0</v>
      </c>
      <c r="DW398">
        <v>2</v>
      </c>
      <c r="DX398" t="s">
        <v>357</v>
      </c>
      <c r="DY398">
        <v>2.83319</v>
      </c>
      <c r="DZ398">
        <v>2.64193</v>
      </c>
      <c r="EA398">
        <v>0.0577211</v>
      </c>
      <c r="EB398">
        <v>0.0562084</v>
      </c>
      <c r="EC398">
        <v>0.0644644</v>
      </c>
      <c r="ED398">
        <v>0.0604896</v>
      </c>
      <c r="EE398">
        <v>26261.4</v>
      </c>
      <c r="EF398">
        <v>22987</v>
      </c>
      <c r="EG398">
        <v>24968.3</v>
      </c>
      <c r="EH398">
        <v>23736.8</v>
      </c>
      <c r="EI398">
        <v>39912.5</v>
      </c>
      <c r="EJ398">
        <v>36941.7</v>
      </c>
      <c r="EK398">
        <v>45177.3</v>
      </c>
      <c r="EL398">
        <v>42379.8</v>
      </c>
      <c r="EM398">
        <v>1.74675</v>
      </c>
      <c r="EN398">
        <v>2.04085</v>
      </c>
      <c r="EO398">
        <v>0.080917</v>
      </c>
      <c r="EP398">
        <v>0</v>
      </c>
      <c r="EQ398">
        <v>20.6982</v>
      </c>
      <c r="ER398">
        <v>999.9</v>
      </c>
      <c r="ES398">
        <v>36.296</v>
      </c>
      <c r="ET398">
        <v>31.793</v>
      </c>
      <c r="EU398">
        <v>25.1872</v>
      </c>
      <c r="EV398">
        <v>51.0482</v>
      </c>
      <c r="EW398">
        <v>30.6771</v>
      </c>
      <c r="EX398">
        <v>2</v>
      </c>
      <c r="EY398">
        <v>0.266535</v>
      </c>
      <c r="EZ398">
        <v>5.68546</v>
      </c>
      <c r="FA398">
        <v>20.149</v>
      </c>
      <c r="FB398">
        <v>5.23241</v>
      </c>
      <c r="FC398">
        <v>11.992</v>
      </c>
      <c r="FD398">
        <v>4.9557</v>
      </c>
      <c r="FE398">
        <v>3.304</v>
      </c>
      <c r="FF398">
        <v>9999</v>
      </c>
      <c r="FG398">
        <v>9999</v>
      </c>
      <c r="FH398">
        <v>6631.3</v>
      </c>
      <c r="FI398">
        <v>353.9</v>
      </c>
      <c r="FJ398">
        <v>1.86813</v>
      </c>
      <c r="FK398">
        <v>1.86386</v>
      </c>
      <c r="FL398">
        <v>1.87148</v>
      </c>
      <c r="FM398">
        <v>1.86227</v>
      </c>
      <c r="FN398">
        <v>1.86172</v>
      </c>
      <c r="FO398">
        <v>1.86816</v>
      </c>
      <c r="FP398">
        <v>1.85828</v>
      </c>
      <c r="FQ398">
        <v>1.86477</v>
      </c>
      <c r="FR398">
        <v>5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3.655</v>
      </c>
      <c r="GF398">
        <v>0.1135</v>
      </c>
      <c r="GG398">
        <v>2.14445261950712</v>
      </c>
      <c r="GH398">
        <v>0.00524579190152856</v>
      </c>
      <c r="GI398">
        <v>-2.61795653493914e-06</v>
      </c>
      <c r="GJ398">
        <v>1.03317073579164e-09</v>
      </c>
      <c r="GK398">
        <v>0.00834576242792743</v>
      </c>
      <c r="GL398">
        <v>-0.0463878632499735</v>
      </c>
      <c r="GM398">
        <v>0.00360881594666716</v>
      </c>
      <c r="GN398">
        <v>-4.25062852161115e-05</v>
      </c>
      <c r="GO398">
        <v>14</v>
      </c>
      <c r="GP398">
        <v>2225</v>
      </c>
      <c r="GQ398">
        <v>2</v>
      </c>
      <c r="GR398">
        <v>27</v>
      </c>
      <c r="GS398">
        <v>4345.3</v>
      </c>
      <c r="GT398">
        <v>4345.3</v>
      </c>
      <c r="GU398">
        <v>1.05713</v>
      </c>
      <c r="GV398">
        <v>2.38037</v>
      </c>
      <c r="GW398">
        <v>1.99829</v>
      </c>
      <c r="GX398">
        <v>2.75146</v>
      </c>
      <c r="GY398">
        <v>2.09351</v>
      </c>
      <c r="GZ398">
        <v>2.41699</v>
      </c>
      <c r="HA398">
        <v>35.9178</v>
      </c>
      <c r="HB398">
        <v>14.2896</v>
      </c>
      <c r="HC398">
        <v>18</v>
      </c>
      <c r="HD398">
        <v>427.485</v>
      </c>
      <c r="HE398">
        <v>617.547</v>
      </c>
      <c r="HF398">
        <v>16.8185</v>
      </c>
      <c r="HG398">
        <v>30.6954</v>
      </c>
      <c r="HH398">
        <v>30.0016</v>
      </c>
      <c r="HI398">
        <v>30.9402</v>
      </c>
      <c r="HJ398">
        <v>30.8905</v>
      </c>
      <c r="HK398">
        <v>21.2273</v>
      </c>
      <c r="HL398">
        <v>40.4903</v>
      </c>
      <c r="HM398">
        <v>19.0953</v>
      </c>
      <c r="HN398">
        <v>16.779</v>
      </c>
      <c r="HO398">
        <v>298.536</v>
      </c>
      <c r="HP398">
        <v>17.0987</v>
      </c>
      <c r="HQ398">
        <v>95.5863</v>
      </c>
      <c r="HR398">
        <v>99.6064</v>
      </c>
    </row>
    <row r="399" spans="1:226">
      <c r="A399">
        <v>383</v>
      </c>
      <c r="B399">
        <v>1657558843.1</v>
      </c>
      <c r="C399">
        <v>6051.09999990463</v>
      </c>
      <c r="D399" t="s">
        <v>1132</v>
      </c>
      <c r="E399" t="s">
        <v>1133</v>
      </c>
      <c r="F399">
        <v>5</v>
      </c>
      <c r="G399" t="s">
        <v>1117</v>
      </c>
      <c r="H399" t="s">
        <v>354</v>
      </c>
      <c r="I399">
        <v>1657558835.31429</v>
      </c>
      <c r="J399">
        <f>(K399)/1000</f>
        <v>0</v>
      </c>
      <c r="K399">
        <f>IF(BF399, AN399, AH399)</f>
        <v>0</v>
      </c>
      <c r="L399">
        <f>IF(BF399, AI399, AG399)</f>
        <v>0</v>
      </c>
      <c r="M399">
        <f>BH399 - IF(AU399&gt;1, L399*BB399*100.0/(AW399*BV399), 0)</f>
        <v>0</v>
      </c>
      <c r="N399">
        <f>((T399-J399/2)*M399-L399)/(T399+J399/2)</f>
        <v>0</v>
      </c>
      <c r="O399">
        <f>N399*(BO399+BP399)/1000.0</f>
        <v>0</v>
      </c>
      <c r="P399">
        <f>(BH399 - IF(AU399&gt;1, L399*BB399*100.0/(AW399*BV399), 0))*(BO399+BP399)/1000.0</f>
        <v>0</v>
      </c>
      <c r="Q399">
        <f>2.0/((1/S399-1/R399)+SIGN(S399)*SQRT((1/S399-1/R399)*(1/S399-1/R399) + 4*BC399/((BC399+1)*(BC399+1))*(2*1/S399*1/R399-1/R399*1/R399)))</f>
        <v>0</v>
      </c>
      <c r="R399">
        <f>IF(LEFT(BD399,1)&lt;&gt;"0",IF(LEFT(BD399,1)="1",3.0,BE399),$D$5+$E$5*(BV399*BO399/($K$5*1000))+$F$5*(BV399*BO399/($K$5*1000))*MAX(MIN(BB399,$J$5),$I$5)*MAX(MIN(BB399,$J$5),$I$5)+$G$5*MAX(MIN(BB399,$J$5),$I$5)*(BV399*BO399/($K$5*1000))+$H$5*(BV399*BO399/($K$5*1000))*(BV399*BO399/($K$5*1000)))</f>
        <v>0</v>
      </c>
      <c r="S399">
        <f>J399*(1000-(1000*0.61365*exp(17.502*W399/(240.97+W399))/(BO399+BP399)+BJ399)/2)/(1000*0.61365*exp(17.502*W399/(240.97+W399))/(BO399+BP399)-BJ399)</f>
        <v>0</v>
      </c>
      <c r="T399">
        <f>1/((BC399+1)/(Q399/1.6)+1/(R399/1.37)) + BC399/((BC399+1)/(Q399/1.6) + BC399/(R399/1.37))</f>
        <v>0</v>
      </c>
      <c r="U399">
        <f>(AX399*BA399)</f>
        <v>0</v>
      </c>
      <c r="V399">
        <f>(BQ399+(U399+2*0.95*5.67E-8*(((BQ399+$B$7)+273)^4-(BQ399+273)^4)-44100*J399)/(1.84*29.3*R399+8*0.95*5.67E-8*(BQ399+273)^3))</f>
        <v>0</v>
      </c>
      <c r="W399">
        <f>($C$7*BR399+$D$7*BS399+$E$7*V399)</f>
        <v>0</v>
      </c>
      <c r="X399">
        <f>0.61365*exp(17.502*W399/(240.97+W399))</f>
        <v>0</v>
      </c>
      <c r="Y399">
        <f>(Z399/AA399*100)</f>
        <v>0</v>
      </c>
      <c r="Z399">
        <f>BJ399*(BO399+BP399)/1000</f>
        <v>0</v>
      </c>
      <c r="AA399">
        <f>0.61365*exp(17.502*BQ399/(240.97+BQ399))</f>
        <v>0</v>
      </c>
      <c r="AB399">
        <f>(X399-BJ399*(BO399+BP399)/1000)</f>
        <v>0</v>
      </c>
      <c r="AC399">
        <f>(-J399*44100)</f>
        <v>0</v>
      </c>
      <c r="AD399">
        <f>2*29.3*R399*0.92*(BQ399-W399)</f>
        <v>0</v>
      </c>
      <c r="AE399">
        <f>2*0.95*5.67E-8*(((BQ399+$B$7)+273)^4-(W399+273)^4)</f>
        <v>0</v>
      </c>
      <c r="AF399">
        <f>U399+AE399+AC399+AD399</f>
        <v>0</v>
      </c>
      <c r="AG399">
        <f>BN399*AU399*(BI399-BH399*(1000-AU399*BK399)/(1000-AU399*BJ399))/(100*BB399)</f>
        <v>0</v>
      </c>
      <c r="AH399">
        <f>1000*BN399*AU399*(BJ399-BK399)/(100*BB399*(1000-AU399*BJ399))</f>
        <v>0</v>
      </c>
      <c r="AI399">
        <f>(AJ399 - AK399 - BO399*1E3/(8.314*(BQ399+273.15)) * AM399/BN399 * AL399) * BN399/(100*BB399) * (1000 - BK399)/1000</f>
        <v>0</v>
      </c>
      <c r="AJ399">
        <v>323.792187732566</v>
      </c>
      <c r="AK399">
        <v>332.648036363636</v>
      </c>
      <c r="AL399">
        <v>-3.27885342726242</v>
      </c>
      <c r="AM399">
        <v>66.142335327964</v>
      </c>
      <c r="AN399">
        <f>(AP399 - AO399 + BO399*1E3/(8.314*(BQ399+273.15)) * AR399/BN399 * AQ399) * BN399/(100*BB399) * 1000/(1000 - AP399)</f>
        <v>0</v>
      </c>
      <c r="AO399">
        <v>17.0078854746304</v>
      </c>
      <c r="AP399">
        <v>18.537916969697</v>
      </c>
      <c r="AQ399">
        <v>-0.00532760158827328</v>
      </c>
      <c r="AR399">
        <v>78.4374814573742</v>
      </c>
      <c r="AS399">
        <v>17</v>
      </c>
      <c r="AT399">
        <v>3</v>
      </c>
      <c r="AU399">
        <f>IF(AS399*$H$13&gt;=AW399,1.0,(AW399/(AW399-AS399*$H$13)))</f>
        <v>0</v>
      </c>
      <c r="AV399">
        <f>(AU399-1)*100</f>
        <v>0</v>
      </c>
      <c r="AW399">
        <f>MAX(0,($B$13+$C$13*BV399)/(1+$D$13*BV399)*BO399/(BQ399+273)*$E$13)</f>
        <v>0</v>
      </c>
      <c r="AX399">
        <f>$B$11*BW399+$C$11*BX399+$F$11*CI399*(1-CL399)</f>
        <v>0</v>
      </c>
      <c r="AY399">
        <f>AX399*AZ399</f>
        <v>0</v>
      </c>
      <c r="AZ399">
        <f>($B$11*$D$9+$C$11*$D$9+$F$11*((CV399+CN399)/MAX(CV399+CN399+CW399, 0.1)*$I$9+CW399/MAX(CV399+CN399+CW399, 0.1)*$J$9))/($B$11+$C$11+$F$11)</f>
        <v>0</v>
      </c>
      <c r="BA399">
        <f>($B$11*$K$9+$C$11*$K$9+$F$11*((CV399+CN399)/MAX(CV399+CN399+CW399, 0.1)*$P$9+CW399/MAX(CV399+CN399+CW399, 0.1)*$Q$9))/($B$11+$C$11+$F$11)</f>
        <v>0</v>
      </c>
      <c r="BB399">
        <v>2.7</v>
      </c>
      <c r="BC399">
        <v>0.5</v>
      </c>
      <c r="BD399" t="s">
        <v>355</v>
      </c>
      <c r="BE399">
        <v>2</v>
      </c>
      <c r="BF399" t="b">
        <v>1</v>
      </c>
      <c r="BG399">
        <v>1657558835.31429</v>
      </c>
      <c r="BH399">
        <v>349.419571428571</v>
      </c>
      <c r="BI399">
        <v>335.409035714286</v>
      </c>
      <c r="BJ399">
        <v>18.5497464285714</v>
      </c>
      <c r="BK399">
        <v>17.0042714285714</v>
      </c>
      <c r="BL399">
        <v>345.731964285714</v>
      </c>
      <c r="BM399">
        <v>18.4363535714286</v>
      </c>
      <c r="BN399">
        <v>500.006607142857</v>
      </c>
      <c r="BO399">
        <v>68.000975</v>
      </c>
      <c r="BP399">
        <v>0.0254825714285714</v>
      </c>
      <c r="BQ399">
        <v>21.2752607142857</v>
      </c>
      <c r="BR399">
        <v>22.0230428571429</v>
      </c>
      <c r="BS399">
        <v>999.9</v>
      </c>
      <c r="BT399">
        <v>0</v>
      </c>
      <c r="BU399">
        <v>0</v>
      </c>
      <c r="BV399">
        <v>9995.24</v>
      </c>
      <c r="BW399">
        <v>0</v>
      </c>
      <c r="BX399">
        <v>2092.80035714286</v>
      </c>
      <c r="BY399">
        <v>14.0105214285714</v>
      </c>
      <c r="BZ399">
        <v>356.023785714286</v>
      </c>
      <c r="CA399">
        <v>341.210857142857</v>
      </c>
      <c r="CB399">
        <v>1.54547035714286</v>
      </c>
      <c r="CC399">
        <v>335.409035714286</v>
      </c>
      <c r="CD399">
        <v>17.0042714285714</v>
      </c>
      <c r="CE399">
        <v>1.2614</v>
      </c>
      <c r="CF399">
        <v>1.15630714285714</v>
      </c>
      <c r="CG399">
        <v>10.3466285714286</v>
      </c>
      <c r="CH399">
        <v>9.05058071428571</v>
      </c>
      <c r="CI399">
        <v>1999.99</v>
      </c>
      <c r="CJ399">
        <v>0.980000964285714</v>
      </c>
      <c r="CK399">
        <v>0.0199992035714286</v>
      </c>
      <c r="CL399">
        <v>0</v>
      </c>
      <c r="CM399">
        <v>2.50025714285714</v>
      </c>
      <c r="CN399">
        <v>0</v>
      </c>
      <c r="CO399">
        <v>7012.20535714286</v>
      </c>
      <c r="CP399">
        <v>16705.3285714286</v>
      </c>
      <c r="CQ399">
        <v>45</v>
      </c>
      <c r="CR399">
        <v>47.75</v>
      </c>
      <c r="CS399">
        <v>47.125</v>
      </c>
      <c r="CT399">
        <v>45.187</v>
      </c>
      <c r="CU399">
        <v>43.75</v>
      </c>
      <c r="CV399">
        <v>1959.99</v>
      </c>
      <c r="CW399">
        <v>40</v>
      </c>
      <c r="CX399">
        <v>0</v>
      </c>
      <c r="CY399">
        <v>1651537738.4</v>
      </c>
      <c r="CZ399">
        <v>0</v>
      </c>
      <c r="DA399">
        <v>0</v>
      </c>
      <c r="DB399" t="s">
        <v>356</v>
      </c>
      <c r="DC399">
        <v>1657298120.5</v>
      </c>
      <c r="DD399">
        <v>1657298120.5</v>
      </c>
      <c r="DE399">
        <v>0</v>
      </c>
      <c r="DF399">
        <v>1.391</v>
      </c>
      <c r="DG399">
        <v>0.035</v>
      </c>
      <c r="DH399">
        <v>2.39</v>
      </c>
      <c r="DI399">
        <v>0.104</v>
      </c>
      <c r="DJ399">
        <v>419</v>
      </c>
      <c r="DK399">
        <v>18</v>
      </c>
      <c r="DL399">
        <v>0.11</v>
      </c>
      <c r="DM399">
        <v>0.02</v>
      </c>
      <c r="DN399">
        <v>13.5263</v>
      </c>
      <c r="DO399">
        <v>10.2644613240418</v>
      </c>
      <c r="DP399">
        <v>1.02742179383106</v>
      </c>
      <c r="DQ399">
        <v>0</v>
      </c>
      <c r="DR399">
        <v>1.55358317073171</v>
      </c>
      <c r="DS399">
        <v>-0.212970104529617</v>
      </c>
      <c r="DT399">
        <v>0.0266985945952422</v>
      </c>
      <c r="DU399">
        <v>0</v>
      </c>
      <c r="DV399">
        <v>0</v>
      </c>
      <c r="DW399">
        <v>2</v>
      </c>
      <c r="DX399" t="s">
        <v>357</v>
      </c>
      <c r="DY399">
        <v>2.83328</v>
      </c>
      <c r="DZ399">
        <v>2.64207</v>
      </c>
      <c r="EA399">
        <v>0.0555044</v>
      </c>
      <c r="EB399">
        <v>0.0539044</v>
      </c>
      <c r="EC399">
        <v>0.0644274</v>
      </c>
      <c r="ED399">
        <v>0.06049</v>
      </c>
      <c r="EE399">
        <v>26322.7</v>
      </c>
      <c r="EF399">
        <v>23043</v>
      </c>
      <c r="EG399">
        <v>24967.9</v>
      </c>
      <c r="EH399">
        <v>23736.7</v>
      </c>
      <c r="EI399">
        <v>39913.9</v>
      </c>
      <c r="EJ399">
        <v>36941.4</v>
      </c>
      <c r="EK399">
        <v>45177.1</v>
      </c>
      <c r="EL399">
        <v>42379.5</v>
      </c>
      <c r="EM399">
        <v>1.74723</v>
      </c>
      <c r="EN399">
        <v>2.04085</v>
      </c>
      <c r="EO399">
        <v>0.079643</v>
      </c>
      <c r="EP399">
        <v>0</v>
      </c>
      <c r="EQ399">
        <v>20.6964</v>
      </c>
      <c r="ER399">
        <v>999.9</v>
      </c>
      <c r="ES399">
        <v>36.272</v>
      </c>
      <c r="ET399">
        <v>31.793</v>
      </c>
      <c r="EU399">
        <v>25.1726</v>
      </c>
      <c r="EV399">
        <v>50.9382</v>
      </c>
      <c r="EW399">
        <v>30.6851</v>
      </c>
      <c r="EX399">
        <v>2</v>
      </c>
      <c r="EY399">
        <v>0.265391</v>
      </c>
      <c r="EZ399">
        <v>5.58541</v>
      </c>
      <c r="FA399">
        <v>20.1527</v>
      </c>
      <c r="FB399">
        <v>5.23212</v>
      </c>
      <c r="FC399">
        <v>11.992</v>
      </c>
      <c r="FD399">
        <v>4.9555</v>
      </c>
      <c r="FE399">
        <v>3.3039</v>
      </c>
      <c r="FF399">
        <v>9999</v>
      </c>
      <c r="FG399">
        <v>9999</v>
      </c>
      <c r="FH399">
        <v>6631.3</v>
      </c>
      <c r="FI399">
        <v>353.9</v>
      </c>
      <c r="FJ399">
        <v>1.86813</v>
      </c>
      <c r="FK399">
        <v>1.86386</v>
      </c>
      <c r="FL399">
        <v>1.87148</v>
      </c>
      <c r="FM399">
        <v>1.86225</v>
      </c>
      <c r="FN399">
        <v>1.86172</v>
      </c>
      <c r="FO399">
        <v>1.86819</v>
      </c>
      <c r="FP399">
        <v>1.85831</v>
      </c>
      <c r="FQ399">
        <v>1.86476</v>
      </c>
      <c r="FR399">
        <v>5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3.594</v>
      </c>
      <c r="GF399">
        <v>0.1128</v>
      </c>
      <c r="GG399">
        <v>2.14445261950712</v>
      </c>
      <c r="GH399">
        <v>0.00524579190152856</v>
      </c>
      <c r="GI399">
        <v>-2.61795653493914e-06</v>
      </c>
      <c r="GJ399">
        <v>1.03317073579164e-09</v>
      </c>
      <c r="GK399">
        <v>0.00834576242792743</v>
      </c>
      <c r="GL399">
        <v>-0.0463878632499735</v>
      </c>
      <c r="GM399">
        <v>0.00360881594666716</v>
      </c>
      <c r="GN399">
        <v>-4.25062852161115e-05</v>
      </c>
      <c r="GO399">
        <v>14</v>
      </c>
      <c r="GP399">
        <v>2225</v>
      </c>
      <c r="GQ399">
        <v>2</v>
      </c>
      <c r="GR399">
        <v>27</v>
      </c>
      <c r="GS399">
        <v>4345.4</v>
      </c>
      <c r="GT399">
        <v>4345.4</v>
      </c>
      <c r="GU399">
        <v>1.01562</v>
      </c>
      <c r="GV399">
        <v>2.38525</v>
      </c>
      <c r="GW399">
        <v>1.99829</v>
      </c>
      <c r="GX399">
        <v>2.75146</v>
      </c>
      <c r="GY399">
        <v>2.09351</v>
      </c>
      <c r="GZ399">
        <v>2.3938</v>
      </c>
      <c r="HA399">
        <v>35.8944</v>
      </c>
      <c r="HB399">
        <v>14.2896</v>
      </c>
      <c r="HC399">
        <v>18</v>
      </c>
      <c r="HD399">
        <v>427.73</v>
      </c>
      <c r="HE399">
        <v>617.498</v>
      </c>
      <c r="HF399">
        <v>16.7544</v>
      </c>
      <c r="HG399">
        <v>30.6888</v>
      </c>
      <c r="HH399">
        <v>30</v>
      </c>
      <c r="HI399">
        <v>30.9358</v>
      </c>
      <c r="HJ399">
        <v>30.8858</v>
      </c>
      <c r="HK399">
        <v>20.376</v>
      </c>
      <c r="HL399">
        <v>40.2139</v>
      </c>
      <c r="HM399">
        <v>19.0953</v>
      </c>
      <c r="HN399">
        <v>16.7448</v>
      </c>
      <c r="HO399">
        <v>278.36</v>
      </c>
      <c r="HP399">
        <v>17.1201</v>
      </c>
      <c r="HQ399">
        <v>95.5855</v>
      </c>
      <c r="HR399">
        <v>99.6059</v>
      </c>
    </row>
    <row r="400" spans="1:226">
      <c r="A400">
        <v>384</v>
      </c>
      <c r="B400">
        <v>1657558848.1</v>
      </c>
      <c r="C400">
        <v>6056.09999990463</v>
      </c>
      <c r="D400" t="s">
        <v>1134</v>
      </c>
      <c r="E400" t="s">
        <v>1135</v>
      </c>
      <c r="F400">
        <v>5</v>
      </c>
      <c r="G400" t="s">
        <v>1117</v>
      </c>
      <c r="H400" t="s">
        <v>354</v>
      </c>
      <c r="I400">
        <v>1657558840.6</v>
      </c>
      <c r="J400">
        <f>(K400)/1000</f>
        <v>0</v>
      </c>
      <c r="K400">
        <f>IF(BF400, AN400, AH400)</f>
        <v>0</v>
      </c>
      <c r="L400">
        <f>IF(BF400, AI400, AG400)</f>
        <v>0</v>
      </c>
      <c r="M400">
        <f>BH400 - IF(AU400&gt;1, L400*BB400*100.0/(AW400*BV400), 0)</f>
        <v>0</v>
      </c>
      <c r="N400">
        <f>((T400-J400/2)*M400-L400)/(T400+J400/2)</f>
        <v>0</v>
      </c>
      <c r="O400">
        <f>N400*(BO400+BP400)/1000.0</f>
        <v>0</v>
      </c>
      <c r="P400">
        <f>(BH400 - IF(AU400&gt;1, L400*BB400*100.0/(AW400*BV400), 0))*(BO400+BP400)/1000.0</f>
        <v>0</v>
      </c>
      <c r="Q400">
        <f>2.0/((1/S400-1/R400)+SIGN(S400)*SQRT((1/S400-1/R400)*(1/S400-1/R400) + 4*BC400/((BC400+1)*(BC400+1))*(2*1/S400*1/R400-1/R400*1/R400)))</f>
        <v>0</v>
      </c>
      <c r="R400">
        <f>IF(LEFT(BD400,1)&lt;&gt;"0",IF(LEFT(BD400,1)="1",3.0,BE400),$D$5+$E$5*(BV400*BO400/($K$5*1000))+$F$5*(BV400*BO400/($K$5*1000))*MAX(MIN(BB400,$J$5),$I$5)*MAX(MIN(BB400,$J$5),$I$5)+$G$5*MAX(MIN(BB400,$J$5),$I$5)*(BV400*BO400/($K$5*1000))+$H$5*(BV400*BO400/($K$5*1000))*(BV400*BO400/($K$5*1000)))</f>
        <v>0</v>
      </c>
      <c r="S400">
        <f>J400*(1000-(1000*0.61365*exp(17.502*W400/(240.97+W400))/(BO400+BP400)+BJ400)/2)/(1000*0.61365*exp(17.502*W400/(240.97+W400))/(BO400+BP400)-BJ400)</f>
        <v>0</v>
      </c>
      <c r="T400">
        <f>1/((BC400+1)/(Q400/1.6)+1/(R400/1.37)) + BC400/((BC400+1)/(Q400/1.6) + BC400/(R400/1.37))</f>
        <v>0</v>
      </c>
      <c r="U400">
        <f>(AX400*BA400)</f>
        <v>0</v>
      </c>
      <c r="V400">
        <f>(BQ400+(U400+2*0.95*5.67E-8*(((BQ400+$B$7)+273)^4-(BQ400+273)^4)-44100*J400)/(1.84*29.3*R400+8*0.95*5.67E-8*(BQ400+273)^3))</f>
        <v>0</v>
      </c>
      <c r="W400">
        <f>($C$7*BR400+$D$7*BS400+$E$7*V400)</f>
        <v>0</v>
      </c>
      <c r="X400">
        <f>0.61365*exp(17.502*W400/(240.97+W400))</f>
        <v>0</v>
      </c>
      <c r="Y400">
        <f>(Z400/AA400*100)</f>
        <v>0</v>
      </c>
      <c r="Z400">
        <f>BJ400*(BO400+BP400)/1000</f>
        <v>0</v>
      </c>
      <c r="AA400">
        <f>0.61365*exp(17.502*BQ400/(240.97+BQ400))</f>
        <v>0</v>
      </c>
      <c r="AB400">
        <f>(X400-BJ400*(BO400+BP400)/1000)</f>
        <v>0</v>
      </c>
      <c r="AC400">
        <f>(-J400*44100)</f>
        <v>0</v>
      </c>
      <c r="AD400">
        <f>2*29.3*R400*0.92*(BQ400-W400)</f>
        <v>0</v>
      </c>
      <c r="AE400">
        <f>2*0.95*5.67E-8*(((BQ400+$B$7)+273)^4-(W400+273)^4)</f>
        <v>0</v>
      </c>
      <c r="AF400">
        <f>U400+AE400+AC400+AD400</f>
        <v>0</v>
      </c>
      <c r="AG400">
        <f>BN400*AU400*(BI400-BH400*(1000-AU400*BK400)/(1000-AU400*BJ400))/(100*BB400)</f>
        <v>0</v>
      </c>
      <c r="AH400">
        <f>1000*BN400*AU400*(BJ400-BK400)/(100*BB400*(1000-AU400*BJ400))</f>
        <v>0</v>
      </c>
      <c r="AI400">
        <f>(AJ400 - AK400 - BO400*1E3/(8.314*(BQ400+273.15)) * AM400/BN400 * AL400) * BN400/(100*BB400) * (1000 - BK400)/1000</f>
        <v>0</v>
      </c>
      <c r="AJ400">
        <v>307.060469316367</v>
      </c>
      <c r="AK400">
        <v>316.384496969697</v>
      </c>
      <c r="AL400">
        <v>-3.25499174172917</v>
      </c>
      <c r="AM400">
        <v>66.142335327964</v>
      </c>
      <c r="AN400">
        <f>(AP400 - AO400 + BO400*1E3/(8.314*(BQ400+273.15)) * AR400/BN400 * AQ400) * BN400/(100*BB400) * 1000/(1000 - AP400)</f>
        <v>0</v>
      </c>
      <c r="AO400">
        <v>17.0255075781473</v>
      </c>
      <c r="AP400">
        <v>18.5385460606061</v>
      </c>
      <c r="AQ400">
        <v>-0.00038796467449871</v>
      </c>
      <c r="AR400">
        <v>78.4374814573742</v>
      </c>
      <c r="AS400">
        <v>17</v>
      </c>
      <c r="AT400">
        <v>3</v>
      </c>
      <c r="AU400">
        <f>IF(AS400*$H$13&gt;=AW400,1.0,(AW400/(AW400-AS400*$H$13)))</f>
        <v>0</v>
      </c>
      <c r="AV400">
        <f>(AU400-1)*100</f>
        <v>0</v>
      </c>
      <c r="AW400">
        <f>MAX(0,($B$13+$C$13*BV400)/(1+$D$13*BV400)*BO400/(BQ400+273)*$E$13)</f>
        <v>0</v>
      </c>
      <c r="AX400">
        <f>$B$11*BW400+$C$11*BX400+$F$11*CI400*(1-CL400)</f>
        <v>0</v>
      </c>
      <c r="AY400">
        <f>AX400*AZ400</f>
        <v>0</v>
      </c>
      <c r="AZ400">
        <f>($B$11*$D$9+$C$11*$D$9+$F$11*((CV400+CN400)/MAX(CV400+CN400+CW400, 0.1)*$I$9+CW400/MAX(CV400+CN400+CW400, 0.1)*$J$9))/($B$11+$C$11+$F$11)</f>
        <v>0</v>
      </c>
      <c r="BA400">
        <f>($B$11*$K$9+$C$11*$K$9+$F$11*((CV400+CN400)/MAX(CV400+CN400+CW400, 0.1)*$P$9+CW400/MAX(CV400+CN400+CW400, 0.1)*$Q$9))/($B$11+$C$11+$F$11)</f>
        <v>0</v>
      </c>
      <c r="BB400">
        <v>2.7</v>
      </c>
      <c r="BC400">
        <v>0.5</v>
      </c>
      <c r="BD400" t="s">
        <v>355</v>
      </c>
      <c r="BE400">
        <v>2</v>
      </c>
      <c r="BF400" t="b">
        <v>1</v>
      </c>
      <c r="BG400">
        <v>1657558840.6</v>
      </c>
      <c r="BH400">
        <v>332.833851851852</v>
      </c>
      <c r="BI400">
        <v>318.125925925926</v>
      </c>
      <c r="BJ400">
        <v>18.5429074074074</v>
      </c>
      <c r="BK400">
        <v>17.0235518518519</v>
      </c>
      <c r="BL400">
        <v>329.209592592593</v>
      </c>
      <c r="BM400">
        <v>18.4297962962963</v>
      </c>
      <c r="BN400">
        <v>499.995814814815</v>
      </c>
      <c r="BO400">
        <v>68.0016</v>
      </c>
      <c r="BP400">
        <v>0.0255682814814815</v>
      </c>
      <c r="BQ400">
        <v>21.2767962962963</v>
      </c>
      <c r="BR400">
        <v>22.0259222222222</v>
      </c>
      <c r="BS400">
        <v>999.9</v>
      </c>
      <c r="BT400">
        <v>0</v>
      </c>
      <c r="BU400">
        <v>0</v>
      </c>
      <c r="BV400">
        <v>9989.74259259259</v>
      </c>
      <c r="BW400">
        <v>0</v>
      </c>
      <c r="BX400">
        <v>2092.62222222222</v>
      </c>
      <c r="BY400">
        <v>14.7079222222222</v>
      </c>
      <c r="BZ400">
        <v>339.122296296296</v>
      </c>
      <c r="CA400">
        <v>323.635259259259</v>
      </c>
      <c r="CB400">
        <v>1.51934925925926</v>
      </c>
      <c r="CC400">
        <v>318.125925925926</v>
      </c>
      <c r="CD400">
        <v>17.0235518518519</v>
      </c>
      <c r="CE400">
        <v>1.26094666666667</v>
      </c>
      <c r="CF400">
        <v>1.15762851851852</v>
      </c>
      <c r="CG400">
        <v>10.3412481481481</v>
      </c>
      <c r="CH400">
        <v>9.06752555555556</v>
      </c>
      <c r="CI400">
        <v>2000.0062962963</v>
      </c>
      <c r="CJ400">
        <v>0.980000888888889</v>
      </c>
      <c r="CK400">
        <v>0.0199992814814815</v>
      </c>
      <c r="CL400">
        <v>0</v>
      </c>
      <c r="CM400">
        <v>2.51049259259259</v>
      </c>
      <c r="CN400">
        <v>0</v>
      </c>
      <c r="CO400">
        <v>6983.13666666667</v>
      </c>
      <c r="CP400">
        <v>16705.462962963</v>
      </c>
      <c r="CQ400">
        <v>45</v>
      </c>
      <c r="CR400">
        <v>47.75</v>
      </c>
      <c r="CS400">
        <v>47.125</v>
      </c>
      <c r="CT400">
        <v>45.187</v>
      </c>
      <c r="CU400">
        <v>43.75</v>
      </c>
      <c r="CV400">
        <v>1960.0062962963</v>
      </c>
      <c r="CW400">
        <v>40</v>
      </c>
      <c r="CX400">
        <v>0</v>
      </c>
      <c r="CY400">
        <v>1651537743.2</v>
      </c>
      <c r="CZ400">
        <v>0</v>
      </c>
      <c r="DA400">
        <v>0</v>
      </c>
      <c r="DB400" t="s">
        <v>356</v>
      </c>
      <c r="DC400">
        <v>1657298120.5</v>
      </c>
      <c r="DD400">
        <v>1657298120.5</v>
      </c>
      <c r="DE400">
        <v>0</v>
      </c>
      <c r="DF400">
        <v>1.391</v>
      </c>
      <c r="DG400">
        <v>0.035</v>
      </c>
      <c r="DH400">
        <v>2.39</v>
      </c>
      <c r="DI400">
        <v>0.104</v>
      </c>
      <c r="DJ400">
        <v>419</v>
      </c>
      <c r="DK400">
        <v>18</v>
      </c>
      <c r="DL400">
        <v>0.11</v>
      </c>
      <c r="DM400">
        <v>0.02</v>
      </c>
      <c r="DN400">
        <v>14.2406375</v>
      </c>
      <c r="DO400">
        <v>7.962739587242</v>
      </c>
      <c r="DP400">
        <v>0.778931115275125</v>
      </c>
      <c r="DQ400">
        <v>0</v>
      </c>
      <c r="DR400">
        <v>1.5373385</v>
      </c>
      <c r="DS400">
        <v>-0.257815159474674</v>
      </c>
      <c r="DT400">
        <v>0.0294066282111704</v>
      </c>
      <c r="DU400">
        <v>0</v>
      </c>
      <c r="DV400">
        <v>0</v>
      </c>
      <c r="DW400">
        <v>2</v>
      </c>
      <c r="DX400" t="s">
        <v>357</v>
      </c>
      <c r="DY400">
        <v>2.83326</v>
      </c>
      <c r="DZ400">
        <v>2.6418</v>
      </c>
      <c r="EA400">
        <v>0.0532422</v>
      </c>
      <c r="EB400">
        <v>0.0515411</v>
      </c>
      <c r="EC400">
        <v>0.064433</v>
      </c>
      <c r="ED400">
        <v>0.0605294</v>
      </c>
      <c r="EE400">
        <v>26386.5</v>
      </c>
      <c r="EF400">
        <v>23100.7</v>
      </c>
      <c r="EG400">
        <v>24968.5</v>
      </c>
      <c r="EH400">
        <v>23736.8</v>
      </c>
      <c r="EI400">
        <v>39914.2</v>
      </c>
      <c r="EJ400">
        <v>36939.7</v>
      </c>
      <c r="EK400">
        <v>45177.8</v>
      </c>
      <c r="EL400">
        <v>42379.3</v>
      </c>
      <c r="EM400">
        <v>1.74705</v>
      </c>
      <c r="EN400">
        <v>2.04077</v>
      </c>
      <c r="EO400">
        <v>0.0804514</v>
      </c>
      <c r="EP400">
        <v>0</v>
      </c>
      <c r="EQ400">
        <v>20.6969</v>
      </c>
      <c r="ER400">
        <v>999.9</v>
      </c>
      <c r="ES400">
        <v>36.247</v>
      </c>
      <c r="ET400">
        <v>31.793</v>
      </c>
      <c r="EU400">
        <v>25.1546</v>
      </c>
      <c r="EV400">
        <v>51.2782</v>
      </c>
      <c r="EW400">
        <v>30.6891</v>
      </c>
      <c r="EX400">
        <v>2</v>
      </c>
      <c r="EY400">
        <v>0.265046</v>
      </c>
      <c r="EZ400">
        <v>5.45928</v>
      </c>
      <c r="FA400">
        <v>20.1572</v>
      </c>
      <c r="FB400">
        <v>5.23226</v>
      </c>
      <c r="FC400">
        <v>11.992</v>
      </c>
      <c r="FD400">
        <v>4.9557</v>
      </c>
      <c r="FE400">
        <v>3.30395</v>
      </c>
      <c r="FF400">
        <v>9999</v>
      </c>
      <c r="FG400">
        <v>9999</v>
      </c>
      <c r="FH400">
        <v>6631.5</v>
      </c>
      <c r="FI400">
        <v>353.9</v>
      </c>
      <c r="FJ400">
        <v>1.86813</v>
      </c>
      <c r="FK400">
        <v>1.86386</v>
      </c>
      <c r="FL400">
        <v>1.87145</v>
      </c>
      <c r="FM400">
        <v>1.86228</v>
      </c>
      <c r="FN400">
        <v>1.86172</v>
      </c>
      <c r="FO400">
        <v>1.86818</v>
      </c>
      <c r="FP400">
        <v>1.85829</v>
      </c>
      <c r="FQ400">
        <v>1.86476</v>
      </c>
      <c r="FR400">
        <v>5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3.531</v>
      </c>
      <c r="GF400">
        <v>0.1129</v>
      </c>
      <c r="GG400">
        <v>2.14445261950712</v>
      </c>
      <c r="GH400">
        <v>0.00524579190152856</v>
      </c>
      <c r="GI400">
        <v>-2.61795653493914e-06</v>
      </c>
      <c r="GJ400">
        <v>1.03317073579164e-09</v>
      </c>
      <c r="GK400">
        <v>0.00834576242792743</v>
      </c>
      <c r="GL400">
        <v>-0.0463878632499735</v>
      </c>
      <c r="GM400">
        <v>0.00360881594666716</v>
      </c>
      <c r="GN400">
        <v>-4.25062852161115e-05</v>
      </c>
      <c r="GO400">
        <v>14</v>
      </c>
      <c r="GP400">
        <v>2225</v>
      </c>
      <c r="GQ400">
        <v>2</v>
      </c>
      <c r="GR400">
        <v>27</v>
      </c>
      <c r="GS400">
        <v>4345.5</v>
      </c>
      <c r="GT400">
        <v>4345.5</v>
      </c>
      <c r="GU400">
        <v>0.969238</v>
      </c>
      <c r="GV400">
        <v>2.40234</v>
      </c>
      <c r="GW400">
        <v>1.99829</v>
      </c>
      <c r="GX400">
        <v>2.75146</v>
      </c>
      <c r="GY400">
        <v>2.09351</v>
      </c>
      <c r="GZ400">
        <v>2.33154</v>
      </c>
      <c r="HA400">
        <v>35.8944</v>
      </c>
      <c r="HB400">
        <v>14.2809</v>
      </c>
      <c r="HC400">
        <v>18</v>
      </c>
      <c r="HD400">
        <v>427.605</v>
      </c>
      <c r="HE400">
        <v>617.382</v>
      </c>
      <c r="HF400">
        <v>16.7169</v>
      </c>
      <c r="HG400">
        <v>30.6821</v>
      </c>
      <c r="HH400">
        <v>29.9997</v>
      </c>
      <c r="HI400">
        <v>30.9322</v>
      </c>
      <c r="HJ400">
        <v>30.8804</v>
      </c>
      <c r="HK400">
        <v>19.4343</v>
      </c>
      <c r="HL400">
        <v>40.2139</v>
      </c>
      <c r="HM400">
        <v>18.7195</v>
      </c>
      <c r="HN400">
        <v>16.7292</v>
      </c>
      <c r="HO400">
        <v>264.9</v>
      </c>
      <c r="HP400">
        <v>17.1283</v>
      </c>
      <c r="HQ400">
        <v>95.5873</v>
      </c>
      <c r="HR400">
        <v>99.6058</v>
      </c>
    </row>
    <row r="401" spans="1:226">
      <c r="A401">
        <v>385</v>
      </c>
      <c r="B401">
        <v>1657558853.1</v>
      </c>
      <c r="C401">
        <v>6061.09999990463</v>
      </c>
      <c r="D401" t="s">
        <v>1136</v>
      </c>
      <c r="E401" t="s">
        <v>1137</v>
      </c>
      <c r="F401">
        <v>5</v>
      </c>
      <c r="G401" t="s">
        <v>1117</v>
      </c>
      <c r="H401" t="s">
        <v>354</v>
      </c>
      <c r="I401">
        <v>1657558845.31429</v>
      </c>
      <c r="J401">
        <f>(K401)/1000</f>
        <v>0</v>
      </c>
      <c r="K401">
        <f>IF(BF401, AN401, AH401)</f>
        <v>0</v>
      </c>
      <c r="L401">
        <f>IF(BF401, AI401, AG401)</f>
        <v>0</v>
      </c>
      <c r="M401">
        <f>BH401 - IF(AU401&gt;1, L401*BB401*100.0/(AW401*BV401), 0)</f>
        <v>0</v>
      </c>
      <c r="N401">
        <f>((T401-J401/2)*M401-L401)/(T401+J401/2)</f>
        <v>0</v>
      </c>
      <c r="O401">
        <f>N401*(BO401+BP401)/1000.0</f>
        <v>0</v>
      </c>
      <c r="P401">
        <f>(BH401 - IF(AU401&gt;1, L401*BB401*100.0/(AW401*BV401), 0))*(BO401+BP401)/1000.0</f>
        <v>0</v>
      </c>
      <c r="Q401">
        <f>2.0/((1/S401-1/R401)+SIGN(S401)*SQRT((1/S401-1/R401)*(1/S401-1/R401) + 4*BC401/((BC401+1)*(BC401+1))*(2*1/S401*1/R401-1/R401*1/R401)))</f>
        <v>0</v>
      </c>
      <c r="R401">
        <f>IF(LEFT(BD401,1)&lt;&gt;"0",IF(LEFT(BD401,1)="1",3.0,BE401),$D$5+$E$5*(BV401*BO401/($K$5*1000))+$F$5*(BV401*BO401/($K$5*1000))*MAX(MIN(BB401,$J$5),$I$5)*MAX(MIN(BB401,$J$5),$I$5)+$G$5*MAX(MIN(BB401,$J$5),$I$5)*(BV401*BO401/($K$5*1000))+$H$5*(BV401*BO401/($K$5*1000))*(BV401*BO401/($K$5*1000)))</f>
        <v>0</v>
      </c>
      <c r="S401">
        <f>J401*(1000-(1000*0.61365*exp(17.502*W401/(240.97+W401))/(BO401+BP401)+BJ401)/2)/(1000*0.61365*exp(17.502*W401/(240.97+W401))/(BO401+BP401)-BJ401)</f>
        <v>0</v>
      </c>
      <c r="T401">
        <f>1/((BC401+1)/(Q401/1.6)+1/(R401/1.37)) + BC401/((BC401+1)/(Q401/1.6) + BC401/(R401/1.37))</f>
        <v>0</v>
      </c>
      <c r="U401">
        <f>(AX401*BA401)</f>
        <v>0</v>
      </c>
      <c r="V401">
        <f>(BQ401+(U401+2*0.95*5.67E-8*(((BQ401+$B$7)+273)^4-(BQ401+273)^4)-44100*J401)/(1.84*29.3*R401+8*0.95*5.67E-8*(BQ401+273)^3))</f>
        <v>0</v>
      </c>
      <c r="W401">
        <f>($C$7*BR401+$D$7*BS401+$E$7*V401)</f>
        <v>0</v>
      </c>
      <c r="X401">
        <f>0.61365*exp(17.502*W401/(240.97+W401))</f>
        <v>0</v>
      </c>
      <c r="Y401">
        <f>(Z401/AA401*100)</f>
        <v>0</v>
      </c>
      <c r="Z401">
        <f>BJ401*(BO401+BP401)/1000</f>
        <v>0</v>
      </c>
      <c r="AA401">
        <f>0.61365*exp(17.502*BQ401/(240.97+BQ401))</f>
        <v>0</v>
      </c>
      <c r="AB401">
        <f>(X401-BJ401*(BO401+BP401)/1000)</f>
        <v>0</v>
      </c>
      <c r="AC401">
        <f>(-J401*44100)</f>
        <v>0</v>
      </c>
      <c r="AD401">
        <f>2*29.3*R401*0.92*(BQ401-W401)</f>
        <v>0</v>
      </c>
      <c r="AE401">
        <f>2*0.95*5.67E-8*(((BQ401+$B$7)+273)^4-(W401+273)^4)</f>
        <v>0</v>
      </c>
      <c r="AF401">
        <f>U401+AE401+AC401+AD401</f>
        <v>0</v>
      </c>
      <c r="AG401">
        <f>BN401*AU401*(BI401-BH401*(1000-AU401*BK401)/(1000-AU401*BJ401))/(100*BB401)</f>
        <v>0</v>
      </c>
      <c r="AH401">
        <f>1000*BN401*AU401*(BJ401-BK401)/(100*BB401*(1000-AU401*BJ401))</f>
        <v>0</v>
      </c>
      <c r="AI401">
        <f>(AJ401 - AK401 - BO401*1E3/(8.314*(BQ401+273.15)) * AM401/BN401 * AL401) * BN401/(100*BB401) * (1000 - BK401)/1000</f>
        <v>0</v>
      </c>
      <c r="AJ401">
        <v>290.365426017027</v>
      </c>
      <c r="AK401">
        <v>299.956321212121</v>
      </c>
      <c r="AL401">
        <v>-3.2876333120515</v>
      </c>
      <c r="AM401">
        <v>66.142335327964</v>
      </c>
      <c r="AN401">
        <f>(AP401 - AO401 + BO401*1E3/(8.314*(BQ401+273.15)) * AR401/BN401 * AQ401) * BN401/(100*BB401) * 1000/(1000 - AP401)</f>
        <v>0</v>
      </c>
      <c r="AO401">
        <v>17.0190557973983</v>
      </c>
      <c r="AP401">
        <v>18.5326527272727</v>
      </c>
      <c r="AQ401">
        <v>-0.000311755264841748</v>
      </c>
      <c r="AR401">
        <v>78.4374814573742</v>
      </c>
      <c r="AS401">
        <v>17</v>
      </c>
      <c r="AT401">
        <v>3</v>
      </c>
      <c r="AU401">
        <f>IF(AS401*$H$13&gt;=AW401,1.0,(AW401/(AW401-AS401*$H$13)))</f>
        <v>0</v>
      </c>
      <c r="AV401">
        <f>(AU401-1)*100</f>
        <v>0</v>
      </c>
      <c r="AW401">
        <f>MAX(0,($B$13+$C$13*BV401)/(1+$D$13*BV401)*BO401/(BQ401+273)*$E$13)</f>
        <v>0</v>
      </c>
      <c r="AX401">
        <f>$B$11*BW401+$C$11*BX401+$F$11*CI401*(1-CL401)</f>
        <v>0</v>
      </c>
      <c r="AY401">
        <f>AX401*AZ401</f>
        <v>0</v>
      </c>
      <c r="AZ401">
        <f>($B$11*$D$9+$C$11*$D$9+$F$11*((CV401+CN401)/MAX(CV401+CN401+CW401, 0.1)*$I$9+CW401/MAX(CV401+CN401+CW401, 0.1)*$J$9))/($B$11+$C$11+$F$11)</f>
        <v>0</v>
      </c>
      <c r="BA401">
        <f>($B$11*$K$9+$C$11*$K$9+$F$11*((CV401+CN401)/MAX(CV401+CN401+CW401, 0.1)*$P$9+CW401/MAX(CV401+CN401+CW401, 0.1)*$Q$9))/($B$11+$C$11+$F$11)</f>
        <v>0</v>
      </c>
      <c r="BB401">
        <v>2.7</v>
      </c>
      <c r="BC401">
        <v>0.5</v>
      </c>
      <c r="BD401" t="s">
        <v>355</v>
      </c>
      <c r="BE401">
        <v>2</v>
      </c>
      <c r="BF401" t="b">
        <v>1</v>
      </c>
      <c r="BG401">
        <v>1657558845.31429</v>
      </c>
      <c r="BH401">
        <v>317.80525</v>
      </c>
      <c r="BI401">
        <v>302.655607142857</v>
      </c>
      <c r="BJ401">
        <v>18.5390714285714</v>
      </c>
      <c r="BK401">
        <v>17.0227892857143</v>
      </c>
      <c r="BL401">
        <v>314.23925</v>
      </c>
      <c r="BM401">
        <v>18.4261178571429</v>
      </c>
      <c r="BN401">
        <v>500.0115</v>
      </c>
      <c r="BO401">
        <v>68.0020285714286</v>
      </c>
      <c r="BP401">
        <v>0.0254884357142857</v>
      </c>
      <c r="BQ401">
        <v>21.2804535714286</v>
      </c>
      <c r="BR401">
        <v>22.0200607142857</v>
      </c>
      <c r="BS401">
        <v>999.9</v>
      </c>
      <c r="BT401">
        <v>0</v>
      </c>
      <c r="BU401">
        <v>0</v>
      </c>
      <c r="BV401">
        <v>9982.18607142857</v>
      </c>
      <c r="BW401">
        <v>0</v>
      </c>
      <c r="BX401">
        <v>2092.37892857143</v>
      </c>
      <c r="BY401">
        <v>15.1496535714286</v>
      </c>
      <c r="BZ401">
        <v>323.808464285714</v>
      </c>
      <c r="CA401">
        <v>307.896714285714</v>
      </c>
      <c r="CB401">
        <v>1.51627428571429</v>
      </c>
      <c r="CC401">
        <v>302.655607142857</v>
      </c>
      <c r="CD401">
        <v>17.0227892857143</v>
      </c>
      <c r="CE401">
        <v>1.26069357142857</v>
      </c>
      <c r="CF401">
        <v>1.15758392857143</v>
      </c>
      <c r="CG401">
        <v>10.3382535714286</v>
      </c>
      <c r="CH401">
        <v>9.06695607142857</v>
      </c>
      <c r="CI401">
        <v>2000.01821428571</v>
      </c>
      <c r="CJ401">
        <v>0.980001071428571</v>
      </c>
      <c r="CK401">
        <v>0.0199990928571429</v>
      </c>
      <c r="CL401">
        <v>0</v>
      </c>
      <c r="CM401">
        <v>2.47249642857143</v>
      </c>
      <c r="CN401">
        <v>0</v>
      </c>
      <c r="CO401">
        <v>6956.72107142857</v>
      </c>
      <c r="CP401">
        <v>16705.5571428571</v>
      </c>
      <c r="CQ401">
        <v>45</v>
      </c>
      <c r="CR401">
        <v>47.75</v>
      </c>
      <c r="CS401">
        <v>47.125</v>
      </c>
      <c r="CT401">
        <v>45.187</v>
      </c>
      <c r="CU401">
        <v>43.75</v>
      </c>
      <c r="CV401">
        <v>1960.01821428571</v>
      </c>
      <c r="CW401">
        <v>40</v>
      </c>
      <c r="CX401">
        <v>0</v>
      </c>
      <c r="CY401">
        <v>1651537748</v>
      </c>
      <c r="CZ401">
        <v>0</v>
      </c>
      <c r="DA401">
        <v>0</v>
      </c>
      <c r="DB401" t="s">
        <v>356</v>
      </c>
      <c r="DC401">
        <v>1657298120.5</v>
      </c>
      <c r="DD401">
        <v>1657298120.5</v>
      </c>
      <c r="DE401">
        <v>0</v>
      </c>
      <c r="DF401">
        <v>1.391</v>
      </c>
      <c r="DG401">
        <v>0.035</v>
      </c>
      <c r="DH401">
        <v>2.39</v>
      </c>
      <c r="DI401">
        <v>0.104</v>
      </c>
      <c r="DJ401">
        <v>419</v>
      </c>
      <c r="DK401">
        <v>18</v>
      </c>
      <c r="DL401">
        <v>0.11</v>
      </c>
      <c r="DM401">
        <v>0.02</v>
      </c>
      <c r="DN401">
        <v>14.7492609756098</v>
      </c>
      <c r="DO401">
        <v>6.22571916376306</v>
      </c>
      <c r="DP401">
        <v>0.626493080131542</v>
      </c>
      <c r="DQ401">
        <v>0</v>
      </c>
      <c r="DR401">
        <v>1.52244463414634</v>
      </c>
      <c r="DS401">
        <v>-0.111341811846695</v>
      </c>
      <c r="DT401">
        <v>0.0171581543008709</v>
      </c>
      <c r="DU401">
        <v>0</v>
      </c>
      <c r="DV401">
        <v>0</v>
      </c>
      <c r="DW401">
        <v>2</v>
      </c>
      <c r="DX401" t="s">
        <v>357</v>
      </c>
      <c r="DY401">
        <v>2.83322</v>
      </c>
      <c r="DZ401">
        <v>2.6416</v>
      </c>
      <c r="EA401">
        <v>0.0509131</v>
      </c>
      <c r="EB401">
        <v>0.0491064</v>
      </c>
      <c r="EC401">
        <v>0.0644243</v>
      </c>
      <c r="ED401">
        <v>0.060603</v>
      </c>
      <c r="EE401">
        <v>26451.7</v>
      </c>
      <c r="EF401">
        <v>23160.3</v>
      </c>
      <c r="EG401">
        <v>24968.9</v>
      </c>
      <c r="EH401">
        <v>23737.1</v>
      </c>
      <c r="EI401">
        <v>39914.8</v>
      </c>
      <c r="EJ401">
        <v>36937</v>
      </c>
      <c r="EK401">
        <v>45178.1</v>
      </c>
      <c r="EL401">
        <v>42379.7</v>
      </c>
      <c r="EM401">
        <v>1.7471</v>
      </c>
      <c r="EN401">
        <v>2.0408</v>
      </c>
      <c r="EO401">
        <v>0.0792965</v>
      </c>
      <c r="EP401">
        <v>0</v>
      </c>
      <c r="EQ401">
        <v>20.6982</v>
      </c>
      <c r="ER401">
        <v>999.9</v>
      </c>
      <c r="ES401">
        <v>36.223</v>
      </c>
      <c r="ET401">
        <v>31.793</v>
      </c>
      <c r="EU401">
        <v>25.1389</v>
      </c>
      <c r="EV401">
        <v>51.5582</v>
      </c>
      <c r="EW401">
        <v>30.7171</v>
      </c>
      <c r="EX401">
        <v>2</v>
      </c>
      <c r="EY401">
        <v>0.26378</v>
      </c>
      <c r="EZ401">
        <v>5.41623</v>
      </c>
      <c r="FA401">
        <v>20.1588</v>
      </c>
      <c r="FB401">
        <v>5.23182</v>
      </c>
      <c r="FC401">
        <v>11.992</v>
      </c>
      <c r="FD401">
        <v>4.9556</v>
      </c>
      <c r="FE401">
        <v>3.3039</v>
      </c>
      <c r="FF401">
        <v>9999</v>
      </c>
      <c r="FG401">
        <v>9999</v>
      </c>
      <c r="FH401">
        <v>6631.5</v>
      </c>
      <c r="FI401">
        <v>353.9</v>
      </c>
      <c r="FJ401">
        <v>1.86813</v>
      </c>
      <c r="FK401">
        <v>1.86386</v>
      </c>
      <c r="FL401">
        <v>1.87146</v>
      </c>
      <c r="FM401">
        <v>1.86228</v>
      </c>
      <c r="FN401">
        <v>1.86172</v>
      </c>
      <c r="FO401">
        <v>1.86818</v>
      </c>
      <c r="FP401">
        <v>1.85831</v>
      </c>
      <c r="FQ401">
        <v>1.86476</v>
      </c>
      <c r="FR401">
        <v>5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3.468</v>
      </c>
      <c r="GF401">
        <v>0.1128</v>
      </c>
      <c r="GG401">
        <v>2.14445261950712</v>
      </c>
      <c r="GH401">
        <v>0.00524579190152856</v>
      </c>
      <c r="GI401">
        <v>-2.61795653493914e-06</v>
      </c>
      <c r="GJ401">
        <v>1.03317073579164e-09</v>
      </c>
      <c r="GK401">
        <v>0.00834576242792743</v>
      </c>
      <c r="GL401">
        <v>-0.0463878632499735</v>
      </c>
      <c r="GM401">
        <v>0.00360881594666716</v>
      </c>
      <c r="GN401">
        <v>-4.25062852161115e-05</v>
      </c>
      <c r="GO401">
        <v>14</v>
      </c>
      <c r="GP401">
        <v>2225</v>
      </c>
      <c r="GQ401">
        <v>2</v>
      </c>
      <c r="GR401">
        <v>27</v>
      </c>
      <c r="GS401">
        <v>4345.5</v>
      </c>
      <c r="GT401">
        <v>4345.5</v>
      </c>
      <c r="GU401">
        <v>0.924072</v>
      </c>
      <c r="GV401">
        <v>2.40356</v>
      </c>
      <c r="GW401">
        <v>1.99829</v>
      </c>
      <c r="GX401">
        <v>2.75146</v>
      </c>
      <c r="GY401">
        <v>2.09351</v>
      </c>
      <c r="GZ401">
        <v>2.3645</v>
      </c>
      <c r="HA401">
        <v>35.8944</v>
      </c>
      <c r="HB401">
        <v>14.2809</v>
      </c>
      <c r="HC401">
        <v>18</v>
      </c>
      <c r="HD401">
        <v>427.604</v>
      </c>
      <c r="HE401">
        <v>617.359</v>
      </c>
      <c r="HF401">
        <v>16.7024</v>
      </c>
      <c r="HG401">
        <v>30.6763</v>
      </c>
      <c r="HH401">
        <v>29.9993</v>
      </c>
      <c r="HI401">
        <v>30.9277</v>
      </c>
      <c r="HJ401">
        <v>30.8764</v>
      </c>
      <c r="HK401">
        <v>18.5601</v>
      </c>
      <c r="HL401">
        <v>39.9357</v>
      </c>
      <c r="HM401">
        <v>18.7195</v>
      </c>
      <c r="HN401">
        <v>16.7062</v>
      </c>
      <c r="HO401">
        <v>251.494</v>
      </c>
      <c r="HP401">
        <v>17.1421</v>
      </c>
      <c r="HQ401">
        <v>95.5882</v>
      </c>
      <c r="HR401">
        <v>99.6068</v>
      </c>
    </row>
    <row r="402" spans="1:226">
      <c r="A402">
        <v>386</v>
      </c>
      <c r="B402">
        <v>1657558858.1</v>
      </c>
      <c r="C402">
        <v>6066.09999990463</v>
      </c>
      <c r="D402" t="s">
        <v>1138</v>
      </c>
      <c r="E402" t="s">
        <v>1139</v>
      </c>
      <c r="F402">
        <v>5</v>
      </c>
      <c r="G402" t="s">
        <v>1117</v>
      </c>
      <c r="H402" t="s">
        <v>354</v>
      </c>
      <c r="I402">
        <v>1657558850.6</v>
      </c>
      <c r="J402">
        <f>(K402)/1000</f>
        <v>0</v>
      </c>
      <c r="K402">
        <f>IF(BF402, AN402, AH402)</f>
        <v>0</v>
      </c>
      <c r="L402">
        <f>IF(BF402, AI402, AG402)</f>
        <v>0</v>
      </c>
      <c r="M402">
        <f>BH402 - IF(AU402&gt;1, L402*BB402*100.0/(AW402*BV402), 0)</f>
        <v>0</v>
      </c>
      <c r="N402">
        <f>((T402-J402/2)*M402-L402)/(T402+J402/2)</f>
        <v>0</v>
      </c>
      <c r="O402">
        <f>N402*(BO402+BP402)/1000.0</f>
        <v>0</v>
      </c>
      <c r="P402">
        <f>(BH402 - IF(AU402&gt;1, L402*BB402*100.0/(AW402*BV402), 0))*(BO402+BP402)/1000.0</f>
        <v>0</v>
      </c>
      <c r="Q402">
        <f>2.0/((1/S402-1/R402)+SIGN(S402)*SQRT((1/S402-1/R402)*(1/S402-1/R402) + 4*BC402/((BC402+1)*(BC402+1))*(2*1/S402*1/R402-1/R402*1/R402)))</f>
        <v>0</v>
      </c>
      <c r="R402">
        <f>IF(LEFT(BD402,1)&lt;&gt;"0",IF(LEFT(BD402,1)="1",3.0,BE402),$D$5+$E$5*(BV402*BO402/($K$5*1000))+$F$5*(BV402*BO402/($K$5*1000))*MAX(MIN(BB402,$J$5),$I$5)*MAX(MIN(BB402,$J$5),$I$5)+$G$5*MAX(MIN(BB402,$J$5),$I$5)*(BV402*BO402/($K$5*1000))+$H$5*(BV402*BO402/($K$5*1000))*(BV402*BO402/($K$5*1000)))</f>
        <v>0</v>
      </c>
      <c r="S402">
        <f>J402*(1000-(1000*0.61365*exp(17.502*W402/(240.97+W402))/(BO402+BP402)+BJ402)/2)/(1000*0.61365*exp(17.502*W402/(240.97+W402))/(BO402+BP402)-BJ402)</f>
        <v>0</v>
      </c>
      <c r="T402">
        <f>1/((BC402+1)/(Q402/1.6)+1/(R402/1.37)) + BC402/((BC402+1)/(Q402/1.6) + BC402/(R402/1.37))</f>
        <v>0</v>
      </c>
      <c r="U402">
        <f>(AX402*BA402)</f>
        <v>0</v>
      </c>
      <c r="V402">
        <f>(BQ402+(U402+2*0.95*5.67E-8*(((BQ402+$B$7)+273)^4-(BQ402+273)^4)-44100*J402)/(1.84*29.3*R402+8*0.95*5.67E-8*(BQ402+273)^3))</f>
        <v>0</v>
      </c>
      <c r="W402">
        <f>($C$7*BR402+$D$7*BS402+$E$7*V402)</f>
        <v>0</v>
      </c>
      <c r="X402">
        <f>0.61365*exp(17.502*W402/(240.97+W402))</f>
        <v>0</v>
      </c>
      <c r="Y402">
        <f>(Z402/AA402*100)</f>
        <v>0</v>
      </c>
      <c r="Z402">
        <f>BJ402*(BO402+BP402)/1000</f>
        <v>0</v>
      </c>
      <c r="AA402">
        <f>0.61365*exp(17.502*BQ402/(240.97+BQ402))</f>
        <v>0</v>
      </c>
      <c r="AB402">
        <f>(X402-BJ402*(BO402+BP402)/1000)</f>
        <v>0</v>
      </c>
      <c r="AC402">
        <f>(-J402*44100)</f>
        <v>0</v>
      </c>
      <c r="AD402">
        <f>2*29.3*R402*0.92*(BQ402-W402)</f>
        <v>0</v>
      </c>
      <c r="AE402">
        <f>2*0.95*5.67E-8*(((BQ402+$B$7)+273)^4-(W402+273)^4)</f>
        <v>0</v>
      </c>
      <c r="AF402">
        <f>U402+AE402+AC402+AD402</f>
        <v>0</v>
      </c>
      <c r="AG402">
        <f>BN402*AU402*(BI402-BH402*(1000-AU402*BK402)/(1000-AU402*BJ402))/(100*BB402)</f>
        <v>0</v>
      </c>
      <c r="AH402">
        <f>1000*BN402*AU402*(BJ402-BK402)/(100*BB402*(1000-AU402*BJ402))</f>
        <v>0</v>
      </c>
      <c r="AI402">
        <f>(AJ402 - AK402 - BO402*1E3/(8.314*(BQ402+273.15)) * AM402/BN402 * AL402) * BN402/(100*BB402) * (1000 - BK402)/1000</f>
        <v>0</v>
      </c>
      <c r="AJ402">
        <v>273.411807380247</v>
      </c>
      <c r="AK402">
        <v>283.357157575757</v>
      </c>
      <c r="AL402">
        <v>-3.32238091409022</v>
      </c>
      <c r="AM402">
        <v>66.142335327964</v>
      </c>
      <c r="AN402">
        <f>(AP402 - AO402 + BO402*1E3/(8.314*(BQ402+273.15)) * AR402/BN402 * AQ402) * BN402/(100*BB402) * 1000/(1000 - AP402)</f>
        <v>0</v>
      </c>
      <c r="AO402">
        <v>17.0753640937298</v>
      </c>
      <c r="AP402">
        <v>18.5533818181818</v>
      </c>
      <c r="AQ402">
        <v>0.000574318562899023</v>
      </c>
      <c r="AR402">
        <v>78.4374814573742</v>
      </c>
      <c r="AS402">
        <v>17</v>
      </c>
      <c r="AT402">
        <v>3</v>
      </c>
      <c r="AU402">
        <f>IF(AS402*$H$13&gt;=AW402,1.0,(AW402/(AW402-AS402*$H$13)))</f>
        <v>0</v>
      </c>
      <c r="AV402">
        <f>(AU402-1)*100</f>
        <v>0</v>
      </c>
      <c r="AW402">
        <f>MAX(0,($B$13+$C$13*BV402)/(1+$D$13*BV402)*BO402/(BQ402+273)*$E$13)</f>
        <v>0</v>
      </c>
      <c r="AX402">
        <f>$B$11*BW402+$C$11*BX402+$F$11*CI402*(1-CL402)</f>
        <v>0</v>
      </c>
      <c r="AY402">
        <f>AX402*AZ402</f>
        <v>0</v>
      </c>
      <c r="AZ402">
        <f>($B$11*$D$9+$C$11*$D$9+$F$11*((CV402+CN402)/MAX(CV402+CN402+CW402, 0.1)*$I$9+CW402/MAX(CV402+CN402+CW402, 0.1)*$J$9))/($B$11+$C$11+$F$11)</f>
        <v>0</v>
      </c>
      <c r="BA402">
        <f>($B$11*$K$9+$C$11*$K$9+$F$11*((CV402+CN402)/MAX(CV402+CN402+CW402, 0.1)*$P$9+CW402/MAX(CV402+CN402+CW402, 0.1)*$Q$9))/($B$11+$C$11+$F$11)</f>
        <v>0</v>
      </c>
      <c r="BB402">
        <v>2.7</v>
      </c>
      <c r="BC402">
        <v>0.5</v>
      </c>
      <c r="BD402" t="s">
        <v>355</v>
      </c>
      <c r="BE402">
        <v>2</v>
      </c>
      <c r="BF402" t="b">
        <v>1</v>
      </c>
      <c r="BG402">
        <v>1657558850.6</v>
      </c>
      <c r="BH402">
        <v>300.795333333333</v>
      </c>
      <c r="BI402">
        <v>285.213148148148</v>
      </c>
      <c r="BJ402">
        <v>18.5390592592593</v>
      </c>
      <c r="BK402">
        <v>17.0465444444444</v>
      </c>
      <c r="BL402">
        <v>297.296</v>
      </c>
      <c r="BM402">
        <v>18.4261037037037</v>
      </c>
      <c r="BN402">
        <v>499.995555555556</v>
      </c>
      <c r="BO402">
        <v>68.0018296296296</v>
      </c>
      <c r="BP402">
        <v>0.0254946037037037</v>
      </c>
      <c r="BQ402">
        <v>21.2855814814815</v>
      </c>
      <c r="BR402">
        <v>22.0166407407407</v>
      </c>
      <c r="BS402">
        <v>999.9</v>
      </c>
      <c r="BT402">
        <v>0</v>
      </c>
      <c r="BU402">
        <v>0</v>
      </c>
      <c r="BV402">
        <v>9983.86518518518</v>
      </c>
      <c r="BW402">
        <v>0</v>
      </c>
      <c r="BX402">
        <v>2091.98592592593</v>
      </c>
      <c r="BY402">
        <v>15.5822592592593</v>
      </c>
      <c r="BZ402">
        <v>306.477111111111</v>
      </c>
      <c r="CA402">
        <v>290.159</v>
      </c>
      <c r="CB402">
        <v>1.49251037037037</v>
      </c>
      <c r="CC402">
        <v>285.213148148148</v>
      </c>
      <c r="CD402">
        <v>17.0465444444444</v>
      </c>
      <c r="CE402">
        <v>1.26068962962963</v>
      </c>
      <c r="CF402">
        <v>1.1591962962963</v>
      </c>
      <c r="CG402">
        <v>10.3382074074074</v>
      </c>
      <c r="CH402">
        <v>9.08757481481482</v>
      </c>
      <c r="CI402">
        <v>2000.02296296296</v>
      </c>
      <c r="CJ402">
        <v>0.980001222222222</v>
      </c>
      <c r="CK402">
        <v>0.019998937037037</v>
      </c>
      <c r="CL402">
        <v>0</v>
      </c>
      <c r="CM402">
        <v>2.49014074074074</v>
      </c>
      <c r="CN402">
        <v>0</v>
      </c>
      <c r="CO402">
        <v>6927.90925925926</v>
      </c>
      <c r="CP402">
        <v>16705.5962962963</v>
      </c>
      <c r="CQ402">
        <v>45</v>
      </c>
      <c r="CR402">
        <v>47.75</v>
      </c>
      <c r="CS402">
        <v>47.125</v>
      </c>
      <c r="CT402">
        <v>45.187</v>
      </c>
      <c r="CU402">
        <v>43.75</v>
      </c>
      <c r="CV402">
        <v>1960.02296296296</v>
      </c>
      <c r="CW402">
        <v>40</v>
      </c>
      <c r="CX402">
        <v>0</v>
      </c>
      <c r="CY402">
        <v>1651537753.4</v>
      </c>
      <c r="CZ402">
        <v>0</v>
      </c>
      <c r="DA402">
        <v>0</v>
      </c>
      <c r="DB402" t="s">
        <v>356</v>
      </c>
      <c r="DC402">
        <v>1657298120.5</v>
      </c>
      <c r="DD402">
        <v>1657298120.5</v>
      </c>
      <c r="DE402">
        <v>0</v>
      </c>
      <c r="DF402">
        <v>1.391</v>
      </c>
      <c r="DG402">
        <v>0.035</v>
      </c>
      <c r="DH402">
        <v>2.39</v>
      </c>
      <c r="DI402">
        <v>0.104</v>
      </c>
      <c r="DJ402">
        <v>419</v>
      </c>
      <c r="DK402">
        <v>18</v>
      </c>
      <c r="DL402">
        <v>0.11</v>
      </c>
      <c r="DM402">
        <v>0.02</v>
      </c>
      <c r="DN402">
        <v>15.2530951219512</v>
      </c>
      <c r="DO402">
        <v>5.10719999999997</v>
      </c>
      <c r="DP402">
        <v>0.504859673790754</v>
      </c>
      <c r="DQ402">
        <v>0</v>
      </c>
      <c r="DR402">
        <v>1.50693317073171</v>
      </c>
      <c r="DS402">
        <v>-0.221558257839719</v>
      </c>
      <c r="DT402">
        <v>0.0251506910576661</v>
      </c>
      <c r="DU402">
        <v>0</v>
      </c>
      <c r="DV402">
        <v>0</v>
      </c>
      <c r="DW402">
        <v>2</v>
      </c>
      <c r="DX402" t="s">
        <v>357</v>
      </c>
      <c r="DY402">
        <v>2.83347</v>
      </c>
      <c r="DZ402">
        <v>2.64164</v>
      </c>
      <c r="EA402">
        <v>0.0485163</v>
      </c>
      <c r="EB402">
        <v>0.0466376</v>
      </c>
      <c r="EC402">
        <v>0.0644758</v>
      </c>
      <c r="ED402">
        <v>0.0606418</v>
      </c>
      <c r="EE402">
        <v>26518.8</v>
      </c>
      <c r="EF402">
        <v>23221</v>
      </c>
      <c r="EG402">
        <v>24969.1</v>
      </c>
      <c r="EH402">
        <v>23737.7</v>
      </c>
      <c r="EI402">
        <v>39913.1</v>
      </c>
      <c r="EJ402">
        <v>36936.2</v>
      </c>
      <c r="EK402">
        <v>45178.7</v>
      </c>
      <c r="EL402">
        <v>42380.6</v>
      </c>
      <c r="EM402">
        <v>1.74748</v>
      </c>
      <c r="EN402">
        <v>2.04063</v>
      </c>
      <c r="EO402">
        <v>0.080362</v>
      </c>
      <c r="EP402">
        <v>0</v>
      </c>
      <c r="EQ402">
        <v>20.7014</v>
      </c>
      <c r="ER402">
        <v>999.9</v>
      </c>
      <c r="ES402">
        <v>36.198</v>
      </c>
      <c r="ET402">
        <v>31.793</v>
      </c>
      <c r="EU402">
        <v>25.1228</v>
      </c>
      <c r="EV402">
        <v>51.5982</v>
      </c>
      <c r="EW402">
        <v>30.6691</v>
      </c>
      <c r="EX402">
        <v>2</v>
      </c>
      <c r="EY402">
        <v>0.263412</v>
      </c>
      <c r="EZ402">
        <v>5.37834</v>
      </c>
      <c r="FA402">
        <v>20.1602</v>
      </c>
      <c r="FB402">
        <v>5.23271</v>
      </c>
      <c r="FC402">
        <v>11.992</v>
      </c>
      <c r="FD402">
        <v>4.95565</v>
      </c>
      <c r="FE402">
        <v>3.30395</v>
      </c>
      <c r="FF402">
        <v>9999</v>
      </c>
      <c r="FG402">
        <v>9999</v>
      </c>
      <c r="FH402">
        <v>6631.5</v>
      </c>
      <c r="FI402">
        <v>353.9</v>
      </c>
      <c r="FJ402">
        <v>1.86813</v>
      </c>
      <c r="FK402">
        <v>1.86387</v>
      </c>
      <c r="FL402">
        <v>1.87147</v>
      </c>
      <c r="FM402">
        <v>1.86232</v>
      </c>
      <c r="FN402">
        <v>1.86172</v>
      </c>
      <c r="FO402">
        <v>1.86819</v>
      </c>
      <c r="FP402">
        <v>1.85834</v>
      </c>
      <c r="FQ402">
        <v>1.86477</v>
      </c>
      <c r="FR402">
        <v>5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3.403</v>
      </c>
      <c r="GF402">
        <v>0.1136</v>
      </c>
      <c r="GG402">
        <v>2.14445261950712</v>
      </c>
      <c r="GH402">
        <v>0.00524579190152856</v>
      </c>
      <c r="GI402">
        <v>-2.61795653493914e-06</v>
      </c>
      <c r="GJ402">
        <v>1.03317073579164e-09</v>
      </c>
      <c r="GK402">
        <v>0.00834576242792743</v>
      </c>
      <c r="GL402">
        <v>-0.0463878632499735</v>
      </c>
      <c r="GM402">
        <v>0.00360881594666716</v>
      </c>
      <c r="GN402">
        <v>-4.25062852161115e-05</v>
      </c>
      <c r="GO402">
        <v>14</v>
      </c>
      <c r="GP402">
        <v>2225</v>
      </c>
      <c r="GQ402">
        <v>2</v>
      </c>
      <c r="GR402">
        <v>27</v>
      </c>
      <c r="GS402">
        <v>4345.6</v>
      </c>
      <c r="GT402">
        <v>4345.6</v>
      </c>
      <c r="GU402">
        <v>0.876465</v>
      </c>
      <c r="GV402">
        <v>2.39868</v>
      </c>
      <c r="GW402">
        <v>1.99829</v>
      </c>
      <c r="GX402">
        <v>2.75146</v>
      </c>
      <c r="GY402">
        <v>2.09351</v>
      </c>
      <c r="GZ402">
        <v>2.35718</v>
      </c>
      <c r="HA402">
        <v>35.8944</v>
      </c>
      <c r="HB402">
        <v>14.2809</v>
      </c>
      <c r="HC402">
        <v>18</v>
      </c>
      <c r="HD402">
        <v>427.798</v>
      </c>
      <c r="HE402">
        <v>617.176</v>
      </c>
      <c r="HF402">
        <v>16.6904</v>
      </c>
      <c r="HG402">
        <v>30.6701</v>
      </c>
      <c r="HH402">
        <v>29.9995</v>
      </c>
      <c r="HI402">
        <v>30.9242</v>
      </c>
      <c r="HJ402">
        <v>30.8723</v>
      </c>
      <c r="HK402">
        <v>17.5975</v>
      </c>
      <c r="HL402">
        <v>39.9357</v>
      </c>
      <c r="HM402">
        <v>18.3454</v>
      </c>
      <c r="HN402">
        <v>16.6961</v>
      </c>
      <c r="HO402">
        <v>231.303</v>
      </c>
      <c r="HP402">
        <v>17.1384</v>
      </c>
      <c r="HQ402">
        <v>95.5894</v>
      </c>
      <c r="HR402">
        <v>99.609</v>
      </c>
    </row>
    <row r="403" spans="1:226">
      <c r="A403">
        <v>387</v>
      </c>
      <c r="B403">
        <v>1657558863.1</v>
      </c>
      <c r="C403">
        <v>6071.09999990463</v>
      </c>
      <c r="D403" t="s">
        <v>1140</v>
      </c>
      <c r="E403" t="s">
        <v>1141</v>
      </c>
      <c r="F403">
        <v>5</v>
      </c>
      <c r="G403" t="s">
        <v>1117</v>
      </c>
      <c r="H403" t="s">
        <v>354</v>
      </c>
      <c r="I403">
        <v>1657558855.31429</v>
      </c>
      <c r="J403">
        <f>(K403)/1000</f>
        <v>0</v>
      </c>
      <c r="K403">
        <f>IF(BF403, AN403, AH403)</f>
        <v>0</v>
      </c>
      <c r="L403">
        <f>IF(BF403, AI403, AG403)</f>
        <v>0</v>
      </c>
      <c r="M403">
        <f>BH403 - IF(AU403&gt;1, L403*BB403*100.0/(AW403*BV403), 0)</f>
        <v>0</v>
      </c>
      <c r="N403">
        <f>((T403-J403/2)*M403-L403)/(T403+J403/2)</f>
        <v>0</v>
      </c>
      <c r="O403">
        <f>N403*(BO403+BP403)/1000.0</f>
        <v>0</v>
      </c>
      <c r="P403">
        <f>(BH403 - IF(AU403&gt;1, L403*BB403*100.0/(AW403*BV403), 0))*(BO403+BP403)/1000.0</f>
        <v>0</v>
      </c>
      <c r="Q403">
        <f>2.0/((1/S403-1/R403)+SIGN(S403)*SQRT((1/S403-1/R403)*(1/S403-1/R403) + 4*BC403/((BC403+1)*(BC403+1))*(2*1/S403*1/R403-1/R403*1/R403)))</f>
        <v>0</v>
      </c>
      <c r="R403">
        <f>IF(LEFT(BD403,1)&lt;&gt;"0",IF(LEFT(BD403,1)="1",3.0,BE403),$D$5+$E$5*(BV403*BO403/($K$5*1000))+$F$5*(BV403*BO403/($K$5*1000))*MAX(MIN(BB403,$J$5),$I$5)*MAX(MIN(BB403,$J$5),$I$5)+$G$5*MAX(MIN(BB403,$J$5),$I$5)*(BV403*BO403/($K$5*1000))+$H$5*(BV403*BO403/($K$5*1000))*(BV403*BO403/($K$5*1000)))</f>
        <v>0</v>
      </c>
      <c r="S403">
        <f>J403*(1000-(1000*0.61365*exp(17.502*W403/(240.97+W403))/(BO403+BP403)+BJ403)/2)/(1000*0.61365*exp(17.502*W403/(240.97+W403))/(BO403+BP403)-BJ403)</f>
        <v>0</v>
      </c>
      <c r="T403">
        <f>1/((BC403+1)/(Q403/1.6)+1/(R403/1.37)) + BC403/((BC403+1)/(Q403/1.6) + BC403/(R403/1.37))</f>
        <v>0</v>
      </c>
      <c r="U403">
        <f>(AX403*BA403)</f>
        <v>0</v>
      </c>
      <c r="V403">
        <f>(BQ403+(U403+2*0.95*5.67E-8*(((BQ403+$B$7)+273)^4-(BQ403+273)^4)-44100*J403)/(1.84*29.3*R403+8*0.95*5.67E-8*(BQ403+273)^3))</f>
        <v>0</v>
      </c>
      <c r="W403">
        <f>($C$7*BR403+$D$7*BS403+$E$7*V403)</f>
        <v>0</v>
      </c>
      <c r="X403">
        <f>0.61365*exp(17.502*W403/(240.97+W403))</f>
        <v>0</v>
      </c>
      <c r="Y403">
        <f>(Z403/AA403*100)</f>
        <v>0</v>
      </c>
      <c r="Z403">
        <f>BJ403*(BO403+BP403)/1000</f>
        <v>0</v>
      </c>
      <c r="AA403">
        <f>0.61365*exp(17.502*BQ403/(240.97+BQ403))</f>
        <v>0</v>
      </c>
      <c r="AB403">
        <f>(X403-BJ403*(BO403+BP403)/1000)</f>
        <v>0</v>
      </c>
      <c r="AC403">
        <f>(-J403*44100)</f>
        <v>0</v>
      </c>
      <c r="AD403">
        <f>2*29.3*R403*0.92*(BQ403-W403)</f>
        <v>0</v>
      </c>
      <c r="AE403">
        <f>2*0.95*5.67E-8*(((BQ403+$B$7)+273)^4-(W403+273)^4)</f>
        <v>0</v>
      </c>
      <c r="AF403">
        <f>U403+AE403+AC403+AD403</f>
        <v>0</v>
      </c>
      <c r="AG403">
        <f>BN403*AU403*(BI403-BH403*(1000-AU403*BK403)/(1000-AU403*BJ403))/(100*BB403)</f>
        <v>0</v>
      </c>
      <c r="AH403">
        <f>1000*BN403*AU403*(BJ403-BK403)/(100*BB403*(1000-AU403*BJ403))</f>
        <v>0</v>
      </c>
      <c r="AI403">
        <f>(AJ403 - AK403 - BO403*1E3/(8.314*(BQ403+273.15)) * AM403/BN403 * AL403) * BN403/(100*BB403) * (1000 - BK403)/1000</f>
        <v>0</v>
      </c>
      <c r="AJ403">
        <v>256.698048064819</v>
      </c>
      <c r="AK403">
        <v>266.858042424242</v>
      </c>
      <c r="AL403">
        <v>-3.30525355495385</v>
      </c>
      <c r="AM403">
        <v>66.142335327964</v>
      </c>
      <c r="AN403">
        <f>(AP403 - AO403 + BO403*1E3/(8.314*(BQ403+273.15)) * AR403/BN403 * AQ403) * BN403/(100*BB403) * 1000/(1000 - AP403)</f>
        <v>0</v>
      </c>
      <c r="AO403">
        <v>17.0578652938129</v>
      </c>
      <c r="AP403">
        <v>18.5536151515151</v>
      </c>
      <c r="AQ403">
        <v>0.0010622531387065</v>
      </c>
      <c r="AR403">
        <v>78.4374814573742</v>
      </c>
      <c r="AS403">
        <v>17</v>
      </c>
      <c r="AT403">
        <v>3</v>
      </c>
      <c r="AU403">
        <f>IF(AS403*$H$13&gt;=AW403,1.0,(AW403/(AW403-AS403*$H$13)))</f>
        <v>0</v>
      </c>
      <c r="AV403">
        <f>(AU403-1)*100</f>
        <v>0</v>
      </c>
      <c r="AW403">
        <f>MAX(0,($B$13+$C$13*BV403)/(1+$D$13*BV403)*BO403/(BQ403+273)*$E$13)</f>
        <v>0</v>
      </c>
      <c r="AX403">
        <f>$B$11*BW403+$C$11*BX403+$F$11*CI403*(1-CL403)</f>
        <v>0</v>
      </c>
      <c r="AY403">
        <f>AX403*AZ403</f>
        <v>0</v>
      </c>
      <c r="AZ403">
        <f>($B$11*$D$9+$C$11*$D$9+$F$11*((CV403+CN403)/MAX(CV403+CN403+CW403, 0.1)*$I$9+CW403/MAX(CV403+CN403+CW403, 0.1)*$J$9))/($B$11+$C$11+$F$11)</f>
        <v>0</v>
      </c>
      <c r="BA403">
        <f>($B$11*$K$9+$C$11*$K$9+$F$11*((CV403+CN403)/MAX(CV403+CN403+CW403, 0.1)*$P$9+CW403/MAX(CV403+CN403+CW403, 0.1)*$Q$9))/($B$11+$C$11+$F$11)</f>
        <v>0</v>
      </c>
      <c r="BB403">
        <v>2.7</v>
      </c>
      <c r="BC403">
        <v>0.5</v>
      </c>
      <c r="BD403" t="s">
        <v>355</v>
      </c>
      <c r="BE403">
        <v>2</v>
      </c>
      <c r="BF403" t="b">
        <v>1</v>
      </c>
      <c r="BG403">
        <v>1657558855.31429</v>
      </c>
      <c r="BH403">
        <v>285.549178571429</v>
      </c>
      <c r="BI403">
        <v>269.640428571429</v>
      </c>
      <c r="BJ403">
        <v>18.5457214285714</v>
      </c>
      <c r="BK403">
        <v>17.0513785714286</v>
      </c>
      <c r="BL403">
        <v>282.110464285714</v>
      </c>
      <c r="BM403">
        <v>18.4324892857143</v>
      </c>
      <c r="BN403">
        <v>499.98525</v>
      </c>
      <c r="BO403">
        <v>68.0018285714286</v>
      </c>
      <c r="BP403">
        <v>0.02536855</v>
      </c>
      <c r="BQ403">
        <v>21.288175</v>
      </c>
      <c r="BR403">
        <v>22.0205035714286</v>
      </c>
      <c r="BS403">
        <v>999.9</v>
      </c>
      <c r="BT403">
        <v>0</v>
      </c>
      <c r="BU403">
        <v>0</v>
      </c>
      <c r="BV403">
        <v>9983.63964285714</v>
      </c>
      <c r="BW403">
        <v>0</v>
      </c>
      <c r="BX403">
        <v>2091.80107142857</v>
      </c>
      <c r="BY403">
        <v>15.9087428571429</v>
      </c>
      <c r="BZ403">
        <v>290.944857142857</v>
      </c>
      <c r="CA403">
        <v>274.317785714286</v>
      </c>
      <c r="CB403">
        <v>1.49434392857143</v>
      </c>
      <c r="CC403">
        <v>269.640428571429</v>
      </c>
      <c r="CD403">
        <v>17.0513785714286</v>
      </c>
      <c r="CE403">
        <v>1.26114285714286</v>
      </c>
      <c r="CF403">
        <v>1.159525</v>
      </c>
      <c r="CG403">
        <v>10.3435857142857</v>
      </c>
      <c r="CH403">
        <v>9.09177607142857</v>
      </c>
      <c r="CI403">
        <v>2000.015</v>
      </c>
      <c r="CJ403">
        <v>0.980001285714286</v>
      </c>
      <c r="CK403">
        <v>0.0199988714285714</v>
      </c>
      <c r="CL403">
        <v>0</v>
      </c>
      <c r="CM403">
        <v>2.50441428571429</v>
      </c>
      <c r="CN403">
        <v>0</v>
      </c>
      <c r="CO403">
        <v>6902.55428571429</v>
      </c>
      <c r="CP403">
        <v>16705.5392857143</v>
      </c>
      <c r="CQ403">
        <v>45</v>
      </c>
      <c r="CR403">
        <v>47.75</v>
      </c>
      <c r="CS403">
        <v>47.125</v>
      </c>
      <c r="CT403">
        <v>45.187</v>
      </c>
      <c r="CU403">
        <v>43.75</v>
      </c>
      <c r="CV403">
        <v>1960.015</v>
      </c>
      <c r="CW403">
        <v>40</v>
      </c>
      <c r="CX403">
        <v>0</v>
      </c>
      <c r="CY403">
        <v>1651537758.2</v>
      </c>
      <c r="CZ403">
        <v>0</v>
      </c>
      <c r="DA403">
        <v>0</v>
      </c>
      <c r="DB403" t="s">
        <v>356</v>
      </c>
      <c r="DC403">
        <v>1657298120.5</v>
      </c>
      <c r="DD403">
        <v>1657298120.5</v>
      </c>
      <c r="DE403">
        <v>0</v>
      </c>
      <c r="DF403">
        <v>1.391</v>
      </c>
      <c r="DG403">
        <v>0.035</v>
      </c>
      <c r="DH403">
        <v>2.39</v>
      </c>
      <c r="DI403">
        <v>0.104</v>
      </c>
      <c r="DJ403">
        <v>419</v>
      </c>
      <c r="DK403">
        <v>18</v>
      </c>
      <c r="DL403">
        <v>0.11</v>
      </c>
      <c r="DM403">
        <v>0.02</v>
      </c>
      <c r="DN403">
        <v>15.702443902439</v>
      </c>
      <c r="DO403">
        <v>4.35429407665504</v>
      </c>
      <c r="DP403">
        <v>0.434759440660358</v>
      </c>
      <c r="DQ403">
        <v>0</v>
      </c>
      <c r="DR403">
        <v>1.49725121951219</v>
      </c>
      <c r="DS403">
        <v>-0.0604923344947708</v>
      </c>
      <c r="DT403">
        <v>0.0205808128966861</v>
      </c>
      <c r="DU403">
        <v>1</v>
      </c>
      <c r="DV403">
        <v>1</v>
      </c>
      <c r="DW403">
        <v>2</v>
      </c>
      <c r="DX403" t="s">
        <v>367</v>
      </c>
      <c r="DY403">
        <v>2.83326</v>
      </c>
      <c r="DZ403">
        <v>2.64194</v>
      </c>
      <c r="EA403">
        <v>0.0460718</v>
      </c>
      <c r="EB403">
        <v>0.0440869</v>
      </c>
      <c r="EC403">
        <v>0.064468</v>
      </c>
      <c r="ED403">
        <v>0.0605745</v>
      </c>
      <c r="EE403">
        <v>26587.2</v>
      </c>
      <c r="EF403">
        <v>23283.3</v>
      </c>
      <c r="EG403">
        <v>24969.4</v>
      </c>
      <c r="EH403">
        <v>23737.8</v>
      </c>
      <c r="EI403">
        <v>39914</v>
      </c>
      <c r="EJ403">
        <v>36939</v>
      </c>
      <c r="EK403">
        <v>45179.5</v>
      </c>
      <c r="EL403">
        <v>42380.8</v>
      </c>
      <c r="EM403">
        <v>1.74727</v>
      </c>
      <c r="EN403">
        <v>2.04075</v>
      </c>
      <c r="EO403">
        <v>0.0803098</v>
      </c>
      <c r="EP403">
        <v>0</v>
      </c>
      <c r="EQ403">
        <v>20.7053</v>
      </c>
      <c r="ER403">
        <v>999.9</v>
      </c>
      <c r="ES403">
        <v>36.149</v>
      </c>
      <c r="ET403">
        <v>31.793</v>
      </c>
      <c r="EU403">
        <v>25.0892</v>
      </c>
      <c r="EV403">
        <v>51.6082</v>
      </c>
      <c r="EW403">
        <v>30.7652</v>
      </c>
      <c r="EX403">
        <v>2</v>
      </c>
      <c r="EY403">
        <v>0.262792</v>
      </c>
      <c r="EZ403">
        <v>5.42333</v>
      </c>
      <c r="FA403">
        <v>20.1588</v>
      </c>
      <c r="FB403">
        <v>5.23197</v>
      </c>
      <c r="FC403">
        <v>11.992</v>
      </c>
      <c r="FD403">
        <v>4.9557</v>
      </c>
      <c r="FE403">
        <v>3.30395</v>
      </c>
      <c r="FF403">
        <v>9999</v>
      </c>
      <c r="FG403">
        <v>9999</v>
      </c>
      <c r="FH403">
        <v>6631.8</v>
      </c>
      <c r="FI403">
        <v>353.9</v>
      </c>
      <c r="FJ403">
        <v>1.86813</v>
      </c>
      <c r="FK403">
        <v>1.86386</v>
      </c>
      <c r="FL403">
        <v>1.87148</v>
      </c>
      <c r="FM403">
        <v>1.86232</v>
      </c>
      <c r="FN403">
        <v>1.86172</v>
      </c>
      <c r="FO403">
        <v>1.86815</v>
      </c>
      <c r="FP403">
        <v>1.85833</v>
      </c>
      <c r="FQ403">
        <v>1.86477</v>
      </c>
      <c r="FR403">
        <v>5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3.337</v>
      </c>
      <c r="GF403">
        <v>0.1135</v>
      </c>
      <c r="GG403">
        <v>2.14445261950712</v>
      </c>
      <c r="GH403">
        <v>0.00524579190152856</v>
      </c>
      <c r="GI403">
        <v>-2.61795653493914e-06</v>
      </c>
      <c r="GJ403">
        <v>1.03317073579164e-09</v>
      </c>
      <c r="GK403">
        <v>0.00834576242792743</v>
      </c>
      <c r="GL403">
        <v>-0.0463878632499735</v>
      </c>
      <c r="GM403">
        <v>0.00360881594666716</v>
      </c>
      <c r="GN403">
        <v>-4.25062852161115e-05</v>
      </c>
      <c r="GO403">
        <v>14</v>
      </c>
      <c r="GP403">
        <v>2225</v>
      </c>
      <c r="GQ403">
        <v>2</v>
      </c>
      <c r="GR403">
        <v>27</v>
      </c>
      <c r="GS403">
        <v>4345.7</v>
      </c>
      <c r="GT403">
        <v>4345.7</v>
      </c>
      <c r="GU403">
        <v>0.83252</v>
      </c>
      <c r="GV403">
        <v>2.39868</v>
      </c>
      <c r="GW403">
        <v>1.99829</v>
      </c>
      <c r="GX403">
        <v>2.75146</v>
      </c>
      <c r="GY403">
        <v>2.09351</v>
      </c>
      <c r="GZ403">
        <v>2.39624</v>
      </c>
      <c r="HA403">
        <v>35.8944</v>
      </c>
      <c r="HB403">
        <v>14.2896</v>
      </c>
      <c r="HC403">
        <v>18</v>
      </c>
      <c r="HD403">
        <v>427.651</v>
      </c>
      <c r="HE403">
        <v>617.234</v>
      </c>
      <c r="HF403">
        <v>16.6826</v>
      </c>
      <c r="HG403">
        <v>30.6647</v>
      </c>
      <c r="HH403">
        <v>29.9995</v>
      </c>
      <c r="HI403">
        <v>30.9197</v>
      </c>
      <c r="HJ403">
        <v>30.8683</v>
      </c>
      <c r="HK403">
        <v>16.6994</v>
      </c>
      <c r="HL403">
        <v>39.6596</v>
      </c>
      <c r="HM403">
        <v>18.3454</v>
      </c>
      <c r="HN403">
        <v>16.6717</v>
      </c>
      <c r="HO403">
        <v>217.778</v>
      </c>
      <c r="HP403">
        <v>17.1547</v>
      </c>
      <c r="HQ403">
        <v>95.5907</v>
      </c>
      <c r="HR403">
        <v>99.6096</v>
      </c>
    </row>
    <row r="404" spans="1:226">
      <c r="A404">
        <v>388</v>
      </c>
      <c r="B404">
        <v>1657558867.6</v>
      </c>
      <c r="C404">
        <v>6075.59999990463</v>
      </c>
      <c r="D404" t="s">
        <v>1142</v>
      </c>
      <c r="E404" t="s">
        <v>1143</v>
      </c>
      <c r="F404">
        <v>5</v>
      </c>
      <c r="G404" t="s">
        <v>1117</v>
      </c>
      <c r="H404" t="s">
        <v>354</v>
      </c>
      <c r="I404">
        <v>1657558859.76071</v>
      </c>
      <c r="J404">
        <f>(K404)/1000</f>
        <v>0</v>
      </c>
      <c r="K404">
        <f>IF(BF404, AN404, AH404)</f>
        <v>0</v>
      </c>
      <c r="L404">
        <f>IF(BF404, AI404, AG404)</f>
        <v>0</v>
      </c>
      <c r="M404">
        <f>BH404 - IF(AU404&gt;1, L404*BB404*100.0/(AW404*BV404), 0)</f>
        <v>0</v>
      </c>
      <c r="N404">
        <f>((T404-J404/2)*M404-L404)/(T404+J404/2)</f>
        <v>0</v>
      </c>
      <c r="O404">
        <f>N404*(BO404+BP404)/1000.0</f>
        <v>0</v>
      </c>
      <c r="P404">
        <f>(BH404 - IF(AU404&gt;1, L404*BB404*100.0/(AW404*BV404), 0))*(BO404+BP404)/1000.0</f>
        <v>0</v>
      </c>
      <c r="Q404">
        <f>2.0/((1/S404-1/R404)+SIGN(S404)*SQRT((1/S404-1/R404)*(1/S404-1/R404) + 4*BC404/((BC404+1)*(BC404+1))*(2*1/S404*1/R404-1/R404*1/R404)))</f>
        <v>0</v>
      </c>
      <c r="R404">
        <f>IF(LEFT(BD404,1)&lt;&gt;"0",IF(LEFT(BD404,1)="1",3.0,BE404),$D$5+$E$5*(BV404*BO404/($K$5*1000))+$F$5*(BV404*BO404/($K$5*1000))*MAX(MIN(BB404,$J$5),$I$5)*MAX(MIN(BB404,$J$5),$I$5)+$G$5*MAX(MIN(BB404,$J$5),$I$5)*(BV404*BO404/($K$5*1000))+$H$5*(BV404*BO404/($K$5*1000))*(BV404*BO404/($K$5*1000)))</f>
        <v>0</v>
      </c>
      <c r="S404">
        <f>J404*(1000-(1000*0.61365*exp(17.502*W404/(240.97+W404))/(BO404+BP404)+BJ404)/2)/(1000*0.61365*exp(17.502*W404/(240.97+W404))/(BO404+BP404)-BJ404)</f>
        <v>0</v>
      </c>
      <c r="T404">
        <f>1/((BC404+1)/(Q404/1.6)+1/(R404/1.37)) + BC404/((BC404+1)/(Q404/1.6) + BC404/(R404/1.37))</f>
        <v>0</v>
      </c>
      <c r="U404">
        <f>(AX404*BA404)</f>
        <v>0</v>
      </c>
      <c r="V404">
        <f>(BQ404+(U404+2*0.95*5.67E-8*(((BQ404+$B$7)+273)^4-(BQ404+273)^4)-44100*J404)/(1.84*29.3*R404+8*0.95*5.67E-8*(BQ404+273)^3))</f>
        <v>0</v>
      </c>
      <c r="W404">
        <f>($C$7*BR404+$D$7*BS404+$E$7*V404)</f>
        <v>0</v>
      </c>
      <c r="X404">
        <f>0.61365*exp(17.502*W404/(240.97+W404))</f>
        <v>0</v>
      </c>
      <c r="Y404">
        <f>(Z404/AA404*100)</f>
        <v>0</v>
      </c>
      <c r="Z404">
        <f>BJ404*(BO404+BP404)/1000</f>
        <v>0</v>
      </c>
      <c r="AA404">
        <f>0.61365*exp(17.502*BQ404/(240.97+BQ404))</f>
        <v>0</v>
      </c>
      <c r="AB404">
        <f>(X404-BJ404*(BO404+BP404)/1000)</f>
        <v>0</v>
      </c>
      <c r="AC404">
        <f>(-J404*44100)</f>
        <v>0</v>
      </c>
      <c r="AD404">
        <f>2*29.3*R404*0.92*(BQ404-W404)</f>
        <v>0</v>
      </c>
      <c r="AE404">
        <f>2*0.95*5.67E-8*(((BQ404+$B$7)+273)^4-(W404+273)^4)</f>
        <v>0</v>
      </c>
      <c r="AF404">
        <f>U404+AE404+AC404+AD404</f>
        <v>0</v>
      </c>
      <c r="AG404">
        <f>BN404*AU404*(BI404-BH404*(1000-AU404*BK404)/(1000-AU404*BJ404))/(100*BB404)</f>
        <v>0</v>
      </c>
      <c r="AH404">
        <f>1000*BN404*AU404*(BJ404-BK404)/(100*BB404*(1000-AU404*BJ404))</f>
        <v>0</v>
      </c>
      <c r="AI404">
        <f>(AJ404 - AK404 - BO404*1E3/(8.314*(BQ404+273.15)) * AM404/BN404 * AL404) * BN404/(100*BB404) * (1000 - BK404)/1000</f>
        <v>0</v>
      </c>
      <c r="AJ404">
        <v>241.574517429937</v>
      </c>
      <c r="AK404">
        <v>252.074757575758</v>
      </c>
      <c r="AL404">
        <v>-3.26517063345464</v>
      </c>
      <c r="AM404">
        <v>66.142335327964</v>
      </c>
      <c r="AN404">
        <f>(AP404 - AO404 + BO404*1E3/(8.314*(BQ404+273.15)) * AR404/BN404 * AQ404) * BN404/(100*BB404) * 1000/(1000 - AP404)</f>
        <v>0</v>
      </c>
      <c r="AO404">
        <v>17.0521248236768</v>
      </c>
      <c r="AP404">
        <v>18.5510054545455</v>
      </c>
      <c r="AQ404">
        <v>-0.000859413973200061</v>
      </c>
      <c r="AR404">
        <v>78.4374814573742</v>
      </c>
      <c r="AS404">
        <v>18</v>
      </c>
      <c r="AT404">
        <v>4</v>
      </c>
      <c r="AU404">
        <f>IF(AS404*$H$13&gt;=AW404,1.0,(AW404/(AW404-AS404*$H$13)))</f>
        <v>0</v>
      </c>
      <c r="AV404">
        <f>(AU404-1)*100</f>
        <v>0</v>
      </c>
      <c r="AW404">
        <f>MAX(0,($B$13+$C$13*BV404)/(1+$D$13*BV404)*BO404/(BQ404+273)*$E$13)</f>
        <v>0</v>
      </c>
      <c r="AX404">
        <f>$B$11*BW404+$C$11*BX404+$F$11*CI404*(1-CL404)</f>
        <v>0</v>
      </c>
      <c r="AY404">
        <f>AX404*AZ404</f>
        <v>0</v>
      </c>
      <c r="AZ404">
        <f>($B$11*$D$9+$C$11*$D$9+$F$11*((CV404+CN404)/MAX(CV404+CN404+CW404, 0.1)*$I$9+CW404/MAX(CV404+CN404+CW404, 0.1)*$J$9))/($B$11+$C$11+$F$11)</f>
        <v>0</v>
      </c>
      <c r="BA404">
        <f>($B$11*$K$9+$C$11*$K$9+$F$11*((CV404+CN404)/MAX(CV404+CN404+CW404, 0.1)*$P$9+CW404/MAX(CV404+CN404+CW404, 0.1)*$Q$9))/($B$11+$C$11+$F$11)</f>
        <v>0</v>
      </c>
      <c r="BB404">
        <v>2.7</v>
      </c>
      <c r="BC404">
        <v>0.5</v>
      </c>
      <c r="BD404" t="s">
        <v>355</v>
      </c>
      <c r="BE404">
        <v>2</v>
      </c>
      <c r="BF404" t="b">
        <v>1</v>
      </c>
      <c r="BG404">
        <v>1657558859.76071</v>
      </c>
      <c r="BH404">
        <v>271.128035714286</v>
      </c>
      <c r="BI404">
        <v>254.967857142857</v>
      </c>
      <c r="BJ404">
        <v>18.5489428571429</v>
      </c>
      <c r="BK404">
        <v>17.063325</v>
      </c>
      <c r="BL404">
        <v>267.74725</v>
      </c>
      <c r="BM404">
        <v>18.4355785714286</v>
      </c>
      <c r="BN404">
        <v>499.956964285714</v>
      </c>
      <c r="BO404">
        <v>68.00145</v>
      </c>
      <c r="BP404">
        <v>0.0253965142857143</v>
      </c>
      <c r="BQ404">
        <v>21.2895</v>
      </c>
      <c r="BR404">
        <v>22.0270357142857</v>
      </c>
      <c r="BS404">
        <v>999.9</v>
      </c>
      <c r="BT404">
        <v>0</v>
      </c>
      <c r="BU404">
        <v>0</v>
      </c>
      <c r="BV404">
        <v>9999.62535714286</v>
      </c>
      <c r="BW404">
        <v>0</v>
      </c>
      <c r="BX404">
        <v>2091.69357142857</v>
      </c>
      <c r="BY404">
        <v>16.1601035714286</v>
      </c>
      <c r="BZ404">
        <v>276.252142857143</v>
      </c>
      <c r="CA404">
        <v>259.394071428571</v>
      </c>
      <c r="CB404">
        <v>1.48561607142857</v>
      </c>
      <c r="CC404">
        <v>254.967857142857</v>
      </c>
      <c r="CD404">
        <v>17.063325</v>
      </c>
      <c r="CE404">
        <v>1.261355</v>
      </c>
      <c r="CF404">
        <v>1.16033035714286</v>
      </c>
      <c r="CG404">
        <v>10.3460928571429</v>
      </c>
      <c r="CH404">
        <v>9.10208357142857</v>
      </c>
      <c r="CI404">
        <v>2000.00678571429</v>
      </c>
      <c r="CJ404">
        <v>0.980001178571429</v>
      </c>
      <c r="CK404">
        <v>0.0199989821428571</v>
      </c>
      <c r="CL404">
        <v>0</v>
      </c>
      <c r="CM404">
        <v>2.49885714285714</v>
      </c>
      <c r="CN404">
        <v>0</v>
      </c>
      <c r="CO404">
        <v>6879.91071428571</v>
      </c>
      <c r="CP404">
        <v>16705.4678571429</v>
      </c>
      <c r="CQ404">
        <v>45</v>
      </c>
      <c r="CR404">
        <v>47.75</v>
      </c>
      <c r="CS404">
        <v>47.125</v>
      </c>
      <c r="CT404">
        <v>45.187</v>
      </c>
      <c r="CU404">
        <v>43.75</v>
      </c>
      <c r="CV404">
        <v>1960.00678571429</v>
      </c>
      <c r="CW404">
        <v>40</v>
      </c>
      <c r="CX404">
        <v>0</v>
      </c>
      <c r="CY404">
        <v>1651537763</v>
      </c>
      <c r="CZ404">
        <v>0</v>
      </c>
      <c r="DA404">
        <v>0</v>
      </c>
      <c r="DB404" t="s">
        <v>356</v>
      </c>
      <c r="DC404">
        <v>1657298120.5</v>
      </c>
      <c r="DD404">
        <v>1657298120.5</v>
      </c>
      <c r="DE404">
        <v>0</v>
      </c>
      <c r="DF404">
        <v>1.391</v>
      </c>
      <c r="DG404">
        <v>0.035</v>
      </c>
      <c r="DH404">
        <v>2.39</v>
      </c>
      <c r="DI404">
        <v>0.104</v>
      </c>
      <c r="DJ404">
        <v>419</v>
      </c>
      <c r="DK404">
        <v>18</v>
      </c>
      <c r="DL404">
        <v>0.11</v>
      </c>
      <c r="DM404">
        <v>0.02</v>
      </c>
      <c r="DN404">
        <v>15.9649048780488</v>
      </c>
      <c r="DO404">
        <v>3.6219763066202</v>
      </c>
      <c r="DP404">
        <v>0.368731533610354</v>
      </c>
      <c r="DQ404">
        <v>0</v>
      </c>
      <c r="DR404">
        <v>1.49272609756098</v>
      </c>
      <c r="DS404">
        <v>-0.0357183972125421</v>
      </c>
      <c r="DT404">
        <v>0.019838821743884</v>
      </c>
      <c r="DU404">
        <v>1</v>
      </c>
      <c r="DV404">
        <v>1</v>
      </c>
      <c r="DW404">
        <v>2</v>
      </c>
      <c r="DX404" t="s">
        <v>367</v>
      </c>
      <c r="DY404">
        <v>2.83342</v>
      </c>
      <c r="DZ404">
        <v>2.64197</v>
      </c>
      <c r="EA404">
        <v>0.0438494</v>
      </c>
      <c r="EB404">
        <v>0.0418531</v>
      </c>
      <c r="EC404">
        <v>0.0644693</v>
      </c>
      <c r="ED404">
        <v>0.0606605</v>
      </c>
      <c r="EE404">
        <v>26649.8</v>
      </c>
      <c r="EF404">
        <v>23337.8</v>
      </c>
      <c r="EG404">
        <v>24970</v>
      </c>
      <c r="EH404">
        <v>23738</v>
      </c>
      <c r="EI404">
        <v>39914.5</v>
      </c>
      <c r="EJ404">
        <v>36936.1</v>
      </c>
      <c r="EK404">
        <v>45180.2</v>
      </c>
      <c r="EL404">
        <v>42381.3</v>
      </c>
      <c r="EM404">
        <v>1.74713</v>
      </c>
      <c r="EN404">
        <v>2.0407</v>
      </c>
      <c r="EO404">
        <v>0.0809319</v>
      </c>
      <c r="EP404">
        <v>0</v>
      </c>
      <c r="EQ404">
        <v>20.7095</v>
      </c>
      <c r="ER404">
        <v>999.9</v>
      </c>
      <c r="ES404">
        <v>36.149</v>
      </c>
      <c r="ET404">
        <v>31.793</v>
      </c>
      <c r="EU404">
        <v>25.0889</v>
      </c>
      <c r="EV404">
        <v>51.4482</v>
      </c>
      <c r="EW404">
        <v>30.8494</v>
      </c>
      <c r="EX404">
        <v>2</v>
      </c>
      <c r="EY404">
        <v>0.262785</v>
      </c>
      <c r="EZ404">
        <v>5.49199</v>
      </c>
      <c r="FA404">
        <v>20.1562</v>
      </c>
      <c r="FB404">
        <v>5.23256</v>
      </c>
      <c r="FC404">
        <v>11.992</v>
      </c>
      <c r="FD404">
        <v>4.95575</v>
      </c>
      <c r="FE404">
        <v>3.30395</v>
      </c>
      <c r="FF404">
        <v>9999</v>
      </c>
      <c r="FG404">
        <v>9999</v>
      </c>
      <c r="FH404">
        <v>6631.8</v>
      </c>
      <c r="FI404">
        <v>353.9</v>
      </c>
      <c r="FJ404">
        <v>1.86813</v>
      </c>
      <c r="FK404">
        <v>1.86386</v>
      </c>
      <c r="FL404">
        <v>1.87149</v>
      </c>
      <c r="FM404">
        <v>1.8623</v>
      </c>
      <c r="FN404">
        <v>1.86172</v>
      </c>
      <c r="FO404">
        <v>1.86817</v>
      </c>
      <c r="FP404">
        <v>1.85836</v>
      </c>
      <c r="FQ404">
        <v>1.86474</v>
      </c>
      <c r="FR404">
        <v>5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3.278</v>
      </c>
      <c r="GF404">
        <v>0.1135</v>
      </c>
      <c r="GG404">
        <v>2.14445261950712</v>
      </c>
      <c r="GH404">
        <v>0.00524579190152856</v>
      </c>
      <c r="GI404">
        <v>-2.61795653493914e-06</v>
      </c>
      <c r="GJ404">
        <v>1.03317073579164e-09</v>
      </c>
      <c r="GK404">
        <v>0.00834576242792743</v>
      </c>
      <c r="GL404">
        <v>-0.0463878632499735</v>
      </c>
      <c r="GM404">
        <v>0.00360881594666716</v>
      </c>
      <c r="GN404">
        <v>-4.25062852161115e-05</v>
      </c>
      <c r="GO404">
        <v>14</v>
      </c>
      <c r="GP404">
        <v>2225</v>
      </c>
      <c r="GQ404">
        <v>2</v>
      </c>
      <c r="GR404">
        <v>27</v>
      </c>
      <c r="GS404">
        <v>4345.8</v>
      </c>
      <c r="GT404">
        <v>4345.8</v>
      </c>
      <c r="GU404">
        <v>0.795898</v>
      </c>
      <c r="GV404">
        <v>2.40601</v>
      </c>
      <c r="GW404">
        <v>1.99829</v>
      </c>
      <c r="GX404">
        <v>2.75146</v>
      </c>
      <c r="GY404">
        <v>2.09351</v>
      </c>
      <c r="GZ404">
        <v>2.36938</v>
      </c>
      <c r="HA404">
        <v>35.8944</v>
      </c>
      <c r="HB404">
        <v>14.2809</v>
      </c>
      <c r="HC404">
        <v>18</v>
      </c>
      <c r="HD404">
        <v>427.541</v>
      </c>
      <c r="HE404">
        <v>617.15</v>
      </c>
      <c r="HF404">
        <v>16.6639</v>
      </c>
      <c r="HG404">
        <v>30.6595</v>
      </c>
      <c r="HH404">
        <v>29.9999</v>
      </c>
      <c r="HI404">
        <v>30.9162</v>
      </c>
      <c r="HJ404">
        <v>30.8642</v>
      </c>
      <c r="HK404">
        <v>15.8311</v>
      </c>
      <c r="HL404">
        <v>39.6596</v>
      </c>
      <c r="HM404">
        <v>17.9574</v>
      </c>
      <c r="HN404">
        <v>16.6387</v>
      </c>
      <c r="HO404">
        <v>197.659</v>
      </c>
      <c r="HP404">
        <v>17.1543</v>
      </c>
      <c r="HQ404">
        <v>95.5925</v>
      </c>
      <c r="HR404">
        <v>99.6105</v>
      </c>
    </row>
    <row r="405" spans="1:226">
      <c r="A405">
        <v>389</v>
      </c>
      <c r="B405">
        <v>1657558873.1</v>
      </c>
      <c r="C405">
        <v>6081.09999990463</v>
      </c>
      <c r="D405" t="s">
        <v>1144</v>
      </c>
      <c r="E405" t="s">
        <v>1145</v>
      </c>
      <c r="F405">
        <v>5</v>
      </c>
      <c r="G405" t="s">
        <v>1117</v>
      </c>
      <c r="H405" t="s">
        <v>354</v>
      </c>
      <c r="I405">
        <v>1657558865.33214</v>
      </c>
      <c r="J405">
        <f>(K405)/1000</f>
        <v>0</v>
      </c>
      <c r="K405">
        <f>IF(BF405, AN405, AH405)</f>
        <v>0</v>
      </c>
      <c r="L405">
        <f>IF(BF405, AI405, AG405)</f>
        <v>0</v>
      </c>
      <c r="M405">
        <f>BH405 - IF(AU405&gt;1, L405*BB405*100.0/(AW405*BV405), 0)</f>
        <v>0</v>
      </c>
      <c r="N405">
        <f>((T405-J405/2)*M405-L405)/(T405+J405/2)</f>
        <v>0</v>
      </c>
      <c r="O405">
        <f>N405*(BO405+BP405)/1000.0</f>
        <v>0</v>
      </c>
      <c r="P405">
        <f>(BH405 - IF(AU405&gt;1, L405*BB405*100.0/(AW405*BV405), 0))*(BO405+BP405)/1000.0</f>
        <v>0</v>
      </c>
      <c r="Q405">
        <f>2.0/((1/S405-1/R405)+SIGN(S405)*SQRT((1/S405-1/R405)*(1/S405-1/R405) + 4*BC405/((BC405+1)*(BC405+1))*(2*1/S405*1/R405-1/R405*1/R405)))</f>
        <v>0</v>
      </c>
      <c r="R405">
        <f>IF(LEFT(BD405,1)&lt;&gt;"0",IF(LEFT(BD405,1)="1",3.0,BE405),$D$5+$E$5*(BV405*BO405/($K$5*1000))+$F$5*(BV405*BO405/($K$5*1000))*MAX(MIN(BB405,$J$5),$I$5)*MAX(MIN(BB405,$J$5),$I$5)+$G$5*MAX(MIN(BB405,$J$5),$I$5)*(BV405*BO405/($K$5*1000))+$H$5*(BV405*BO405/($K$5*1000))*(BV405*BO405/($K$5*1000)))</f>
        <v>0</v>
      </c>
      <c r="S405">
        <f>J405*(1000-(1000*0.61365*exp(17.502*W405/(240.97+W405))/(BO405+BP405)+BJ405)/2)/(1000*0.61365*exp(17.502*W405/(240.97+W405))/(BO405+BP405)-BJ405)</f>
        <v>0</v>
      </c>
      <c r="T405">
        <f>1/((BC405+1)/(Q405/1.6)+1/(R405/1.37)) + BC405/((BC405+1)/(Q405/1.6) + BC405/(R405/1.37))</f>
        <v>0</v>
      </c>
      <c r="U405">
        <f>(AX405*BA405)</f>
        <v>0</v>
      </c>
      <c r="V405">
        <f>(BQ405+(U405+2*0.95*5.67E-8*(((BQ405+$B$7)+273)^4-(BQ405+273)^4)-44100*J405)/(1.84*29.3*R405+8*0.95*5.67E-8*(BQ405+273)^3))</f>
        <v>0</v>
      </c>
      <c r="W405">
        <f>($C$7*BR405+$D$7*BS405+$E$7*V405)</f>
        <v>0</v>
      </c>
      <c r="X405">
        <f>0.61365*exp(17.502*W405/(240.97+W405))</f>
        <v>0</v>
      </c>
      <c r="Y405">
        <f>(Z405/AA405*100)</f>
        <v>0</v>
      </c>
      <c r="Z405">
        <f>BJ405*(BO405+BP405)/1000</f>
        <v>0</v>
      </c>
      <c r="AA405">
        <f>0.61365*exp(17.502*BQ405/(240.97+BQ405))</f>
        <v>0</v>
      </c>
      <c r="AB405">
        <f>(X405-BJ405*(BO405+BP405)/1000)</f>
        <v>0</v>
      </c>
      <c r="AC405">
        <f>(-J405*44100)</f>
        <v>0</v>
      </c>
      <c r="AD405">
        <f>2*29.3*R405*0.92*(BQ405-W405)</f>
        <v>0</v>
      </c>
      <c r="AE405">
        <f>2*0.95*5.67E-8*(((BQ405+$B$7)+273)^4-(W405+273)^4)</f>
        <v>0</v>
      </c>
      <c r="AF405">
        <f>U405+AE405+AC405+AD405</f>
        <v>0</v>
      </c>
      <c r="AG405">
        <f>BN405*AU405*(BI405-BH405*(1000-AU405*BK405)/(1000-AU405*BJ405))/(100*BB405)</f>
        <v>0</v>
      </c>
      <c r="AH405">
        <f>1000*BN405*AU405*(BJ405-BK405)/(100*BB405*(1000-AU405*BJ405))</f>
        <v>0</v>
      </c>
      <c r="AI405">
        <f>(AJ405 - AK405 - BO405*1E3/(8.314*(BQ405+273.15)) * AM405/BN405 * AL405) * BN405/(100*BB405) * (1000 - BK405)/1000</f>
        <v>0</v>
      </c>
      <c r="AJ405">
        <v>223.564790939065</v>
      </c>
      <c r="AK405">
        <v>234.272478787879</v>
      </c>
      <c r="AL405">
        <v>-3.25218302790878</v>
      </c>
      <c r="AM405">
        <v>66.142335327964</v>
      </c>
      <c r="AN405">
        <f>(AP405 - AO405 + BO405*1E3/(8.314*(BQ405+273.15)) * AR405/BN405 * AQ405) * BN405/(100*BB405) * 1000/(1000 - AP405)</f>
        <v>0</v>
      </c>
      <c r="AO405">
        <v>17.077939744519</v>
      </c>
      <c r="AP405">
        <v>18.5538721212121</v>
      </c>
      <c r="AQ405">
        <v>0.000207595437390343</v>
      </c>
      <c r="AR405">
        <v>78.4374814573742</v>
      </c>
      <c r="AS405">
        <v>18</v>
      </c>
      <c r="AT405">
        <v>4</v>
      </c>
      <c r="AU405">
        <f>IF(AS405*$H$13&gt;=AW405,1.0,(AW405/(AW405-AS405*$H$13)))</f>
        <v>0</v>
      </c>
      <c r="AV405">
        <f>(AU405-1)*100</f>
        <v>0</v>
      </c>
      <c r="AW405">
        <f>MAX(0,($B$13+$C$13*BV405)/(1+$D$13*BV405)*BO405/(BQ405+273)*$E$13)</f>
        <v>0</v>
      </c>
      <c r="AX405">
        <f>$B$11*BW405+$C$11*BX405+$F$11*CI405*(1-CL405)</f>
        <v>0</v>
      </c>
      <c r="AY405">
        <f>AX405*AZ405</f>
        <v>0</v>
      </c>
      <c r="AZ405">
        <f>($B$11*$D$9+$C$11*$D$9+$F$11*((CV405+CN405)/MAX(CV405+CN405+CW405, 0.1)*$I$9+CW405/MAX(CV405+CN405+CW405, 0.1)*$J$9))/($B$11+$C$11+$F$11)</f>
        <v>0</v>
      </c>
      <c r="BA405">
        <f>($B$11*$K$9+$C$11*$K$9+$F$11*((CV405+CN405)/MAX(CV405+CN405+CW405, 0.1)*$P$9+CW405/MAX(CV405+CN405+CW405, 0.1)*$Q$9))/($B$11+$C$11+$F$11)</f>
        <v>0</v>
      </c>
      <c r="BB405">
        <v>2.7</v>
      </c>
      <c r="BC405">
        <v>0.5</v>
      </c>
      <c r="BD405" t="s">
        <v>355</v>
      </c>
      <c r="BE405">
        <v>2</v>
      </c>
      <c r="BF405" t="b">
        <v>1</v>
      </c>
      <c r="BG405">
        <v>1657558865.33214</v>
      </c>
      <c r="BH405">
        <v>253.167107142857</v>
      </c>
      <c r="BI405">
        <v>236.751035714286</v>
      </c>
      <c r="BJ405">
        <v>18.5541714285714</v>
      </c>
      <c r="BK405">
        <v>17.06345</v>
      </c>
      <c r="BL405">
        <v>249.859642857143</v>
      </c>
      <c r="BM405">
        <v>18.4405964285714</v>
      </c>
      <c r="BN405">
        <v>499.976</v>
      </c>
      <c r="BO405">
        <v>68.0011428571429</v>
      </c>
      <c r="BP405">
        <v>0.0253738464285714</v>
      </c>
      <c r="BQ405">
        <v>21.2913107142857</v>
      </c>
      <c r="BR405">
        <v>22.0356892857143</v>
      </c>
      <c r="BS405">
        <v>999.9</v>
      </c>
      <c r="BT405">
        <v>0</v>
      </c>
      <c r="BU405">
        <v>0</v>
      </c>
      <c r="BV405">
        <v>10013.7964285714</v>
      </c>
      <c r="BW405">
        <v>0</v>
      </c>
      <c r="BX405">
        <v>2090.06107142857</v>
      </c>
      <c r="BY405">
        <v>16.4159714285714</v>
      </c>
      <c r="BZ405">
        <v>257.953214285714</v>
      </c>
      <c r="CA405">
        <v>240.860857142857</v>
      </c>
      <c r="CB405">
        <v>1.49072428571429</v>
      </c>
      <c r="CC405">
        <v>236.751035714286</v>
      </c>
      <c r="CD405">
        <v>17.06345</v>
      </c>
      <c r="CE405">
        <v>1.26170571428571</v>
      </c>
      <c r="CF405">
        <v>1.16033392857143</v>
      </c>
      <c r="CG405">
        <v>10.3502607142857</v>
      </c>
      <c r="CH405">
        <v>9.10212892857143</v>
      </c>
      <c r="CI405">
        <v>2000.00035714286</v>
      </c>
      <c r="CJ405">
        <v>0.980001071428571</v>
      </c>
      <c r="CK405">
        <v>0.0199990928571429</v>
      </c>
      <c r="CL405">
        <v>0</v>
      </c>
      <c r="CM405">
        <v>2.45933928571429</v>
      </c>
      <c r="CN405">
        <v>0</v>
      </c>
      <c r="CO405">
        <v>6846.45464285714</v>
      </c>
      <c r="CP405">
        <v>16705.4178571429</v>
      </c>
      <c r="CQ405">
        <v>45</v>
      </c>
      <c r="CR405">
        <v>47.75</v>
      </c>
      <c r="CS405">
        <v>47.125</v>
      </c>
      <c r="CT405">
        <v>45.187</v>
      </c>
      <c r="CU405">
        <v>43.75</v>
      </c>
      <c r="CV405">
        <v>1960.00035714286</v>
      </c>
      <c r="CW405">
        <v>40</v>
      </c>
      <c r="CX405">
        <v>0</v>
      </c>
      <c r="CY405">
        <v>1651537768.4</v>
      </c>
      <c r="CZ405">
        <v>0</v>
      </c>
      <c r="DA405">
        <v>0</v>
      </c>
      <c r="DB405" t="s">
        <v>356</v>
      </c>
      <c r="DC405">
        <v>1657298120.5</v>
      </c>
      <c r="DD405">
        <v>1657298120.5</v>
      </c>
      <c r="DE405">
        <v>0</v>
      </c>
      <c r="DF405">
        <v>1.391</v>
      </c>
      <c r="DG405">
        <v>0.035</v>
      </c>
      <c r="DH405">
        <v>2.39</v>
      </c>
      <c r="DI405">
        <v>0.104</v>
      </c>
      <c r="DJ405">
        <v>419</v>
      </c>
      <c r="DK405">
        <v>18</v>
      </c>
      <c r="DL405">
        <v>0.11</v>
      </c>
      <c r="DM405">
        <v>0.02</v>
      </c>
      <c r="DN405">
        <v>16.2866</v>
      </c>
      <c r="DO405">
        <v>2.81849477351917</v>
      </c>
      <c r="DP405">
        <v>0.32441988149957</v>
      </c>
      <c r="DQ405">
        <v>0</v>
      </c>
      <c r="DR405">
        <v>1.48458317073171</v>
      </c>
      <c r="DS405">
        <v>0.0327886411149843</v>
      </c>
      <c r="DT405">
        <v>0.0165904011976106</v>
      </c>
      <c r="DU405">
        <v>1</v>
      </c>
      <c r="DV405">
        <v>1</v>
      </c>
      <c r="DW405">
        <v>2</v>
      </c>
      <c r="DX405" t="s">
        <v>367</v>
      </c>
      <c r="DY405">
        <v>2.83356</v>
      </c>
      <c r="DZ405">
        <v>2.64227</v>
      </c>
      <c r="EA405">
        <v>0.0410961</v>
      </c>
      <c r="EB405">
        <v>0.0388801</v>
      </c>
      <c r="EC405">
        <v>0.0644734</v>
      </c>
      <c r="ED405">
        <v>0.0606393</v>
      </c>
      <c r="EE405">
        <v>26726.8</v>
      </c>
      <c r="EF405">
        <v>23410.1</v>
      </c>
      <c r="EG405">
        <v>24970.2</v>
      </c>
      <c r="EH405">
        <v>23737.9</v>
      </c>
      <c r="EI405">
        <v>39914.3</v>
      </c>
      <c r="EJ405">
        <v>36936.4</v>
      </c>
      <c r="EK405">
        <v>45180.3</v>
      </c>
      <c r="EL405">
        <v>42380.9</v>
      </c>
      <c r="EM405">
        <v>1.7472</v>
      </c>
      <c r="EN405">
        <v>2.04058</v>
      </c>
      <c r="EO405">
        <v>0.0807978</v>
      </c>
      <c r="EP405">
        <v>0</v>
      </c>
      <c r="EQ405">
        <v>20.7173</v>
      </c>
      <c r="ER405">
        <v>999.9</v>
      </c>
      <c r="ES405">
        <v>36.125</v>
      </c>
      <c r="ET405">
        <v>31.804</v>
      </c>
      <c r="EU405">
        <v>25.0878</v>
      </c>
      <c r="EV405">
        <v>51.2382</v>
      </c>
      <c r="EW405">
        <v>30.8093</v>
      </c>
      <c r="EX405">
        <v>2</v>
      </c>
      <c r="EY405">
        <v>0.262896</v>
      </c>
      <c r="EZ405">
        <v>5.61</v>
      </c>
      <c r="FA405">
        <v>20.1522</v>
      </c>
      <c r="FB405">
        <v>5.23241</v>
      </c>
      <c r="FC405">
        <v>11.992</v>
      </c>
      <c r="FD405">
        <v>4.95565</v>
      </c>
      <c r="FE405">
        <v>3.30398</v>
      </c>
      <c r="FF405">
        <v>9999</v>
      </c>
      <c r="FG405">
        <v>9999</v>
      </c>
      <c r="FH405">
        <v>6632</v>
      </c>
      <c r="FI405">
        <v>353.9</v>
      </c>
      <c r="FJ405">
        <v>1.86813</v>
      </c>
      <c r="FK405">
        <v>1.86386</v>
      </c>
      <c r="FL405">
        <v>1.87147</v>
      </c>
      <c r="FM405">
        <v>1.8623</v>
      </c>
      <c r="FN405">
        <v>1.86172</v>
      </c>
      <c r="FO405">
        <v>1.86818</v>
      </c>
      <c r="FP405">
        <v>1.85831</v>
      </c>
      <c r="FQ405">
        <v>1.86476</v>
      </c>
      <c r="FR405">
        <v>5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3.204</v>
      </c>
      <c r="GF405">
        <v>0.1135</v>
      </c>
      <c r="GG405">
        <v>2.14445261950712</v>
      </c>
      <c r="GH405">
        <v>0.00524579190152856</v>
      </c>
      <c r="GI405">
        <v>-2.61795653493914e-06</v>
      </c>
      <c r="GJ405">
        <v>1.03317073579164e-09</v>
      </c>
      <c r="GK405">
        <v>0.00834576242792743</v>
      </c>
      <c r="GL405">
        <v>-0.0463878632499735</v>
      </c>
      <c r="GM405">
        <v>0.00360881594666716</v>
      </c>
      <c r="GN405">
        <v>-4.25062852161115e-05</v>
      </c>
      <c r="GO405">
        <v>14</v>
      </c>
      <c r="GP405">
        <v>2225</v>
      </c>
      <c r="GQ405">
        <v>2</v>
      </c>
      <c r="GR405">
        <v>27</v>
      </c>
      <c r="GS405">
        <v>4345.9</v>
      </c>
      <c r="GT405">
        <v>4345.9</v>
      </c>
      <c r="GU405">
        <v>0.738525</v>
      </c>
      <c r="GV405">
        <v>2.3999</v>
      </c>
      <c r="GW405">
        <v>1.99829</v>
      </c>
      <c r="GX405">
        <v>2.75024</v>
      </c>
      <c r="GY405">
        <v>2.09351</v>
      </c>
      <c r="GZ405">
        <v>2.40479</v>
      </c>
      <c r="HA405">
        <v>35.8944</v>
      </c>
      <c r="HB405">
        <v>14.2809</v>
      </c>
      <c r="HC405">
        <v>18</v>
      </c>
      <c r="HD405">
        <v>427.554</v>
      </c>
      <c r="HE405">
        <v>617.009</v>
      </c>
      <c r="HF405">
        <v>16.6293</v>
      </c>
      <c r="HG405">
        <v>30.6535</v>
      </c>
      <c r="HH405">
        <v>30</v>
      </c>
      <c r="HI405">
        <v>30.9117</v>
      </c>
      <c r="HJ405">
        <v>30.8602</v>
      </c>
      <c r="HK405">
        <v>14.8184</v>
      </c>
      <c r="HL405">
        <v>39.3831</v>
      </c>
      <c r="HM405">
        <v>17.9574</v>
      </c>
      <c r="HN405">
        <v>16.598</v>
      </c>
      <c r="HO405">
        <v>184.221</v>
      </c>
      <c r="HP405">
        <v>17.1675</v>
      </c>
      <c r="HQ405">
        <v>95.5929</v>
      </c>
      <c r="HR405">
        <v>99.6097</v>
      </c>
    </row>
    <row r="406" spans="1:226">
      <c r="A406">
        <v>390</v>
      </c>
      <c r="B406">
        <v>1657558877.6</v>
      </c>
      <c r="C406">
        <v>6085.59999990463</v>
      </c>
      <c r="D406" t="s">
        <v>1146</v>
      </c>
      <c r="E406" t="s">
        <v>1147</v>
      </c>
      <c r="F406">
        <v>5</v>
      </c>
      <c r="G406" t="s">
        <v>1117</v>
      </c>
      <c r="H406" t="s">
        <v>354</v>
      </c>
      <c r="I406">
        <v>1657558869.77857</v>
      </c>
      <c r="J406">
        <f>(K406)/1000</f>
        <v>0</v>
      </c>
      <c r="K406">
        <f>IF(BF406, AN406, AH406)</f>
        <v>0</v>
      </c>
      <c r="L406">
        <f>IF(BF406, AI406, AG406)</f>
        <v>0</v>
      </c>
      <c r="M406">
        <f>BH406 - IF(AU406&gt;1, L406*BB406*100.0/(AW406*BV406), 0)</f>
        <v>0</v>
      </c>
      <c r="N406">
        <f>((T406-J406/2)*M406-L406)/(T406+J406/2)</f>
        <v>0</v>
      </c>
      <c r="O406">
        <f>N406*(BO406+BP406)/1000.0</f>
        <v>0</v>
      </c>
      <c r="P406">
        <f>(BH406 - IF(AU406&gt;1, L406*BB406*100.0/(AW406*BV406), 0))*(BO406+BP406)/1000.0</f>
        <v>0</v>
      </c>
      <c r="Q406">
        <f>2.0/((1/S406-1/R406)+SIGN(S406)*SQRT((1/S406-1/R406)*(1/S406-1/R406) + 4*BC406/((BC406+1)*(BC406+1))*(2*1/S406*1/R406-1/R406*1/R406)))</f>
        <v>0</v>
      </c>
      <c r="R406">
        <f>IF(LEFT(BD406,1)&lt;&gt;"0",IF(LEFT(BD406,1)="1",3.0,BE406),$D$5+$E$5*(BV406*BO406/($K$5*1000))+$F$5*(BV406*BO406/($K$5*1000))*MAX(MIN(BB406,$J$5),$I$5)*MAX(MIN(BB406,$J$5),$I$5)+$G$5*MAX(MIN(BB406,$J$5),$I$5)*(BV406*BO406/($K$5*1000))+$H$5*(BV406*BO406/($K$5*1000))*(BV406*BO406/($K$5*1000)))</f>
        <v>0</v>
      </c>
      <c r="S406">
        <f>J406*(1000-(1000*0.61365*exp(17.502*W406/(240.97+W406))/(BO406+BP406)+BJ406)/2)/(1000*0.61365*exp(17.502*W406/(240.97+W406))/(BO406+BP406)-BJ406)</f>
        <v>0</v>
      </c>
      <c r="T406">
        <f>1/((BC406+1)/(Q406/1.6)+1/(R406/1.37)) + BC406/((BC406+1)/(Q406/1.6) + BC406/(R406/1.37))</f>
        <v>0</v>
      </c>
      <c r="U406">
        <f>(AX406*BA406)</f>
        <v>0</v>
      </c>
      <c r="V406">
        <f>(BQ406+(U406+2*0.95*5.67E-8*(((BQ406+$B$7)+273)^4-(BQ406+273)^4)-44100*J406)/(1.84*29.3*R406+8*0.95*5.67E-8*(BQ406+273)^3))</f>
        <v>0</v>
      </c>
      <c r="W406">
        <f>($C$7*BR406+$D$7*BS406+$E$7*V406)</f>
        <v>0</v>
      </c>
      <c r="X406">
        <f>0.61365*exp(17.502*W406/(240.97+W406))</f>
        <v>0</v>
      </c>
      <c r="Y406">
        <f>(Z406/AA406*100)</f>
        <v>0</v>
      </c>
      <c r="Z406">
        <f>BJ406*(BO406+BP406)/1000</f>
        <v>0</v>
      </c>
      <c r="AA406">
        <f>0.61365*exp(17.502*BQ406/(240.97+BQ406))</f>
        <v>0</v>
      </c>
      <c r="AB406">
        <f>(X406-BJ406*(BO406+BP406)/1000)</f>
        <v>0</v>
      </c>
      <c r="AC406">
        <f>(-J406*44100)</f>
        <v>0</v>
      </c>
      <c r="AD406">
        <f>2*29.3*R406*0.92*(BQ406-W406)</f>
        <v>0</v>
      </c>
      <c r="AE406">
        <f>2*0.95*5.67E-8*(((BQ406+$B$7)+273)^4-(W406+273)^4)</f>
        <v>0</v>
      </c>
      <c r="AF406">
        <f>U406+AE406+AC406+AD406</f>
        <v>0</v>
      </c>
      <c r="AG406">
        <f>BN406*AU406*(BI406-BH406*(1000-AU406*BK406)/(1000-AU406*BJ406))/(100*BB406)</f>
        <v>0</v>
      </c>
      <c r="AH406">
        <f>1000*BN406*AU406*(BJ406-BK406)/(100*BB406*(1000-AU406*BJ406))</f>
        <v>0</v>
      </c>
      <c r="AI406">
        <f>(AJ406 - AK406 - BO406*1E3/(8.314*(BQ406+273.15)) * AM406/BN406 * AL406) * BN406/(100*BB406) * (1000 - BK406)/1000</f>
        <v>0</v>
      </c>
      <c r="AJ406">
        <v>207.980245153626</v>
      </c>
      <c r="AK406">
        <v>219.250503030303</v>
      </c>
      <c r="AL406">
        <v>-3.33625658619777</v>
      </c>
      <c r="AM406">
        <v>66.142335327964</v>
      </c>
      <c r="AN406">
        <f>(AP406 - AO406 + BO406*1E3/(8.314*(BQ406+273.15)) * AR406/BN406 * AQ406) * BN406/(100*BB406) * 1000/(1000 - AP406)</f>
        <v>0</v>
      </c>
      <c r="AO406">
        <v>17.0765355222869</v>
      </c>
      <c r="AP406">
        <v>18.5541018181818</v>
      </c>
      <c r="AQ406">
        <v>-2.8389969103236e-05</v>
      </c>
      <c r="AR406">
        <v>78.4374814573742</v>
      </c>
      <c r="AS406">
        <v>17</v>
      </c>
      <c r="AT406">
        <v>3</v>
      </c>
      <c r="AU406">
        <f>IF(AS406*$H$13&gt;=AW406,1.0,(AW406/(AW406-AS406*$H$13)))</f>
        <v>0</v>
      </c>
      <c r="AV406">
        <f>(AU406-1)*100</f>
        <v>0</v>
      </c>
      <c r="AW406">
        <f>MAX(0,($B$13+$C$13*BV406)/(1+$D$13*BV406)*BO406/(BQ406+273)*$E$13)</f>
        <v>0</v>
      </c>
      <c r="AX406">
        <f>$B$11*BW406+$C$11*BX406+$F$11*CI406*(1-CL406)</f>
        <v>0</v>
      </c>
      <c r="AY406">
        <f>AX406*AZ406</f>
        <v>0</v>
      </c>
      <c r="AZ406">
        <f>($B$11*$D$9+$C$11*$D$9+$F$11*((CV406+CN406)/MAX(CV406+CN406+CW406, 0.1)*$I$9+CW406/MAX(CV406+CN406+CW406, 0.1)*$J$9))/($B$11+$C$11+$F$11)</f>
        <v>0</v>
      </c>
      <c r="BA406">
        <f>($B$11*$K$9+$C$11*$K$9+$F$11*((CV406+CN406)/MAX(CV406+CN406+CW406, 0.1)*$P$9+CW406/MAX(CV406+CN406+CW406, 0.1)*$Q$9))/($B$11+$C$11+$F$11)</f>
        <v>0</v>
      </c>
      <c r="BB406">
        <v>2.7</v>
      </c>
      <c r="BC406">
        <v>0.5</v>
      </c>
      <c r="BD406" t="s">
        <v>355</v>
      </c>
      <c r="BE406">
        <v>2</v>
      </c>
      <c r="BF406" t="b">
        <v>1</v>
      </c>
      <c r="BG406">
        <v>1657558869.77857</v>
      </c>
      <c r="BH406">
        <v>238.848535714286</v>
      </c>
      <c r="BI406">
        <v>222.099357142857</v>
      </c>
      <c r="BJ406">
        <v>18.5531357142857</v>
      </c>
      <c r="BK406">
        <v>17.0735928571429</v>
      </c>
      <c r="BL406">
        <v>235.600321428571</v>
      </c>
      <c r="BM406">
        <v>18.4396</v>
      </c>
      <c r="BN406">
        <v>499.989428571429</v>
      </c>
      <c r="BO406">
        <v>68.0012392857143</v>
      </c>
      <c r="BP406">
        <v>0.025363775</v>
      </c>
      <c r="BQ406">
        <v>21.2916178571429</v>
      </c>
      <c r="BR406">
        <v>22.0428321428571</v>
      </c>
      <c r="BS406">
        <v>999.9</v>
      </c>
      <c r="BT406">
        <v>0</v>
      </c>
      <c r="BU406">
        <v>0</v>
      </c>
      <c r="BV406">
        <v>10023.925</v>
      </c>
      <c r="BW406">
        <v>0</v>
      </c>
      <c r="BX406">
        <v>2088.68892857143</v>
      </c>
      <c r="BY406">
        <v>16.7491</v>
      </c>
      <c r="BZ406">
        <v>243.363642857143</v>
      </c>
      <c r="CA406">
        <v>225.957035714286</v>
      </c>
      <c r="CB406">
        <v>1.47954178571429</v>
      </c>
      <c r="CC406">
        <v>222.099357142857</v>
      </c>
      <c r="CD406">
        <v>17.0735928571429</v>
      </c>
      <c r="CE406">
        <v>1.26163642857143</v>
      </c>
      <c r="CF406">
        <v>1.16102428571429</v>
      </c>
      <c r="CG406">
        <v>10.3494428571429</v>
      </c>
      <c r="CH406">
        <v>9.11095821428571</v>
      </c>
      <c r="CI406">
        <v>1999.97821428571</v>
      </c>
      <c r="CJ406">
        <v>0.980000964285714</v>
      </c>
      <c r="CK406">
        <v>0.0199992035714286</v>
      </c>
      <c r="CL406">
        <v>0</v>
      </c>
      <c r="CM406">
        <v>2.46011428571429</v>
      </c>
      <c r="CN406">
        <v>0</v>
      </c>
      <c r="CO406">
        <v>6827.085</v>
      </c>
      <c r="CP406">
        <v>16705.2321428571</v>
      </c>
      <c r="CQ406">
        <v>45</v>
      </c>
      <c r="CR406">
        <v>47.741</v>
      </c>
      <c r="CS406">
        <v>47.125</v>
      </c>
      <c r="CT406">
        <v>45.187</v>
      </c>
      <c r="CU406">
        <v>43.75</v>
      </c>
      <c r="CV406">
        <v>1959.97821428571</v>
      </c>
      <c r="CW406">
        <v>40</v>
      </c>
      <c r="CX406">
        <v>0</v>
      </c>
      <c r="CY406">
        <v>1651537772.6</v>
      </c>
      <c r="CZ406">
        <v>0</v>
      </c>
      <c r="DA406">
        <v>0</v>
      </c>
      <c r="DB406" t="s">
        <v>356</v>
      </c>
      <c r="DC406">
        <v>1657298120.5</v>
      </c>
      <c r="DD406">
        <v>1657298120.5</v>
      </c>
      <c r="DE406">
        <v>0</v>
      </c>
      <c r="DF406">
        <v>1.391</v>
      </c>
      <c r="DG406">
        <v>0.035</v>
      </c>
      <c r="DH406">
        <v>2.39</v>
      </c>
      <c r="DI406">
        <v>0.104</v>
      </c>
      <c r="DJ406">
        <v>419</v>
      </c>
      <c r="DK406">
        <v>18</v>
      </c>
      <c r="DL406">
        <v>0.11</v>
      </c>
      <c r="DM406">
        <v>0.02</v>
      </c>
      <c r="DN406">
        <v>16.5618951219512</v>
      </c>
      <c r="DO406">
        <v>4.16846341463416</v>
      </c>
      <c r="DP406">
        <v>0.467204690061251</v>
      </c>
      <c r="DQ406">
        <v>0</v>
      </c>
      <c r="DR406">
        <v>1.48469487804878</v>
      </c>
      <c r="DS406">
        <v>-0.086814146341461</v>
      </c>
      <c r="DT406">
        <v>0.0166218677771111</v>
      </c>
      <c r="DU406">
        <v>1</v>
      </c>
      <c r="DV406">
        <v>1</v>
      </c>
      <c r="DW406">
        <v>2</v>
      </c>
      <c r="DX406" t="s">
        <v>367</v>
      </c>
      <c r="DY406">
        <v>2.83353</v>
      </c>
      <c r="DZ406">
        <v>2.64195</v>
      </c>
      <c r="EA406">
        <v>0.0387403</v>
      </c>
      <c r="EB406">
        <v>0.0365045</v>
      </c>
      <c r="EC406">
        <v>0.0644744</v>
      </c>
      <c r="ED406">
        <v>0.0607224</v>
      </c>
      <c r="EE406">
        <v>26792.4</v>
      </c>
      <c r="EF406">
        <v>23467.7</v>
      </c>
      <c r="EG406">
        <v>24970.2</v>
      </c>
      <c r="EH406">
        <v>23737.6</v>
      </c>
      <c r="EI406">
        <v>39914</v>
      </c>
      <c r="EJ406">
        <v>36932.6</v>
      </c>
      <c r="EK406">
        <v>45180</v>
      </c>
      <c r="EL406">
        <v>42380.3</v>
      </c>
      <c r="EM406">
        <v>1.74767</v>
      </c>
      <c r="EN406">
        <v>2.04035</v>
      </c>
      <c r="EO406">
        <v>0.0802577</v>
      </c>
      <c r="EP406">
        <v>0</v>
      </c>
      <c r="EQ406">
        <v>20.724</v>
      </c>
      <c r="ER406">
        <v>999.9</v>
      </c>
      <c r="ES406">
        <v>36.094</v>
      </c>
      <c r="ET406">
        <v>31.804</v>
      </c>
      <c r="EU406">
        <v>25.0637</v>
      </c>
      <c r="EV406">
        <v>51.3482</v>
      </c>
      <c r="EW406">
        <v>30.8333</v>
      </c>
      <c r="EX406">
        <v>2</v>
      </c>
      <c r="EY406">
        <v>0.26314</v>
      </c>
      <c r="EZ406">
        <v>5.68867</v>
      </c>
      <c r="FA406">
        <v>20.1495</v>
      </c>
      <c r="FB406">
        <v>5.23212</v>
      </c>
      <c r="FC406">
        <v>11.992</v>
      </c>
      <c r="FD406">
        <v>4.95565</v>
      </c>
      <c r="FE406">
        <v>3.30395</v>
      </c>
      <c r="FF406">
        <v>9999</v>
      </c>
      <c r="FG406">
        <v>9999</v>
      </c>
      <c r="FH406">
        <v>6632</v>
      </c>
      <c r="FI406">
        <v>353.9</v>
      </c>
      <c r="FJ406">
        <v>1.86813</v>
      </c>
      <c r="FK406">
        <v>1.86386</v>
      </c>
      <c r="FL406">
        <v>1.87149</v>
      </c>
      <c r="FM406">
        <v>1.86234</v>
      </c>
      <c r="FN406">
        <v>1.86172</v>
      </c>
      <c r="FO406">
        <v>1.86818</v>
      </c>
      <c r="FP406">
        <v>1.8583</v>
      </c>
      <c r="FQ406">
        <v>1.86476</v>
      </c>
      <c r="FR406">
        <v>5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3.143</v>
      </c>
      <c r="GF406">
        <v>0.1135</v>
      </c>
      <c r="GG406">
        <v>2.14445261950712</v>
      </c>
      <c r="GH406">
        <v>0.00524579190152856</v>
      </c>
      <c r="GI406">
        <v>-2.61795653493914e-06</v>
      </c>
      <c r="GJ406">
        <v>1.03317073579164e-09</v>
      </c>
      <c r="GK406">
        <v>0.00834576242792743</v>
      </c>
      <c r="GL406">
        <v>-0.0463878632499735</v>
      </c>
      <c r="GM406">
        <v>0.00360881594666716</v>
      </c>
      <c r="GN406">
        <v>-4.25062852161115e-05</v>
      </c>
      <c r="GO406">
        <v>14</v>
      </c>
      <c r="GP406">
        <v>2225</v>
      </c>
      <c r="GQ406">
        <v>2</v>
      </c>
      <c r="GR406">
        <v>27</v>
      </c>
      <c r="GS406">
        <v>4346</v>
      </c>
      <c r="GT406">
        <v>4346</v>
      </c>
      <c r="GU406">
        <v>0.700684</v>
      </c>
      <c r="GV406">
        <v>2.41821</v>
      </c>
      <c r="GW406">
        <v>1.99829</v>
      </c>
      <c r="GX406">
        <v>2.75146</v>
      </c>
      <c r="GY406">
        <v>2.09351</v>
      </c>
      <c r="GZ406">
        <v>2.35352</v>
      </c>
      <c r="HA406">
        <v>35.8944</v>
      </c>
      <c r="HB406">
        <v>14.2721</v>
      </c>
      <c r="HC406">
        <v>18</v>
      </c>
      <c r="HD406">
        <v>427.81</v>
      </c>
      <c r="HE406">
        <v>616.784</v>
      </c>
      <c r="HF406">
        <v>16.5932</v>
      </c>
      <c r="HG406">
        <v>30.6495</v>
      </c>
      <c r="HH406">
        <v>30.0002</v>
      </c>
      <c r="HI406">
        <v>30.9088</v>
      </c>
      <c r="HJ406">
        <v>30.856</v>
      </c>
      <c r="HK406">
        <v>13.9305</v>
      </c>
      <c r="HL406">
        <v>39.3831</v>
      </c>
      <c r="HM406">
        <v>17.9574</v>
      </c>
      <c r="HN406">
        <v>16.5513</v>
      </c>
      <c r="HO406">
        <v>164.118</v>
      </c>
      <c r="HP406">
        <v>17.1724</v>
      </c>
      <c r="HQ406">
        <v>95.5925</v>
      </c>
      <c r="HR406">
        <v>99.6084</v>
      </c>
    </row>
    <row r="407" spans="1:226">
      <c r="A407">
        <v>391</v>
      </c>
      <c r="B407">
        <v>1657558883.1</v>
      </c>
      <c r="C407">
        <v>6091.09999990463</v>
      </c>
      <c r="D407" t="s">
        <v>1148</v>
      </c>
      <c r="E407" t="s">
        <v>1149</v>
      </c>
      <c r="F407">
        <v>5</v>
      </c>
      <c r="G407" t="s">
        <v>1117</v>
      </c>
      <c r="H407" t="s">
        <v>354</v>
      </c>
      <c r="I407">
        <v>1657558875.35</v>
      </c>
      <c r="J407">
        <f>(K407)/1000</f>
        <v>0</v>
      </c>
      <c r="K407">
        <f>IF(BF407, AN407, AH407)</f>
        <v>0</v>
      </c>
      <c r="L407">
        <f>IF(BF407, AI407, AG407)</f>
        <v>0</v>
      </c>
      <c r="M407">
        <f>BH407 - IF(AU407&gt;1, L407*BB407*100.0/(AW407*BV407), 0)</f>
        <v>0</v>
      </c>
      <c r="N407">
        <f>((T407-J407/2)*M407-L407)/(T407+J407/2)</f>
        <v>0</v>
      </c>
      <c r="O407">
        <f>N407*(BO407+BP407)/1000.0</f>
        <v>0</v>
      </c>
      <c r="P407">
        <f>(BH407 - IF(AU407&gt;1, L407*BB407*100.0/(AW407*BV407), 0))*(BO407+BP407)/1000.0</f>
        <v>0</v>
      </c>
      <c r="Q407">
        <f>2.0/((1/S407-1/R407)+SIGN(S407)*SQRT((1/S407-1/R407)*(1/S407-1/R407) + 4*BC407/((BC407+1)*(BC407+1))*(2*1/S407*1/R407-1/R407*1/R407)))</f>
        <v>0</v>
      </c>
      <c r="R407">
        <f>IF(LEFT(BD407,1)&lt;&gt;"0",IF(LEFT(BD407,1)="1",3.0,BE407),$D$5+$E$5*(BV407*BO407/($K$5*1000))+$F$5*(BV407*BO407/($K$5*1000))*MAX(MIN(BB407,$J$5),$I$5)*MAX(MIN(BB407,$J$5),$I$5)+$G$5*MAX(MIN(BB407,$J$5),$I$5)*(BV407*BO407/($K$5*1000))+$H$5*(BV407*BO407/($K$5*1000))*(BV407*BO407/($K$5*1000)))</f>
        <v>0</v>
      </c>
      <c r="S407">
        <f>J407*(1000-(1000*0.61365*exp(17.502*W407/(240.97+W407))/(BO407+BP407)+BJ407)/2)/(1000*0.61365*exp(17.502*W407/(240.97+W407))/(BO407+BP407)-BJ407)</f>
        <v>0</v>
      </c>
      <c r="T407">
        <f>1/((BC407+1)/(Q407/1.6)+1/(R407/1.37)) + BC407/((BC407+1)/(Q407/1.6) + BC407/(R407/1.37))</f>
        <v>0</v>
      </c>
      <c r="U407">
        <f>(AX407*BA407)</f>
        <v>0</v>
      </c>
      <c r="V407">
        <f>(BQ407+(U407+2*0.95*5.67E-8*(((BQ407+$B$7)+273)^4-(BQ407+273)^4)-44100*J407)/(1.84*29.3*R407+8*0.95*5.67E-8*(BQ407+273)^3))</f>
        <v>0</v>
      </c>
      <c r="W407">
        <f>($C$7*BR407+$D$7*BS407+$E$7*V407)</f>
        <v>0</v>
      </c>
      <c r="X407">
        <f>0.61365*exp(17.502*W407/(240.97+W407))</f>
        <v>0</v>
      </c>
      <c r="Y407">
        <f>(Z407/AA407*100)</f>
        <v>0</v>
      </c>
      <c r="Z407">
        <f>BJ407*(BO407+BP407)/1000</f>
        <v>0</v>
      </c>
      <c r="AA407">
        <f>0.61365*exp(17.502*BQ407/(240.97+BQ407))</f>
        <v>0</v>
      </c>
      <c r="AB407">
        <f>(X407-BJ407*(BO407+BP407)/1000)</f>
        <v>0</v>
      </c>
      <c r="AC407">
        <f>(-J407*44100)</f>
        <v>0</v>
      </c>
      <c r="AD407">
        <f>2*29.3*R407*0.92*(BQ407-W407)</f>
        <v>0</v>
      </c>
      <c r="AE407">
        <f>2*0.95*5.67E-8*(((BQ407+$B$7)+273)^4-(W407+273)^4)</f>
        <v>0</v>
      </c>
      <c r="AF407">
        <f>U407+AE407+AC407+AD407</f>
        <v>0</v>
      </c>
      <c r="AG407">
        <f>BN407*AU407*(BI407-BH407*(1000-AU407*BK407)/(1000-AU407*BJ407))/(100*BB407)</f>
        <v>0</v>
      </c>
      <c r="AH407">
        <f>1000*BN407*AU407*(BJ407-BK407)/(100*BB407*(1000-AU407*BJ407))</f>
        <v>0</v>
      </c>
      <c r="AI407">
        <f>(AJ407 - AK407 - BO407*1E3/(8.314*(BQ407+273.15)) * AM407/BN407 * AL407) * BN407/(100*BB407) * (1000 - BK407)/1000</f>
        <v>0</v>
      </c>
      <c r="AJ407">
        <v>189.925019121708</v>
      </c>
      <c r="AK407">
        <v>201.2818</v>
      </c>
      <c r="AL407">
        <v>-3.29283873924502</v>
      </c>
      <c r="AM407">
        <v>66.142335327964</v>
      </c>
      <c r="AN407">
        <f>(AP407 - AO407 + BO407*1E3/(8.314*(BQ407+273.15)) * AR407/BN407 * AQ407) * BN407/(100*BB407) * 1000/(1000 - AP407)</f>
        <v>0</v>
      </c>
      <c r="AO407">
        <v>17.1062003480369</v>
      </c>
      <c r="AP407">
        <v>18.5601890909091</v>
      </c>
      <c r="AQ407">
        <v>0.00018163328745271</v>
      </c>
      <c r="AR407">
        <v>78.4374814573742</v>
      </c>
      <c r="AS407">
        <v>17</v>
      </c>
      <c r="AT407">
        <v>3</v>
      </c>
      <c r="AU407">
        <f>IF(AS407*$H$13&gt;=AW407,1.0,(AW407/(AW407-AS407*$H$13)))</f>
        <v>0</v>
      </c>
      <c r="AV407">
        <f>(AU407-1)*100</f>
        <v>0</v>
      </c>
      <c r="AW407">
        <f>MAX(0,($B$13+$C$13*BV407)/(1+$D$13*BV407)*BO407/(BQ407+273)*$E$13)</f>
        <v>0</v>
      </c>
      <c r="AX407">
        <f>$B$11*BW407+$C$11*BX407+$F$11*CI407*(1-CL407)</f>
        <v>0</v>
      </c>
      <c r="AY407">
        <f>AX407*AZ407</f>
        <v>0</v>
      </c>
      <c r="AZ407">
        <f>($B$11*$D$9+$C$11*$D$9+$F$11*((CV407+CN407)/MAX(CV407+CN407+CW407, 0.1)*$I$9+CW407/MAX(CV407+CN407+CW407, 0.1)*$J$9))/($B$11+$C$11+$F$11)</f>
        <v>0</v>
      </c>
      <c r="BA407">
        <f>($B$11*$K$9+$C$11*$K$9+$F$11*((CV407+CN407)/MAX(CV407+CN407+CW407, 0.1)*$P$9+CW407/MAX(CV407+CN407+CW407, 0.1)*$Q$9))/($B$11+$C$11+$F$11)</f>
        <v>0</v>
      </c>
      <c r="BB407">
        <v>2.7</v>
      </c>
      <c r="BC407">
        <v>0.5</v>
      </c>
      <c r="BD407" t="s">
        <v>355</v>
      </c>
      <c r="BE407">
        <v>2</v>
      </c>
      <c r="BF407" t="b">
        <v>1</v>
      </c>
      <c r="BG407">
        <v>1657558875.35</v>
      </c>
      <c r="BH407">
        <v>220.945571428571</v>
      </c>
      <c r="BI407">
        <v>203.826607142857</v>
      </c>
      <c r="BJ407">
        <v>18.5559821428571</v>
      </c>
      <c r="BK407">
        <v>17.0863321428571</v>
      </c>
      <c r="BL407">
        <v>217.772535714286</v>
      </c>
      <c r="BM407">
        <v>18.4423321428571</v>
      </c>
      <c r="BN407">
        <v>500.005714285714</v>
      </c>
      <c r="BO407">
        <v>68.0013642857143</v>
      </c>
      <c r="BP407">
        <v>0.0254420678571429</v>
      </c>
      <c r="BQ407">
        <v>21.2941035714286</v>
      </c>
      <c r="BR407">
        <v>22.0472321428571</v>
      </c>
      <c r="BS407">
        <v>999.9</v>
      </c>
      <c r="BT407">
        <v>0</v>
      </c>
      <c r="BU407">
        <v>0</v>
      </c>
      <c r="BV407">
        <v>10020.3285714286</v>
      </c>
      <c r="BW407">
        <v>0</v>
      </c>
      <c r="BX407">
        <v>2088.67214285714</v>
      </c>
      <c r="BY407">
        <v>17.1189285714286</v>
      </c>
      <c r="BZ407">
        <v>225.122928571429</v>
      </c>
      <c r="CA407">
        <v>207.369571428571</v>
      </c>
      <c r="CB407">
        <v>1.46965392857143</v>
      </c>
      <c r="CC407">
        <v>203.826607142857</v>
      </c>
      <c r="CD407">
        <v>17.0863321428571</v>
      </c>
      <c r="CE407">
        <v>1.2618325</v>
      </c>
      <c r="CF407">
        <v>1.16189321428571</v>
      </c>
      <c r="CG407">
        <v>10.3517785714286</v>
      </c>
      <c r="CH407">
        <v>9.12205</v>
      </c>
      <c r="CI407">
        <v>1999.97214285714</v>
      </c>
      <c r="CJ407">
        <v>0.980000964285714</v>
      </c>
      <c r="CK407">
        <v>0.0199992035714286</v>
      </c>
      <c r="CL407">
        <v>0</v>
      </c>
      <c r="CM407">
        <v>2.47058928571429</v>
      </c>
      <c r="CN407">
        <v>0</v>
      </c>
      <c r="CO407">
        <v>6803.69071428571</v>
      </c>
      <c r="CP407">
        <v>16705.1892857143</v>
      </c>
      <c r="CQ407">
        <v>45</v>
      </c>
      <c r="CR407">
        <v>47.741</v>
      </c>
      <c r="CS407">
        <v>47.125</v>
      </c>
      <c r="CT407">
        <v>45.187</v>
      </c>
      <c r="CU407">
        <v>43.75</v>
      </c>
      <c r="CV407">
        <v>1959.97214285714</v>
      </c>
      <c r="CW407">
        <v>40</v>
      </c>
      <c r="CX407">
        <v>0</v>
      </c>
      <c r="CY407">
        <v>1651537778</v>
      </c>
      <c r="CZ407">
        <v>0</v>
      </c>
      <c r="DA407">
        <v>0</v>
      </c>
      <c r="DB407" t="s">
        <v>356</v>
      </c>
      <c r="DC407">
        <v>1657298120.5</v>
      </c>
      <c r="DD407">
        <v>1657298120.5</v>
      </c>
      <c r="DE407">
        <v>0</v>
      </c>
      <c r="DF407">
        <v>1.391</v>
      </c>
      <c r="DG407">
        <v>0.035</v>
      </c>
      <c r="DH407">
        <v>2.39</v>
      </c>
      <c r="DI407">
        <v>0.104</v>
      </c>
      <c r="DJ407">
        <v>419</v>
      </c>
      <c r="DK407">
        <v>18</v>
      </c>
      <c r="DL407">
        <v>0.11</v>
      </c>
      <c r="DM407">
        <v>0.02</v>
      </c>
      <c r="DN407">
        <v>16.89764</v>
      </c>
      <c r="DO407">
        <v>4.37188142589112</v>
      </c>
      <c r="DP407">
        <v>0.486541092714686</v>
      </c>
      <c r="DQ407">
        <v>0</v>
      </c>
      <c r="DR407">
        <v>1.47378725</v>
      </c>
      <c r="DS407">
        <v>-0.122464277673548</v>
      </c>
      <c r="DT407">
        <v>0.0157012864102754</v>
      </c>
      <c r="DU407">
        <v>0</v>
      </c>
      <c r="DV407">
        <v>0</v>
      </c>
      <c r="DW407">
        <v>2</v>
      </c>
      <c r="DX407" t="s">
        <v>357</v>
      </c>
      <c r="DY407">
        <v>2.83373</v>
      </c>
      <c r="DZ407">
        <v>2.64221</v>
      </c>
      <c r="EA407">
        <v>0.0358305</v>
      </c>
      <c r="EB407">
        <v>0.0333836</v>
      </c>
      <c r="EC407">
        <v>0.064488</v>
      </c>
      <c r="ED407">
        <v>0.0606377</v>
      </c>
      <c r="EE407">
        <v>26873.1</v>
      </c>
      <c r="EF407">
        <v>23543.7</v>
      </c>
      <c r="EG407">
        <v>24969.8</v>
      </c>
      <c r="EH407">
        <v>23737.6</v>
      </c>
      <c r="EI407">
        <v>39913.1</v>
      </c>
      <c r="EJ407">
        <v>36936.2</v>
      </c>
      <c r="EK407">
        <v>45179.7</v>
      </c>
      <c r="EL407">
        <v>42380.6</v>
      </c>
      <c r="EM407">
        <v>1.74762</v>
      </c>
      <c r="EN407">
        <v>2.0404</v>
      </c>
      <c r="EO407">
        <v>0.0802167</v>
      </c>
      <c r="EP407">
        <v>0</v>
      </c>
      <c r="EQ407">
        <v>20.7337</v>
      </c>
      <c r="ER407">
        <v>999.9</v>
      </c>
      <c r="ES407">
        <v>36.046</v>
      </c>
      <c r="ET407">
        <v>31.804</v>
      </c>
      <c r="EU407">
        <v>25.0322</v>
      </c>
      <c r="EV407">
        <v>51.0182</v>
      </c>
      <c r="EW407">
        <v>30.7372</v>
      </c>
      <c r="EX407">
        <v>2</v>
      </c>
      <c r="EY407">
        <v>0.263468</v>
      </c>
      <c r="EZ407">
        <v>5.80295</v>
      </c>
      <c r="FA407">
        <v>20.1457</v>
      </c>
      <c r="FB407">
        <v>5.23271</v>
      </c>
      <c r="FC407">
        <v>11.992</v>
      </c>
      <c r="FD407">
        <v>4.9557</v>
      </c>
      <c r="FE407">
        <v>3.3039</v>
      </c>
      <c r="FF407">
        <v>9999</v>
      </c>
      <c r="FG407">
        <v>9999</v>
      </c>
      <c r="FH407">
        <v>6632.3</v>
      </c>
      <c r="FI407">
        <v>353.9</v>
      </c>
      <c r="FJ407">
        <v>1.86813</v>
      </c>
      <c r="FK407">
        <v>1.86386</v>
      </c>
      <c r="FL407">
        <v>1.87148</v>
      </c>
      <c r="FM407">
        <v>1.86232</v>
      </c>
      <c r="FN407">
        <v>1.86172</v>
      </c>
      <c r="FO407">
        <v>1.86821</v>
      </c>
      <c r="FP407">
        <v>1.85827</v>
      </c>
      <c r="FQ407">
        <v>1.86475</v>
      </c>
      <c r="FR407">
        <v>5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3.066</v>
      </c>
      <c r="GF407">
        <v>0.1138</v>
      </c>
      <c r="GG407">
        <v>2.14445261950712</v>
      </c>
      <c r="GH407">
        <v>0.00524579190152856</v>
      </c>
      <c r="GI407">
        <v>-2.61795653493914e-06</v>
      </c>
      <c r="GJ407">
        <v>1.03317073579164e-09</v>
      </c>
      <c r="GK407">
        <v>0.00834576242792743</v>
      </c>
      <c r="GL407">
        <v>-0.0463878632499735</v>
      </c>
      <c r="GM407">
        <v>0.00360881594666716</v>
      </c>
      <c r="GN407">
        <v>-4.25062852161115e-05</v>
      </c>
      <c r="GO407">
        <v>14</v>
      </c>
      <c r="GP407">
        <v>2225</v>
      </c>
      <c r="GQ407">
        <v>2</v>
      </c>
      <c r="GR407">
        <v>27</v>
      </c>
      <c r="GS407">
        <v>4346</v>
      </c>
      <c r="GT407">
        <v>4346</v>
      </c>
      <c r="GU407">
        <v>0.64209</v>
      </c>
      <c r="GV407">
        <v>2.41943</v>
      </c>
      <c r="GW407">
        <v>1.99829</v>
      </c>
      <c r="GX407">
        <v>2.75146</v>
      </c>
      <c r="GY407">
        <v>2.09351</v>
      </c>
      <c r="GZ407">
        <v>2.36572</v>
      </c>
      <c r="HA407">
        <v>35.8944</v>
      </c>
      <c r="HB407">
        <v>14.2721</v>
      </c>
      <c r="HC407">
        <v>18</v>
      </c>
      <c r="HD407">
        <v>427.751</v>
      </c>
      <c r="HE407">
        <v>616.784</v>
      </c>
      <c r="HF407">
        <v>16.5361</v>
      </c>
      <c r="HG407">
        <v>30.6437</v>
      </c>
      <c r="HH407">
        <v>30.0004</v>
      </c>
      <c r="HI407">
        <v>30.9043</v>
      </c>
      <c r="HJ407">
        <v>30.8522</v>
      </c>
      <c r="HK407">
        <v>12.8975</v>
      </c>
      <c r="HL407">
        <v>39.1083</v>
      </c>
      <c r="HM407">
        <v>17.5754</v>
      </c>
      <c r="HN407">
        <v>16.5005</v>
      </c>
      <c r="HO407">
        <v>150.7</v>
      </c>
      <c r="HP407">
        <v>17.1791</v>
      </c>
      <c r="HQ407">
        <v>95.5916</v>
      </c>
      <c r="HR407">
        <v>99.609</v>
      </c>
    </row>
    <row r="408" spans="1:226">
      <c r="A408">
        <v>392</v>
      </c>
      <c r="B408">
        <v>1657558887.6</v>
      </c>
      <c r="C408">
        <v>6095.59999990463</v>
      </c>
      <c r="D408" t="s">
        <v>1150</v>
      </c>
      <c r="E408" t="s">
        <v>1151</v>
      </c>
      <c r="F408">
        <v>5</v>
      </c>
      <c r="G408" t="s">
        <v>1117</v>
      </c>
      <c r="H408" t="s">
        <v>354</v>
      </c>
      <c r="I408">
        <v>1657558879.77857</v>
      </c>
      <c r="J408">
        <f>(K408)/1000</f>
        <v>0</v>
      </c>
      <c r="K408">
        <f>IF(BF408, AN408, AH408)</f>
        <v>0</v>
      </c>
      <c r="L408">
        <f>IF(BF408, AI408, AG408)</f>
        <v>0</v>
      </c>
      <c r="M408">
        <f>BH408 - IF(AU408&gt;1, L408*BB408*100.0/(AW408*BV408), 0)</f>
        <v>0</v>
      </c>
      <c r="N408">
        <f>((T408-J408/2)*M408-L408)/(T408+J408/2)</f>
        <v>0</v>
      </c>
      <c r="O408">
        <f>N408*(BO408+BP408)/1000.0</f>
        <v>0</v>
      </c>
      <c r="P408">
        <f>(BH408 - IF(AU408&gt;1, L408*BB408*100.0/(AW408*BV408), 0))*(BO408+BP408)/1000.0</f>
        <v>0</v>
      </c>
      <c r="Q408">
        <f>2.0/((1/S408-1/R408)+SIGN(S408)*SQRT((1/S408-1/R408)*(1/S408-1/R408) + 4*BC408/((BC408+1)*(BC408+1))*(2*1/S408*1/R408-1/R408*1/R408)))</f>
        <v>0</v>
      </c>
      <c r="R408">
        <f>IF(LEFT(BD408,1)&lt;&gt;"0",IF(LEFT(BD408,1)="1",3.0,BE408),$D$5+$E$5*(BV408*BO408/($K$5*1000))+$F$5*(BV408*BO408/($K$5*1000))*MAX(MIN(BB408,$J$5),$I$5)*MAX(MIN(BB408,$J$5),$I$5)+$G$5*MAX(MIN(BB408,$J$5),$I$5)*(BV408*BO408/($K$5*1000))+$H$5*(BV408*BO408/($K$5*1000))*(BV408*BO408/($K$5*1000)))</f>
        <v>0</v>
      </c>
      <c r="S408">
        <f>J408*(1000-(1000*0.61365*exp(17.502*W408/(240.97+W408))/(BO408+BP408)+BJ408)/2)/(1000*0.61365*exp(17.502*W408/(240.97+W408))/(BO408+BP408)-BJ408)</f>
        <v>0</v>
      </c>
      <c r="T408">
        <f>1/((BC408+1)/(Q408/1.6)+1/(R408/1.37)) + BC408/((BC408+1)/(Q408/1.6) + BC408/(R408/1.37))</f>
        <v>0</v>
      </c>
      <c r="U408">
        <f>(AX408*BA408)</f>
        <v>0</v>
      </c>
      <c r="V408">
        <f>(BQ408+(U408+2*0.95*5.67E-8*(((BQ408+$B$7)+273)^4-(BQ408+273)^4)-44100*J408)/(1.84*29.3*R408+8*0.95*5.67E-8*(BQ408+273)^3))</f>
        <v>0</v>
      </c>
      <c r="W408">
        <f>($C$7*BR408+$D$7*BS408+$E$7*V408)</f>
        <v>0</v>
      </c>
      <c r="X408">
        <f>0.61365*exp(17.502*W408/(240.97+W408))</f>
        <v>0</v>
      </c>
      <c r="Y408">
        <f>(Z408/AA408*100)</f>
        <v>0</v>
      </c>
      <c r="Z408">
        <f>BJ408*(BO408+BP408)/1000</f>
        <v>0</v>
      </c>
      <c r="AA408">
        <f>0.61365*exp(17.502*BQ408/(240.97+BQ408))</f>
        <v>0</v>
      </c>
      <c r="AB408">
        <f>(X408-BJ408*(BO408+BP408)/1000)</f>
        <v>0</v>
      </c>
      <c r="AC408">
        <f>(-J408*44100)</f>
        <v>0</v>
      </c>
      <c r="AD408">
        <f>2*29.3*R408*0.92*(BQ408-W408)</f>
        <v>0</v>
      </c>
      <c r="AE408">
        <f>2*0.95*5.67E-8*(((BQ408+$B$7)+273)^4-(W408+273)^4)</f>
        <v>0</v>
      </c>
      <c r="AF408">
        <f>U408+AE408+AC408+AD408</f>
        <v>0</v>
      </c>
      <c r="AG408">
        <f>BN408*AU408*(BI408-BH408*(1000-AU408*BK408)/(1000-AU408*BJ408))/(100*BB408)</f>
        <v>0</v>
      </c>
      <c r="AH408">
        <f>1000*BN408*AU408*(BJ408-BK408)/(100*BB408*(1000-AU408*BJ408))</f>
        <v>0</v>
      </c>
      <c r="AI408">
        <f>(AJ408 - AK408 - BO408*1E3/(8.314*(BQ408+273.15)) * AM408/BN408 * AL408) * BN408/(100*BB408) * (1000 - BK408)/1000</f>
        <v>0</v>
      </c>
      <c r="AJ408">
        <v>174.364269574531</v>
      </c>
      <c r="AK408">
        <v>186.20843030303</v>
      </c>
      <c r="AL408">
        <v>-3.34137988162597</v>
      </c>
      <c r="AM408">
        <v>66.142335327964</v>
      </c>
      <c r="AN408">
        <f>(AP408 - AO408 + BO408*1E3/(8.314*(BQ408+273.15)) * AR408/BN408 * AQ408) * BN408/(100*BB408) * 1000/(1000 - AP408)</f>
        <v>0</v>
      </c>
      <c r="AO408">
        <v>17.0705285523659</v>
      </c>
      <c r="AP408">
        <v>18.5433593939394</v>
      </c>
      <c r="AQ408">
        <v>-0.000344501890586284</v>
      </c>
      <c r="AR408">
        <v>78.4374814573742</v>
      </c>
      <c r="AS408">
        <v>17</v>
      </c>
      <c r="AT408">
        <v>3</v>
      </c>
      <c r="AU408">
        <f>IF(AS408*$H$13&gt;=AW408,1.0,(AW408/(AW408-AS408*$H$13)))</f>
        <v>0</v>
      </c>
      <c r="AV408">
        <f>(AU408-1)*100</f>
        <v>0</v>
      </c>
      <c r="AW408">
        <f>MAX(0,($B$13+$C$13*BV408)/(1+$D$13*BV408)*BO408/(BQ408+273)*$E$13)</f>
        <v>0</v>
      </c>
      <c r="AX408">
        <f>$B$11*BW408+$C$11*BX408+$F$11*CI408*(1-CL408)</f>
        <v>0</v>
      </c>
      <c r="AY408">
        <f>AX408*AZ408</f>
        <v>0</v>
      </c>
      <c r="AZ408">
        <f>($B$11*$D$9+$C$11*$D$9+$F$11*((CV408+CN408)/MAX(CV408+CN408+CW408, 0.1)*$I$9+CW408/MAX(CV408+CN408+CW408, 0.1)*$J$9))/($B$11+$C$11+$F$11)</f>
        <v>0</v>
      </c>
      <c r="BA408">
        <f>($B$11*$K$9+$C$11*$K$9+$F$11*((CV408+CN408)/MAX(CV408+CN408+CW408, 0.1)*$P$9+CW408/MAX(CV408+CN408+CW408, 0.1)*$Q$9))/($B$11+$C$11+$F$11)</f>
        <v>0</v>
      </c>
      <c r="BB408">
        <v>2.7</v>
      </c>
      <c r="BC408">
        <v>0.5</v>
      </c>
      <c r="BD408" t="s">
        <v>355</v>
      </c>
      <c r="BE408">
        <v>2</v>
      </c>
      <c r="BF408" t="b">
        <v>1</v>
      </c>
      <c r="BG408">
        <v>1657558879.77857</v>
      </c>
      <c r="BH408">
        <v>206.600607142857</v>
      </c>
      <c r="BI408">
        <v>189.081928571429</v>
      </c>
      <c r="BJ408">
        <v>18.5541107142857</v>
      </c>
      <c r="BK408">
        <v>17.0894964285714</v>
      </c>
      <c r="BL408">
        <v>203.48875</v>
      </c>
      <c r="BM408">
        <v>18.4405321428571</v>
      </c>
      <c r="BN408">
        <v>500.014285714286</v>
      </c>
      <c r="BO408">
        <v>68.0013821428572</v>
      </c>
      <c r="BP408">
        <v>0.0255430214285714</v>
      </c>
      <c r="BQ408">
        <v>21.2965714285714</v>
      </c>
      <c r="BR408">
        <v>22.0561071428571</v>
      </c>
      <c r="BS408">
        <v>999.9</v>
      </c>
      <c r="BT408">
        <v>0</v>
      </c>
      <c r="BU408">
        <v>0</v>
      </c>
      <c r="BV408">
        <v>10013.8160714286</v>
      </c>
      <c r="BW408">
        <v>0</v>
      </c>
      <c r="BX408">
        <v>2089.6075</v>
      </c>
      <c r="BY408">
        <v>17.5186428571429</v>
      </c>
      <c r="BZ408">
        <v>210.506428571429</v>
      </c>
      <c r="CA408">
        <v>192.369321428571</v>
      </c>
      <c r="CB408">
        <v>1.46460857142857</v>
      </c>
      <c r="CC408">
        <v>189.081928571429</v>
      </c>
      <c r="CD408">
        <v>17.0894964285714</v>
      </c>
      <c r="CE408">
        <v>1.26170428571429</v>
      </c>
      <c r="CF408">
        <v>1.16210892857143</v>
      </c>
      <c r="CG408">
        <v>10.3502607142857</v>
      </c>
      <c r="CH408">
        <v>9.124805</v>
      </c>
      <c r="CI408">
        <v>1999.96321428571</v>
      </c>
      <c r="CJ408">
        <v>0.980000964285714</v>
      </c>
      <c r="CK408">
        <v>0.0199992035714286</v>
      </c>
      <c r="CL408">
        <v>0</v>
      </c>
      <c r="CM408">
        <v>2.46688571428571</v>
      </c>
      <c r="CN408">
        <v>0</v>
      </c>
      <c r="CO408">
        <v>6791.25821428571</v>
      </c>
      <c r="CP408">
        <v>16705.1214285714</v>
      </c>
      <c r="CQ408">
        <v>45</v>
      </c>
      <c r="CR408">
        <v>47.741</v>
      </c>
      <c r="CS408">
        <v>47.125</v>
      </c>
      <c r="CT408">
        <v>45.187</v>
      </c>
      <c r="CU408">
        <v>43.75</v>
      </c>
      <c r="CV408">
        <v>1959.96321428571</v>
      </c>
      <c r="CW408">
        <v>40</v>
      </c>
      <c r="CX408">
        <v>0</v>
      </c>
      <c r="CY408">
        <v>1651537782.8</v>
      </c>
      <c r="CZ408">
        <v>0</v>
      </c>
      <c r="DA408">
        <v>0</v>
      </c>
      <c r="DB408" t="s">
        <v>356</v>
      </c>
      <c r="DC408">
        <v>1657298120.5</v>
      </c>
      <c r="DD408">
        <v>1657298120.5</v>
      </c>
      <c r="DE408">
        <v>0</v>
      </c>
      <c r="DF408">
        <v>1.391</v>
      </c>
      <c r="DG408">
        <v>0.035</v>
      </c>
      <c r="DH408">
        <v>2.39</v>
      </c>
      <c r="DI408">
        <v>0.104</v>
      </c>
      <c r="DJ408">
        <v>419</v>
      </c>
      <c r="DK408">
        <v>18</v>
      </c>
      <c r="DL408">
        <v>0.11</v>
      </c>
      <c r="DM408">
        <v>0.02</v>
      </c>
      <c r="DN408">
        <v>17.2209975609756</v>
      </c>
      <c r="DO408">
        <v>5.33158745644604</v>
      </c>
      <c r="DP408">
        <v>0.576020518133794</v>
      </c>
      <c r="DQ408">
        <v>0</v>
      </c>
      <c r="DR408">
        <v>1.46989536585366</v>
      </c>
      <c r="DS408">
        <v>-0.0477418118466855</v>
      </c>
      <c r="DT408">
        <v>0.0138195778583582</v>
      </c>
      <c r="DU408">
        <v>1</v>
      </c>
      <c r="DV408">
        <v>1</v>
      </c>
      <c r="DW408">
        <v>2</v>
      </c>
      <c r="DX408" t="s">
        <v>367</v>
      </c>
      <c r="DY408">
        <v>2.83363</v>
      </c>
      <c r="DZ408">
        <v>2.64209</v>
      </c>
      <c r="EA408">
        <v>0.0333623</v>
      </c>
      <c r="EB408">
        <v>0.0309044</v>
      </c>
      <c r="EC408">
        <v>0.0644515</v>
      </c>
      <c r="ED408">
        <v>0.0607494</v>
      </c>
      <c r="EE408">
        <v>26942.6</v>
      </c>
      <c r="EF408">
        <v>23604.3</v>
      </c>
      <c r="EG408">
        <v>24970.5</v>
      </c>
      <c r="EH408">
        <v>23737.9</v>
      </c>
      <c r="EI408">
        <v>39915.2</v>
      </c>
      <c r="EJ408">
        <v>36931.9</v>
      </c>
      <c r="EK408">
        <v>45180.4</v>
      </c>
      <c r="EL408">
        <v>42380.8</v>
      </c>
      <c r="EM408">
        <v>1.7474</v>
      </c>
      <c r="EN408">
        <v>2.04035</v>
      </c>
      <c r="EO408">
        <v>0.0801608</v>
      </c>
      <c r="EP408">
        <v>0</v>
      </c>
      <c r="EQ408">
        <v>20.7416</v>
      </c>
      <c r="ER408">
        <v>999.9</v>
      </c>
      <c r="ES408">
        <v>36.021</v>
      </c>
      <c r="ET408">
        <v>31.804</v>
      </c>
      <c r="EU408">
        <v>25.0127</v>
      </c>
      <c r="EV408">
        <v>51.3082</v>
      </c>
      <c r="EW408">
        <v>30.8013</v>
      </c>
      <c r="EX408">
        <v>2</v>
      </c>
      <c r="EY408">
        <v>0.263758</v>
      </c>
      <c r="EZ408">
        <v>5.88588</v>
      </c>
      <c r="FA408">
        <v>20.1427</v>
      </c>
      <c r="FB408">
        <v>5.23286</v>
      </c>
      <c r="FC408">
        <v>11.992</v>
      </c>
      <c r="FD408">
        <v>4.95565</v>
      </c>
      <c r="FE408">
        <v>3.30393</v>
      </c>
      <c r="FF408">
        <v>9999</v>
      </c>
      <c r="FG408">
        <v>9999</v>
      </c>
      <c r="FH408">
        <v>6632.3</v>
      </c>
      <c r="FI408">
        <v>353.9</v>
      </c>
      <c r="FJ408">
        <v>1.86813</v>
      </c>
      <c r="FK408">
        <v>1.86386</v>
      </c>
      <c r="FL408">
        <v>1.87148</v>
      </c>
      <c r="FM408">
        <v>1.86231</v>
      </c>
      <c r="FN408">
        <v>1.86172</v>
      </c>
      <c r="FO408">
        <v>1.86819</v>
      </c>
      <c r="FP408">
        <v>1.85828</v>
      </c>
      <c r="FQ408">
        <v>1.86474</v>
      </c>
      <c r="FR408">
        <v>5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3.002</v>
      </c>
      <c r="GF408">
        <v>0.1131</v>
      </c>
      <c r="GG408">
        <v>2.14445261950712</v>
      </c>
      <c r="GH408">
        <v>0.00524579190152856</v>
      </c>
      <c r="GI408">
        <v>-2.61795653493914e-06</v>
      </c>
      <c r="GJ408">
        <v>1.03317073579164e-09</v>
      </c>
      <c r="GK408">
        <v>0.00834576242792743</v>
      </c>
      <c r="GL408">
        <v>-0.0463878632499735</v>
      </c>
      <c r="GM408">
        <v>0.00360881594666716</v>
      </c>
      <c r="GN408">
        <v>-4.25062852161115e-05</v>
      </c>
      <c r="GO408">
        <v>14</v>
      </c>
      <c r="GP408">
        <v>2225</v>
      </c>
      <c r="GQ408">
        <v>2</v>
      </c>
      <c r="GR408">
        <v>27</v>
      </c>
      <c r="GS408">
        <v>4346.1</v>
      </c>
      <c r="GT408">
        <v>4346.1</v>
      </c>
      <c r="GU408">
        <v>0.604248</v>
      </c>
      <c r="GV408">
        <v>2.42065</v>
      </c>
      <c r="GW408">
        <v>1.99829</v>
      </c>
      <c r="GX408">
        <v>2.75146</v>
      </c>
      <c r="GY408">
        <v>2.09351</v>
      </c>
      <c r="GZ408">
        <v>2.41089</v>
      </c>
      <c r="HA408">
        <v>35.8944</v>
      </c>
      <c r="HB408">
        <v>14.2721</v>
      </c>
      <c r="HC408">
        <v>18</v>
      </c>
      <c r="HD408">
        <v>427.601</v>
      </c>
      <c r="HE408">
        <v>616.707</v>
      </c>
      <c r="HF408">
        <v>16.4903</v>
      </c>
      <c r="HG408">
        <v>30.6397</v>
      </c>
      <c r="HH408">
        <v>30.0003</v>
      </c>
      <c r="HI408">
        <v>30.9014</v>
      </c>
      <c r="HJ408">
        <v>30.8487</v>
      </c>
      <c r="HK408">
        <v>11.9931</v>
      </c>
      <c r="HL408">
        <v>39.1083</v>
      </c>
      <c r="HM408">
        <v>17.5754</v>
      </c>
      <c r="HN408">
        <v>16.4419</v>
      </c>
      <c r="HO408">
        <v>130.597</v>
      </c>
      <c r="HP408">
        <v>17.1923</v>
      </c>
      <c r="HQ408">
        <v>95.5935</v>
      </c>
      <c r="HR408">
        <v>99.6096</v>
      </c>
    </row>
    <row r="409" spans="1:226">
      <c r="A409">
        <v>393</v>
      </c>
      <c r="B409">
        <v>1657558893.1</v>
      </c>
      <c r="C409">
        <v>6101.09999990463</v>
      </c>
      <c r="D409" t="s">
        <v>1152</v>
      </c>
      <c r="E409" t="s">
        <v>1153</v>
      </c>
      <c r="F409">
        <v>5</v>
      </c>
      <c r="G409" t="s">
        <v>1117</v>
      </c>
      <c r="H409" t="s">
        <v>354</v>
      </c>
      <c r="I409">
        <v>1657558885.35</v>
      </c>
      <c r="J409">
        <f>(K409)/1000</f>
        <v>0</v>
      </c>
      <c r="K409">
        <f>IF(BF409, AN409, AH409)</f>
        <v>0</v>
      </c>
      <c r="L409">
        <f>IF(BF409, AI409, AG409)</f>
        <v>0</v>
      </c>
      <c r="M409">
        <f>BH409 - IF(AU409&gt;1, L409*BB409*100.0/(AW409*BV409), 0)</f>
        <v>0</v>
      </c>
      <c r="N409">
        <f>((T409-J409/2)*M409-L409)/(T409+J409/2)</f>
        <v>0</v>
      </c>
      <c r="O409">
        <f>N409*(BO409+BP409)/1000.0</f>
        <v>0</v>
      </c>
      <c r="P409">
        <f>(BH409 - IF(AU409&gt;1, L409*BB409*100.0/(AW409*BV409), 0))*(BO409+BP409)/1000.0</f>
        <v>0</v>
      </c>
      <c r="Q409">
        <f>2.0/((1/S409-1/R409)+SIGN(S409)*SQRT((1/S409-1/R409)*(1/S409-1/R409) + 4*BC409/((BC409+1)*(BC409+1))*(2*1/S409*1/R409-1/R409*1/R409)))</f>
        <v>0</v>
      </c>
      <c r="R409">
        <f>IF(LEFT(BD409,1)&lt;&gt;"0",IF(LEFT(BD409,1)="1",3.0,BE409),$D$5+$E$5*(BV409*BO409/($K$5*1000))+$F$5*(BV409*BO409/($K$5*1000))*MAX(MIN(BB409,$J$5),$I$5)*MAX(MIN(BB409,$J$5),$I$5)+$G$5*MAX(MIN(BB409,$J$5),$I$5)*(BV409*BO409/($K$5*1000))+$H$5*(BV409*BO409/($K$5*1000))*(BV409*BO409/($K$5*1000)))</f>
        <v>0</v>
      </c>
      <c r="S409">
        <f>J409*(1000-(1000*0.61365*exp(17.502*W409/(240.97+W409))/(BO409+BP409)+BJ409)/2)/(1000*0.61365*exp(17.502*W409/(240.97+W409))/(BO409+BP409)-BJ409)</f>
        <v>0</v>
      </c>
      <c r="T409">
        <f>1/((BC409+1)/(Q409/1.6)+1/(R409/1.37)) + BC409/((BC409+1)/(Q409/1.6) + BC409/(R409/1.37))</f>
        <v>0</v>
      </c>
      <c r="U409">
        <f>(AX409*BA409)</f>
        <v>0</v>
      </c>
      <c r="V409">
        <f>(BQ409+(U409+2*0.95*5.67E-8*(((BQ409+$B$7)+273)^4-(BQ409+273)^4)-44100*J409)/(1.84*29.3*R409+8*0.95*5.67E-8*(BQ409+273)^3))</f>
        <v>0</v>
      </c>
      <c r="W409">
        <f>($C$7*BR409+$D$7*BS409+$E$7*V409)</f>
        <v>0</v>
      </c>
      <c r="X409">
        <f>0.61365*exp(17.502*W409/(240.97+W409))</f>
        <v>0</v>
      </c>
      <c r="Y409">
        <f>(Z409/AA409*100)</f>
        <v>0</v>
      </c>
      <c r="Z409">
        <f>BJ409*(BO409+BP409)/1000</f>
        <v>0</v>
      </c>
      <c r="AA409">
        <f>0.61365*exp(17.502*BQ409/(240.97+BQ409))</f>
        <v>0</v>
      </c>
      <c r="AB409">
        <f>(X409-BJ409*(BO409+BP409)/1000)</f>
        <v>0</v>
      </c>
      <c r="AC409">
        <f>(-J409*44100)</f>
        <v>0</v>
      </c>
      <c r="AD409">
        <f>2*29.3*R409*0.92*(BQ409-W409)</f>
        <v>0</v>
      </c>
      <c r="AE409">
        <f>2*0.95*5.67E-8*(((BQ409+$B$7)+273)^4-(W409+273)^4)</f>
        <v>0</v>
      </c>
      <c r="AF409">
        <f>U409+AE409+AC409+AD409</f>
        <v>0</v>
      </c>
      <c r="AG409">
        <f>BN409*AU409*(BI409-BH409*(1000-AU409*BK409)/(1000-AU409*BJ409))/(100*BB409)</f>
        <v>0</v>
      </c>
      <c r="AH409">
        <f>1000*BN409*AU409*(BJ409-BK409)/(100*BB409*(1000-AU409*BJ409))</f>
        <v>0</v>
      </c>
      <c r="AI409">
        <f>(AJ409 - AK409 - BO409*1E3/(8.314*(BQ409+273.15)) * AM409/BN409 * AL409) * BN409/(100*BB409) * (1000 - BK409)/1000</f>
        <v>0</v>
      </c>
      <c r="AJ409">
        <v>156.327862762136</v>
      </c>
      <c r="AK409">
        <v>168.177436363636</v>
      </c>
      <c r="AL409">
        <v>-3.29859904001089</v>
      </c>
      <c r="AM409">
        <v>66.142335327964</v>
      </c>
      <c r="AN409">
        <f>(AP409 - AO409 + BO409*1E3/(8.314*(BQ409+273.15)) * AR409/BN409 * AQ409) * BN409/(100*BB409) * 1000/(1000 - AP409)</f>
        <v>0</v>
      </c>
      <c r="AO409">
        <v>17.1205061198617</v>
      </c>
      <c r="AP409">
        <v>18.5487260606061</v>
      </c>
      <c r="AQ409">
        <v>0.000702025533744666</v>
      </c>
      <c r="AR409">
        <v>78.4374814573742</v>
      </c>
      <c r="AS409">
        <v>17</v>
      </c>
      <c r="AT409">
        <v>3</v>
      </c>
      <c r="AU409">
        <f>IF(AS409*$H$13&gt;=AW409,1.0,(AW409/(AW409-AS409*$H$13)))</f>
        <v>0</v>
      </c>
      <c r="AV409">
        <f>(AU409-1)*100</f>
        <v>0</v>
      </c>
      <c r="AW409">
        <f>MAX(0,($B$13+$C$13*BV409)/(1+$D$13*BV409)*BO409/(BQ409+273)*$E$13)</f>
        <v>0</v>
      </c>
      <c r="AX409">
        <f>$B$11*BW409+$C$11*BX409+$F$11*CI409*(1-CL409)</f>
        <v>0</v>
      </c>
      <c r="AY409">
        <f>AX409*AZ409</f>
        <v>0</v>
      </c>
      <c r="AZ409">
        <f>($B$11*$D$9+$C$11*$D$9+$F$11*((CV409+CN409)/MAX(CV409+CN409+CW409, 0.1)*$I$9+CW409/MAX(CV409+CN409+CW409, 0.1)*$J$9))/($B$11+$C$11+$F$11)</f>
        <v>0</v>
      </c>
      <c r="BA409">
        <f>($B$11*$K$9+$C$11*$K$9+$F$11*((CV409+CN409)/MAX(CV409+CN409+CW409, 0.1)*$P$9+CW409/MAX(CV409+CN409+CW409, 0.1)*$Q$9))/($B$11+$C$11+$F$11)</f>
        <v>0</v>
      </c>
      <c r="BB409">
        <v>2.7</v>
      </c>
      <c r="BC409">
        <v>0.5</v>
      </c>
      <c r="BD409" t="s">
        <v>355</v>
      </c>
      <c r="BE409">
        <v>2</v>
      </c>
      <c r="BF409" t="b">
        <v>1</v>
      </c>
      <c r="BG409">
        <v>1657558885.35</v>
      </c>
      <c r="BH409">
        <v>188.551071428571</v>
      </c>
      <c r="BI409">
        <v>170.786392857143</v>
      </c>
      <c r="BJ409">
        <v>18.55225</v>
      </c>
      <c r="BK409">
        <v>17.1014214285714</v>
      </c>
      <c r="BL409">
        <v>185.51725</v>
      </c>
      <c r="BM409">
        <v>18.4387535714286</v>
      </c>
      <c r="BN409">
        <v>499.983035714286</v>
      </c>
      <c r="BO409">
        <v>68.0011892857143</v>
      </c>
      <c r="BP409">
        <v>0.0256324285714286</v>
      </c>
      <c r="BQ409">
        <v>21.2953678571429</v>
      </c>
      <c r="BR409">
        <v>22.0581785714286</v>
      </c>
      <c r="BS409">
        <v>999.9</v>
      </c>
      <c r="BT409">
        <v>0</v>
      </c>
      <c r="BU409">
        <v>0</v>
      </c>
      <c r="BV409">
        <v>10003.8607142857</v>
      </c>
      <c r="BW409">
        <v>0</v>
      </c>
      <c r="BX409">
        <v>2091.79071428571</v>
      </c>
      <c r="BY409">
        <v>17.7645857142857</v>
      </c>
      <c r="BZ409">
        <v>192.115321428571</v>
      </c>
      <c r="CA409">
        <v>173.757714285714</v>
      </c>
      <c r="CB409">
        <v>1.45082642857143</v>
      </c>
      <c r="CC409">
        <v>170.786392857143</v>
      </c>
      <c r="CD409">
        <v>17.1014214285714</v>
      </c>
      <c r="CE409">
        <v>1.26157428571429</v>
      </c>
      <c r="CF409">
        <v>1.1629175</v>
      </c>
      <c r="CG409">
        <v>10.3487142857143</v>
      </c>
      <c r="CH409">
        <v>9.13510821428571</v>
      </c>
      <c r="CI409">
        <v>1999.98357142857</v>
      </c>
      <c r="CJ409">
        <v>0.980001178571429</v>
      </c>
      <c r="CK409">
        <v>0.0199989821428571</v>
      </c>
      <c r="CL409">
        <v>0</v>
      </c>
      <c r="CM409">
        <v>2.49655714285714</v>
      </c>
      <c r="CN409">
        <v>0</v>
      </c>
      <c r="CO409">
        <v>6771.87857142857</v>
      </c>
      <c r="CP409">
        <v>16705.2785714286</v>
      </c>
      <c r="CQ409">
        <v>45</v>
      </c>
      <c r="CR409">
        <v>47.75</v>
      </c>
      <c r="CS409">
        <v>47.125</v>
      </c>
      <c r="CT409">
        <v>45.187</v>
      </c>
      <c r="CU409">
        <v>43.75</v>
      </c>
      <c r="CV409">
        <v>1959.98357142857</v>
      </c>
      <c r="CW409">
        <v>40</v>
      </c>
      <c r="CX409">
        <v>0</v>
      </c>
      <c r="CY409">
        <v>1651537788.2</v>
      </c>
      <c r="CZ409">
        <v>0</v>
      </c>
      <c r="DA409">
        <v>0</v>
      </c>
      <c r="DB409" t="s">
        <v>356</v>
      </c>
      <c r="DC409">
        <v>1657298120.5</v>
      </c>
      <c r="DD409">
        <v>1657298120.5</v>
      </c>
      <c r="DE409">
        <v>0</v>
      </c>
      <c r="DF409">
        <v>1.391</v>
      </c>
      <c r="DG409">
        <v>0.035</v>
      </c>
      <c r="DH409">
        <v>2.39</v>
      </c>
      <c r="DI409">
        <v>0.104</v>
      </c>
      <c r="DJ409">
        <v>419</v>
      </c>
      <c r="DK409">
        <v>18</v>
      </c>
      <c r="DL409">
        <v>0.11</v>
      </c>
      <c r="DM409">
        <v>0.02</v>
      </c>
      <c r="DN409">
        <v>17.6331902439024</v>
      </c>
      <c r="DO409">
        <v>3.06721254355401</v>
      </c>
      <c r="DP409">
        <v>0.380996518007825</v>
      </c>
      <c r="DQ409">
        <v>0</v>
      </c>
      <c r="DR409">
        <v>1.45544609756098</v>
      </c>
      <c r="DS409">
        <v>-0.129611498257838</v>
      </c>
      <c r="DT409">
        <v>0.0199949449560473</v>
      </c>
      <c r="DU409">
        <v>0</v>
      </c>
      <c r="DV409">
        <v>0</v>
      </c>
      <c r="DW409">
        <v>2</v>
      </c>
      <c r="DX409" t="s">
        <v>357</v>
      </c>
      <c r="DY409">
        <v>2.83378</v>
      </c>
      <c r="DZ409">
        <v>2.64209</v>
      </c>
      <c r="EA409">
        <v>0.030318</v>
      </c>
      <c r="EB409">
        <v>0.0276705</v>
      </c>
      <c r="EC409">
        <v>0.0644645</v>
      </c>
      <c r="ED409">
        <v>0.0607255</v>
      </c>
      <c r="EE409">
        <v>27027.1</v>
      </c>
      <c r="EF409">
        <v>23683</v>
      </c>
      <c r="EG409">
        <v>24970.2</v>
      </c>
      <c r="EH409">
        <v>23737.8</v>
      </c>
      <c r="EI409">
        <v>39914.5</v>
      </c>
      <c r="EJ409">
        <v>36932.7</v>
      </c>
      <c r="EK409">
        <v>45180.3</v>
      </c>
      <c r="EL409">
        <v>42380.7</v>
      </c>
      <c r="EM409">
        <v>1.74775</v>
      </c>
      <c r="EN409">
        <v>2.0404</v>
      </c>
      <c r="EO409">
        <v>0.0788979</v>
      </c>
      <c r="EP409">
        <v>0</v>
      </c>
      <c r="EQ409">
        <v>20.7499</v>
      </c>
      <c r="ER409">
        <v>999.9</v>
      </c>
      <c r="ES409">
        <v>35.997</v>
      </c>
      <c r="ET409">
        <v>31.804</v>
      </c>
      <c r="EU409">
        <v>24.9986</v>
      </c>
      <c r="EV409">
        <v>51.1882</v>
      </c>
      <c r="EW409">
        <v>30.8053</v>
      </c>
      <c r="EX409">
        <v>2</v>
      </c>
      <c r="EY409">
        <v>0.264075</v>
      </c>
      <c r="EZ409">
        <v>6.01446</v>
      </c>
      <c r="FA409">
        <v>20.1381</v>
      </c>
      <c r="FB409">
        <v>5.23286</v>
      </c>
      <c r="FC409">
        <v>11.992</v>
      </c>
      <c r="FD409">
        <v>4.9557</v>
      </c>
      <c r="FE409">
        <v>3.30398</v>
      </c>
      <c r="FF409">
        <v>9999</v>
      </c>
      <c r="FG409">
        <v>9999</v>
      </c>
      <c r="FH409">
        <v>6632.6</v>
      </c>
      <c r="FI409">
        <v>353.9</v>
      </c>
      <c r="FJ409">
        <v>1.86813</v>
      </c>
      <c r="FK409">
        <v>1.86386</v>
      </c>
      <c r="FL409">
        <v>1.87149</v>
      </c>
      <c r="FM409">
        <v>1.86228</v>
      </c>
      <c r="FN409">
        <v>1.86172</v>
      </c>
      <c r="FO409">
        <v>1.86815</v>
      </c>
      <c r="FP409">
        <v>1.85825</v>
      </c>
      <c r="FQ409">
        <v>1.86475</v>
      </c>
      <c r="FR409">
        <v>5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2.923</v>
      </c>
      <c r="GF409">
        <v>0.1134</v>
      </c>
      <c r="GG409">
        <v>2.14445261950712</v>
      </c>
      <c r="GH409">
        <v>0.00524579190152856</v>
      </c>
      <c r="GI409">
        <v>-2.61795653493914e-06</v>
      </c>
      <c r="GJ409">
        <v>1.03317073579164e-09</v>
      </c>
      <c r="GK409">
        <v>0.00834576242792743</v>
      </c>
      <c r="GL409">
        <v>-0.0463878632499735</v>
      </c>
      <c r="GM409">
        <v>0.00360881594666716</v>
      </c>
      <c r="GN409">
        <v>-4.25062852161115e-05</v>
      </c>
      <c r="GO409">
        <v>14</v>
      </c>
      <c r="GP409">
        <v>2225</v>
      </c>
      <c r="GQ409">
        <v>2</v>
      </c>
      <c r="GR409">
        <v>27</v>
      </c>
      <c r="GS409">
        <v>4346.2</v>
      </c>
      <c r="GT409">
        <v>4346.2</v>
      </c>
      <c r="GU409">
        <v>0.546875</v>
      </c>
      <c r="GV409">
        <v>2.41455</v>
      </c>
      <c r="GW409">
        <v>1.99829</v>
      </c>
      <c r="GX409">
        <v>2.75146</v>
      </c>
      <c r="GY409">
        <v>2.09351</v>
      </c>
      <c r="GZ409">
        <v>2.40112</v>
      </c>
      <c r="HA409">
        <v>35.8944</v>
      </c>
      <c r="HB409">
        <v>14.2721</v>
      </c>
      <c r="HC409">
        <v>18</v>
      </c>
      <c r="HD409">
        <v>427.778</v>
      </c>
      <c r="HE409">
        <v>616.7</v>
      </c>
      <c r="HF409">
        <v>16.4203</v>
      </c>
      <c r="HG409">
        <v>30.6348</v>
      </c>
      <c r="HH409">
        <v>30.0004</v>
      </c>
      <c r="HI409">
        <v>30.8974</v>
      </c>
      <c r="HJ409">
        <v>30.8442</v>
      </c>
      <c r="HK409">
        <v>10.9846</v>
      </c>
      <c r="HL409">
        <v>38.7912</v>
      </c>
      <c r="HM409">
        <v>17.2042</v>
      </c>
      <c r="HN409">
        <v>16.3789</v>
      </c>
      <c r="HO409">
        <v>117.103</v>
      </c>
      <c r="HP409">
        <v>17.2046</v>
      </c>
      <c r="HQ409">
        <v>95.5929</v>
      </c>
      <c r="HR409">
        <v>99.6093</v>
      </c>
    </row>
    <row r="410" spans="1:226">
      <c r="A410">
        <v>394</v>
      </c>
      <c r="B410">
        <v>1657558897.6</v>
      </c>
      <c r="C410">
        <v>6105.59999990463</v>
      </c>
      <c r="D410" t="s">
        <v>1154</v>
      </c>
      <c r="E410" t="s">
        <v>1155</v>
      </c>
      <c r="F410">
        <v>5</v>
      </c>
      <c r="G410" t="s">
        <v>1117</v>
      </c>
      <c r="H410" t="s">
        <v>354</v>
      </c>
      <c r="I410">
        <v>1657558889.77857</v>
      </c>
      <c r="J410">
        <f>(K410)/1000</f>
        <v>0</v>
      </c>
      <c r="K410">
        <f>IF(BF410, AN410, AH410)</f>
        <v>0</v>
      </c>
      <c r="L410">
        <f>IF(BF410, AI410, AG410)</f>
        <v>0</v>
      </c>
      <c r="M410">
        <f>BH410 - IF(AU410&gt;1, L410*BB410*100.0/(AW410*BV410), 0)</f>
        <v>0</v>
      </c>
      <c r="N410">
        <f>((T410-J410/2)*M410-L410)/(T410+J410/2)</f>
        <v>0</v>
      </c>
      <c r="O410">
        <f>N410*(BO410+BP410)/1000.0</f>
        <v>0</v>
      </c>
      <c r="P410">
        <f>(BH410 - IF(AU410&gt;1, L410*BB410*100.0/(AW410*BV410), 0))*(BO410+BP410)/1000.0</f>
        <v>0</v>
      </c>
      <c r="Q410">
        <f>2.0/((1/S410-1/R410)+SIGN(S410)*SQRT((1/S410-1/R410)*(1/S410-1/R410) + 4*BC410/((BC410+1)*(BC410+1))*(2*1/S410*1/R410-1/R410*1/R410)))</f>
        <v>0</v>
      </c>
      <c r="R410">
        <f>IF(LEFT(BD410,1)&lt;&gt;"0",IF(LEFT(BD410,1)="1",3.0,BE410),$D$5+$E$5*(BV410*BO410/($K$5*1000))+$F$5*(BV410*BO410/($K$5*1000))*MAX(MIN(BB410,$J$5),$I$5)*MAX(MIN(BB410,$J$5),$I$5)+$G$5*MAX(MIN(BB410,$J$5),$I$5)*(BV410*BO410/($K$5*1000))+$H$5*(BV410*BO410/($K$5*1000))*(BV410*BO410/($K$5*1000)))</f>
        <v>0</v>
      </c>
      <c r="S410">
        <f>J410*(1000-(1000*0.61365*exp(17.502*W410/(240.97+W410))/(BO410+BP410)+BJ410)/2)/(1000*0.61365*exp(17.502*W410/(240.97+W410))/(BO410+BP410)-BJ410)</f>
        <v>0</v>
      </c>
      <c r="T410">
        <f>1/((BC410+1)/(Q410/1.6)+1/(R410/1.37)) + BC410/((BC410+1)/(Q410/1.6) + BC410/(R410/1.37))</f>
        <v>0</v>
      </c>
      <c r="U410">
        <f>(AX410*BA410)</f>
        <v>0</v>
      </c>
      <c r="V410">
        <f>(BQ410+(U410+2*0.95*5.67E-8*(((BQ410+$B$7)+273)^4-(BQ410+273)^4)-44100*J410)/(1.84*29.3*R410+8*0.95*5.67E-8*(BQ410+273)^3))</f>
        <v>0</v>
      </c>
      <c r="W410">
        <f>($C$7*BR410+$D$7*BS410+$E$7*V410)</f>
        <v>0</v>
      </c>
      <c r="X410">
        <f>0.61365*exp(17.502*W410/(240.97+W410))</f>
        <v>0</v>
      </c>
      <c r="Y410">
        <f>(Z410/AA410*100)</f>
        <v>0</v>
      </c>
      <c r="Z410">
        <f>BJ410*(BO410+BP410)/1000</f>
        <v>0</v>
      </c>
      <c r="AA410">
        <f>0.61365*exp(17.502*BQ410/(240.97+BQ410))</f>
        <v>0</v>
      </c>
      <c r="AB410">
        <f>(X410-BJ410*(BO410+BP410)/1000)</f>
        <v>0</v>
      </c>
      <c r="AC410">
        <f>(-J410*44100)</f>
        <v>0</v>
      </c>
      <c r="AD410">
        <f>2*29.3*R410*0.92*(BQ410-W410)</f>
        <v>0</v>
      </c>
      <c r="AE410">
        <f>2*0.95*5.67E-8*(((BQ410+$B$7)+273)^4-(W410+273)^4)</f>
        <v>0</v>
      </c>
      <c r="AF410">
        <f>U410+AE410+AC410+AD410</f>
        <v>0</v>
      </c>
      <c r="AG410">
        <f>BN410*AU410*(BI410-BH410*(1000-AU410*BK410)/(1000-AU410*BJ410))/(100*BB410)</f>
        <v>0</v>
      </c>
      <c r="AH410">
        <f>1000*BN410*AU410*(BJ410-BK410)/(100*BB410*(1000-AU410*BJ410))</f>
        <v>0</v>
      </c>
      <c r="AI410">
        <f>(AJ410 - AK410 - BO410*1E3/(8.314*(BQ410+273.15)) * AM410/BN410 * AL410) * BN410/(100*BB410) * (1000 - BK410)/1000</f>
        <v>0</v>
      </c>
      <c r="AJ410">
        <v>141.191018645433</v>
      </c>
      <c r="AK410">
        <v>153.280321212121</v>
      </c>
      <c r="AL410">
        <v>-3.2976220320261</v>
      </c>
      <c r="AM410">
        <v>66.142335327964</v>
      </c>
      <c r="AN410">
        <f>(AP410 - AO410 + BO410*1E3/(8.314*(BQ410+273.15)) * AR410/BN410 * AQ410) * BN410/(100*BB410) * 1000/(1000 - AP410)</f>
        <v>0</v>
      </c>
      <c r="AO410">
        <v>17.0975984645021</v>
      </c>
      <c r="AP410">
        <v>18.5418018181818</v>
      </c>
      <c r="AQ410">
        <v>-8.95623857826018e-05</v>
      </c>
      <c r="AR410">
        <v>78.4374814573742</v>
      </c>
      <c r="AS410">
        <v>17</v>
      </c>
      <c r="AT410">
        <v>3</v>
      </c>
      <c r="AU410">
        <f>IF(AS410*$H$13&gt;=AW410,1.0,(AW410/(AW410-AS410*$H$13)))</f>
        <v>0</v>
      </c>
      <c r="AV410">
        <f>(AU410-1)*100</f>
        <v>0</v>
      </c>
      <c r="AW410">
        <f>MAX(0,($B$13+$C$13*BV410)/(1+$D$13*BV410)*BO410/(BQ410+273)*$E$13)</f>
        <v>0</v>
      </c>
      <c r="AX410">
        <f>$B$11*BW410+$C$11*BX410+$F$11*CI410*(1-CL410)</f>
        <v>0</v>
      </c>
      <c r="AY410">
        <f>AX410*AZ410</f>
        <v>0</v>
      </c>
      <c r="AZ410">
        <f>($B$11*$D$9+$C$11*$D$9+$F$11*((CV410+CN410)/MAX(CV410+CN410+CW410, 0.1)*$I$9+CW410/MAX(CV410+CN410+CW410, 0.1)*$J$9))/($B$11+$C$11+$F$11)</f>
        <v>0</v>
      </c>
      <c r="BA410">
        <f>($B$11*$K$9+$C$11*$K$9+$F$11*((CV410+CN410)/MAX(CV410+CN410+CW410, 0.1)*$P$9+CW410/MAX(CV410+CN410+CW410, 0.1)*$Q$9))/($B$11+$C$11+$F$11)</f>
        <v>0</v>
      </c>
      <c r="BB410">
        <v>2.7</v>
      </c>
      <c r="BC410">
        <v>0.5</v>
      </c>
      <c r="BD410" t="s">
        <v>355</v>
      </c>
      <c r="BE410">
        <v>2</v>
      </c>
      <c r="BF410" t="b">
        <v>1</v>
      </c>
      <c r="BG410">
        <v>1657558889.77857</v>
      </c>
      <c r="BH410">
        <v>174.17</v>
      </c>
      <c r="BI410">
        <v>156.165107142857</v>
      </c>
      <c r="BJ410">
        <v>18.5489214285714</v>
      </c>
      <c r="BK410">
        <v>17.1000785714286</v>
      </c>
      <c r="BL410">
        <v>171.199392857143</v>
      </c>
      <c r="BM410">
        <v>18.4355642857143</v>
      </c>
      <c r="BN410">
        <v>500.001428571429</v>
      </c>
      <c r="BO410">
        <v>68.0008821428572</v>
      </c>
      <c r="BP410">
        <v>0.0256620857142857</v>
      </c>
      <c r="BQ410">
        <v>21.2908464285714</v>
      </c>
      <c r="BR410">
        <v>22.0561892857143</v>
      </c>
      <c r="BS410">
        <v>999.9</v>
      </c>
      <c r="BT410">
        <v>0</v>
      </c>
      <c r="BU410">
        <v>0</v>
      </c>
      <c r="BV410">
        <v>9999.41785714286</v>
      </c>
      <c r="BW410">
        <v>0</v>
      </c>
      <c r="BX410">
        <v>2091.84285714286</v>
      </c>
      <c r="BY410">
        <v>18.0048</v>
      </c>
      <c r="BZ410">
        <v>177.461821428571</v>
      </c>
      <c r="CA410">
        <v>158.881857142857</v>
      </c>
      <c r="CB410">
        <v>1.44883821428571</v>
      </c>
      <c r="CC410">
        <v>156.165107142857</v>
      </c>
      <c r="CD410">
        <v>17.1000785714286</v>
      </c>
      <c r="CE410">
        <v>1.26134178571429</v>
      </c>
      <c r="CF410">
        <v>1.16282142857143</v>
      </c>
      <c r="CG410">
        <v>10.3459571428571</v>
      </c>
      <c r="CH410">
        <v>9.13387678571428</v>
      </c>
      <c r="CI410">
        <v>1999.97892857143</v>
      </c>
      <c r="CJ410">
        <v>0.980001178571429</v>
      </c>
      <c r="CK410">
        <v>0.0199989821428571</v>
      </c>
      <c r="CL410">
        <v>0</v>
      </c>
      <c r="CM410">
        <v>2.52865357142857</v>
      </c>
      <c r="CN410">
        <v>0</v>
      </c>
      <c r="CO410">
        <v>6756.74892857143</v>
      </c>
      <c r="CP410">
        <v>16705.2321428571</v>
      </c>
      <c r="CQ410">
        <v>45</v>
      </c>
      <c r="CR410">
        <v>47.75</v>
      </c>
      <c r="CS410">
        <v>47.125</v>
      </c>
      <c r="CT410">
        <v>45.187</v>
      </c>
      <c r="CU410">
        <v>43.75</v>
      </c>
      <c r="CV410">
        <v>1959.97892857143</v>
      </c>
      <c r="CW410">
        <v>40</v>
      </c>
      <c r="CX410">
        <v>0</v>
      </c>
      <c r="CY410">
        <v>1651537793</v>
      </c>
      <c r="CZ410">
        <v>0</v>
      </c>
      <c r="DA410">
        <v>0</v>
      </c>
      <c r="DB410" t="s">
        <v>356</v>
      </c>
      <c r="DC410">
        <v>1657298120.5</v>
      </c>
      <c r="DD410">
        <v>1657298120.5</v>
      </c>
      <c r="DE410">
        <v>0</v>
      </c>
      <c r="DF410">
        <v>1.391</v>
      </c>
      <c r="DG410">
        <v>0.035</v>
      </c>
      <c r="DH410">
        <v>2.39</v>
      </c>
      <c r="DI410">
        <v>0.104</v>
      </c>
      <c r="DJ410">
        <v>419</v>
      </c>
      <c r="DK410">
        <v>18</v>
      </c>
      <c r="DL410">
        <v>0.11</v>
      </c>
      <c r="DM410">
        <v>0.02</v>
      </c>
      <c r="DN410">
        <v>17.8053926829268</v>
      </c>
      <c r="DO410">
        <v>3.39339512195122</v>
      </c>
      <c r="DP410">
        <v>0.408420970287828</v>
      </c>
      <c r="DQ410">
        <v>0</v>
      </c>
      <c r="DR410">
        <v>1.45127926829268</v>
      </c>
      <c r="DS410">
        <v>-0.0741932404181204</v>
      </c>
      <c r="DT410">
        <v>0.0179150844453527</v>
      </c>
      <c r="DU410">
        <v>1</v>
      </c>
      <c r="DV410">
        <v>1</v>
      </c>
      <c r="DW410">
        <v>2</v>
      </c>
      <c r="DX410" t="s">
        <v>367</v>
      </c>
      <c r="DY410">
        <v>2.83379</v>
      </c>
      <c r="DZ410">
        <v>2.64233</v>
      </c>
      <c r="EA410">
        <v>0.027773</v>
      </c>
      <c r="EB410">
        <v>0.0251398</v>
      </c>
      <c r="EC410">
        <v>0.0644397</v>
      </c>
      <c r="ED410">
        <v>0.0607344</v>
      </c>
      <c r="EE410">
        <v>27097.9</v>
      </c>
      <c r="EF410">
        <v>23744.4</v>
      </c>
      <c r="EG410">
        <v>24970.1</v>
      </c>
      <c r="EH410">
        <v>23737.6</v>
      </c>
      <c r="EI410">
        <v>39915.5</v>
      </c>
      <c r="EJ410">
        <v>36932.2</v>
      </c>
      <c r="EK410">
        <v>45180.3</v>
      </c>
      <c r="EL410">
        <v>42380.6</v>
      </c>
      <c r="EM410">
        <v>1.74767</v>
      </c>
      <c r="EN410">
        <v>2.04025</v>
      </c>
      <c r="EO410">
        <v>0.0778288</v>
      </c>
      <c r="EP410">
        <v>0</v>
      </c>
      <c r="EQ410">
        <v>20.7546</v>
      </c>
      <c r="ER410">
        <v>999.9</v>
      </c>
      <c r="ES410">
        <v>35.972</v>
      </c>
      <c r="ET410">
        <v>31.804</v>
      </c>
      <c r="EU410">
        <v>24.9794</v>
      </c>
      <c r="EV410">
        <v>51.2982</v>
      </c>
      <c r="EW410">
        <v>30.7452</v>
      </c>
      <c r="EX410">
        <v>2</v>
      </c>
      <c r="EY410">
        <v>0.264294</v>
      </c>
      <c r="EZ410">
        <v>6.04947</v>
      </c>
      <c r="FA410">
        <v>20.1369</v>
      </c>
      <c r="FB410">
        <v>5.23271</v>
      </c>
      <c r="FC410">
        <v>11.992</v>
      </c>
      <c r="FD410">
        <v>4.9557</v>
      </c>
      <c r="FE410">
        <v>3.30395</v>
      </c>
      <c r="FF410">
        <v>9999</v>
      </c>
      <c r="FG410">
        <v>9999</v>
      </c>
      <c r="FH410">
        <v>6632.6</v>
      </c>
      <c r="FI410">
        <v>353.9</v>
      </c>
      <c r="FJ410">
        <v>1.86813</v>
      </c>
      <c r="FK410">
        <v>1.86386</v>
      </c>
      <c r="FL410">
        <v>1.87144</v>
      </c>
      <c r="FM410">
        <v>1.86228</v>
      </c>
      <c r="FN410">
        <v>1.86172</v>
      </c>
      <c r="FO410">
        <v>1.86815</v>
      </c>
      <c r="FP410">
        <v>1.85828</v>
      </c>
      <c r="FQ410">
        <v>1.86471</v>
      </c>
      <c r="FR410">
        <v>5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2.858</v>
      </c>
      <c r="GF410">
        <v>0.1129</v>
      </c>
      <c r="GG410">
        <v>2.14445261950712</v>
      </c>
      <c r="GH410">
        <v>0.00524579190152856</v>
      </c>
      <c r="GI410">
        <v>-2.61795653493914e-06</v>
      </c>
      <c r="GJ410">
        <v>1.03317073579164e-09</v>
      </c>
      <c r="GK410">
        <v>0.00834576242792743</v>
      </c>
      <c r="GL410">
        <v>-0.0463878632499735</v>
      </c>
      <c r="GM410">
        <v>0.00360881594666716</v>
      </c>
      <c r="GN410">
        <v>-4.25062852161115e-05</v>
      </c>
      <c r="GO410">
        <v>14</v>
      </c>
      <c r="GP410">
        <v>2225</v>
      </c>
      <c r="GQ410">
        <v>2</v>
      </c>
      <c r="GR410">
        <v>27</v>
      </c>
      <c r="GS410">
        <v>4346.3</v>
      </c>
      <c r="GT410">
        <v>4346.3</v>
      </c>
      <c r="GU410">
        <v>0.505371</v>
      </c>
      <c r="GV410">
        <v>2.4292</v>
      </c>
      <c r="GW410">
        <v>1.99829</v>
      </c>
      <c r="GX410">
        <v>2.75024</v>
      </c>
      <c r="GY410">
        <v>2.09473</v>
      </c>
      <c r="GZ410">
        <v>2.40234</v>
      </c>
      <c r="HA410">
        <v>35.8944</v>
      </c>
      <c r="HB410">
        <v>14.2021</v>
      </c>
      <c r="HC410">
        <v>18</v>
      </c>
      <c r="HD410">
        <v>427.711</v>
      </c>
      <c r="HE410">
        <v>616.548</v>
      </c>
      <c r="HF410">
        <v>16.3636</v>
      </c>
      <c r="HG410">
        <v>30.6307</v>
      </c>
      <c r="HH410">
        <v>30.0002</v>
      </c>
      <c r="HI410">
        <v>30.894</v>
      </c>
      <c r="HJ410">
        <v>30.8412</v>
      </c>
      <c r="HK410">
        <v>10.1449</v>
      </c>
      <c r="HL410">
        <v>38.5167</v>
      </c>
      <c r="HM410">
        <v>17.2042</v>
      </c>
      <c r="HN410">
        <v>16.3259</v>
      </c>
      <c r="HO410">
        <v>96.8724</v>
      </c>
      <c r="HP410">
        <v>17.2268</v>
      </c>
      <c r="HQ410">
        <v>95.5928</v>
      </c>
      <c r="HR410">
        <v>99.609</v>
      </c>
    </row>
    <row r="411" spans="1:226">
      <c r="A411">
        <v>395</v>
      </c>
      <c r="B411">
        <v>1657558903.1</v>
      </c>
      <c r="C411">
        <v>6111.09999990463</v>
      </c>
      <c r="D411" t="s">
        <v>1156</v>
      </c>
      <c r="E411" t="s">
        <v>1157</v>
      </c>
      <c r="F411">
        <v>5</v>
      </c>
      <c r="G411" t="s">
        <v>1117</v>
      </c>
      <c r="H411" t="s">
        <v>354</v>
      </c>
      <c r="I411">
        <v>1657558895.35</v>
      </c>
      <c r="J411">
        <f>(K411)/1000</f>
        <v>0</v>
      </c>
      <c r="K411">
        <f>IF(BF411, AN411, AH411)</f>
        <v>0</v>
      </c>
      <c r="L411">
        <f>IF(BF411, AI411, AG411)</f>
        <v>0</v>
      </c>
      <c r="M411">
        <f>BH411 - IF(AU411&gt;1, L411*BB411*100.0/(AW411*BV411), 0)</f>
        <v>0</v>
      </c>
      <c r="N411">
        <f>((T411-J411/2)*M411-L411)/(T411+J411/2)</f>
        <v>0</v>
      </c>
      <c r="O411">
        <f>N411*(BO411+BP411)/1000.0</f>
        <v>0</v>
      </c>
      <c r="P411">
        <f>(BH411 - IF(AU411&gt;1, L411*BB411*100.0/(AW411*BV411), 0))*(BO411+BP411)/1000.0</f>
        <v>0</v>
      </c>
      <c r="Q411">
        <f>2.0/((1/S411-1/R411)+SIGN(S411)*SQRT((1/S411-1/R411)*(1/S411-1/R411) + 4*BC411/((BC411+1)*(BC411+1))*(2*1/S411*1/R411-1/R411*1/R411)))</f>
        <v>0</v>
      </c>
      <c r="R411">
        <f>IF(LEFT(BD411,1)&lt;&gt;"0",IF(LEFT(BD411,1)="1",3.0,BE411),$D$5+$E$5*(BV411*BO411/($K$5*1000))+$F$5*(BV411*BO411/($K$5*1000))*MAX(MIN(BB411,$J$5),$I$5)*MAX(MIN(BB411,$J$5),$I$5)+$G$5*MAX(MIN(BB411,$J$5),$I$5)*(BV411*BO411/($K$5*1000))+$H$5*(BV411*BO411/($K$5*1000))*(BV411*BO411/($K$5*1000)))</f>
        <v>0</v>
      </c>
      <c r="S411">
        <f>J411*(1000-(1000*0.61365*exp(17.502*W411/(240.97+W411))/(BO411+BP411)+BJ411)/2)/(1000*0.61365*exp(17.502*W411/(240.97+W411))/(BO411+BP411)-BJ411)</f>
        <v>0</v>
      </c>
      <c r="T411">
        <f>1/((BC411+1)/(Q411/1.6)+1/(R411/1.37)) + BC411/((BC411+1)/(Q411/1.6) + BC411/(R411/1.37))</f>
        <v>0</v>
      </c>
      <c r="U411">
        <f>(AX411*BA411)</f>
        <v>0</v>
      </c>
      <c r="V411">
        <f>(BQ411+(U411+2*0.95*5.67E-8*(((BQ411+$B$7)+273)^4-(BQ411+273)^4)-44100*J411)/(1.84*29.3*R411+8*0.95*5.67E-8*(BQ411+273)^3))</f>
        <v>0</v>
      </c>
      <c r="W411">
        <f>($C$7*BR411+$D$7*BS411+$E$7*V411)</f>
        <v>0</v>
      </c>
      <c r="X411">
        <f>0.61365*exp(17.502*W411/(240.97+W411))</f>
        <v>0</v>
      </c>
      <c r="Y411">
        <f>(Z411/AA411*100)</f>
        <v>0</v>
      </c>
      <c r="Z411">
        <f>BJ411*(BO411+BP411)/1000</f>
        <v>0</v>
      </c>
      <c r="AA411">
        <f>0.61365*exp(17.502*BQ411/(240.97+BQ411))</f>
        <v>0</v>
      </c>
      <c r="AB411">
        <f>(X411-BJ411*(BO411+BP411)/1000)</f>
        <v>0</v>
      </c>
      <c r="AC411">
        <f>(-J411*44100)</f>
        <v>0</v>
      </c>
      <c r="AD411">
        <f>2*29.3*R411*0.92*(BQ411-W411)</f>
        <v>0</v>
      </c>
      <c r="AE411">
        <f>2*0.95*5.67E-8*(((BQ411+$B$7)+273)^4-(W411+273)^4)</f>
        <v>0</v>
      </c>
      <c r="AF411">
        <f>U411+AE411+AC411+AD411</f>
        <v>0</v>
      </c>
      <c r="AG411">
        <f>BN411*AU411*(BI411-BH411*(1000-AU411*BK411)/(1000-AU411*BJ411))/(100*BB411)</f>
        <v>0</v>
      </c>
      <c r="AH411">
        <f>1000*BN411*AU411*(BJ411-BK411)/(100*BB411*(1000-AU411*BJ411))</f>
        <v>0</v>
      </c>
      <c r="AI411">
        <f>(AJ411 - AK411 - BO411*1E3/(8.314*(BQ411+273.15)) * AM411/BN411 * AL411) * BN411/(100*BB411) * (1000 - BK411)/1000</f>
        <v>0</v>
      </c>
      <c r="AJ411">
        <v>123.292482251708</v>
      </c>
      <c r="AK411">
        <v>135.518266666667</v>
      </c>
      <c r="AL411">
        <v>-3.24410113571069</v>
      </c>
      <c r="AM411">
        <v>66.142335327964</v>
      </c>
      <c r="AN411">
        <f>(AP411 - AO411 + BO411*1E3/(8.314*(BQ411+273.15)) * AR411/BN411 * AQ411) * BN411/(100*BB411) * 1000/(1000 - AP411)</f>
        <v>0</v>
      </c>
      <c r="AO411">
        <v>17.1180036046939</v>
      </c>
      <c r="AP411">
        <v>18.5371090909091</v>
      </c>
      <c r="AQ411">
        <v>-0.00054326130013632</v>
      </c>
      <c r="AR411">
        <v>78.4374814573742</v>
      </c>
      <c r="AS411">
        <v>18</v>
      </c>
      <c r="AT411">
        <v>4</v>
      </c>
      <c r="AU411">
        <f>IF(AS411*$H$13&gt;=AW411,1.0,(AW411/(AW411-AS411*$H$13)))</f>
        <v>0</v>
      </c>
      <c r="AV411">
        <f>(AU411-1)*100</f>
        <v>0</v>
      </c>
      <c r="AW411">
        <f>MAX(0,($B$13+$C$13*BV411)/(1+$D$13*BV411)*BO411/(BQ411+273)*$E$13)</f>
        <v>0</v>
      </c>
      <c r="AX411">
        <f>$B$11*BW411+$C$11*BX411+$F$11*CI411*(1-CL411)</f>
        <v>0</v>
      </c>
      <c r="AY411">
        <f>AX411*AZ411</f>
        <v>0</v>
      </c>
      <c r="AZ411">
        <f>($B$11*$D$9+$C$11*$D$9+$F$11*((CV411+CN411)/MAX(CV411+CN411+CW411, 0.1)*$I$9+CW411/MAX(CV411+CN411+CW411, 0.1)*$J$9))/($B$11+$C$11+$F$11)</f>
        <v>0</v>
      </c>
      <c r="BA411">
        <f>($B$11*$K$9+$C$11*$K$9+$F$11*((CV411+CN411)/MAX(CV411+CN411+CW411, 0.1)*$P$9+CW411/MAX(CV411+CN411+CW411, 0.1)*$Q$9))/($B$11+$C$11+$F$11)</f>
        <v>0</v>
      </c>
      <c r="BB411">
        <v>2.7</v>
      </c>
      <c r="BC411">
        <v>0.5</v>
      </c>
      <c r="BD411" t="s">
        <v>355</v>
      </c>
      <c r="BE411">
        <v>2</v>
      </c>
      <c r="BF411" t="b">
        <v>1</v>
      </c>
      <c r="BG411">
        <v>1657558895.35</v>
      </c>
      <c r="BH411">
        <v>156.207821428571</v>
      </c>
      <c r="BI411">
        <v>138.075535714286</v>
      </c>
      <c r="BJ411">
        <v>18.5429321428571</v>
      </c>
      <c r="BK411">
        <v>17.1185</v>
      </c>
      <c r="BL411">
        <v>153.31725</v>
      </c>
      <c r="BM411">
        <v>18.4298142857143</v>
      </c>
      <c r="BN411">
        <v>499.993107142857</v>
      </c>
      <c r="BO411">
        <v>68.0007392857143</v>
      </c>
      <c r="BP411">
        <v>0.0256095642857143</v>
      </c>
      <c r="BQ411">
        <v>21.280875</v>
      </c>
      <c r="BR411">
        <v>22.0492678571429</v>
      </c>
      <c r="BS411">
        <v>999.9</v>
      </c>
      <c r="BT411">
        <v>0</v>
      </c>
      <c r="BU411">
        <v>0</v>
      </c>
      <c r="BV411">
        <v>9989.28571428571</v>
      </c>
      <c r="BW411">
        <v>0</v>
      </c>
      <c r="BX411">
        <v>2091.95714285714</v>
      </c>
      <c r="BY411">
        <v>18.1322464285714</v>
      </c>
      <c r="BZ411">
        <v>159.159107142857</v>
      </c>
      <c r="CA411">
        <v>140.480142857143</v>
      </c>
      <c r="CB411">
        <v>1.42442857142857</v>
      </c>
      <c r="CC411">
        <v>138.075535714286</v>
      </c>
      <c r="CD411">
        <v>17.1185</v>
      </c>
      <c r="CE411">
        <v>1.26093214285714</v>
      </c>
      <c r="CF411">
        <v>1.16407142857143</v>
      </c>
      <c r="CG411">
        <v>10.3410892857143</v>
      </c>
      <c r="CH411">
        <v>9.14980821428571</v>
      </c>
      <c r="CI411">
        <v>2000.01964285714</v>
      </c>
      <c r="CJ411">
        <v>0.9800015</v>
      </c>
      <c r="CK411">
        <v>0.01999865</v>
      </c>
      <c r="CL411">
        <v>0</v>
      </c>
      <c r="CM411">
        <v>2.53113214285714</v>
      </c>
      <c r="CN411">
        <v>0</v>
      </c>
      <c r="CO411">
        <v>6738.86678571429</v>
      </c>
      <c r="CP411">
        <v>16705.5607142857</v>
      </c>
      <c r="CQ411">
        <v>45</v>
      </c>
      <c r="CR411">
        <v>47.75</v>
      </c>
      <c r="CS411">
        <v>47.125</v>
      </c>
      <c r="CT411">
        <v>45.187</v>
      </c>
      <c r="CU411">
        <v>43.75</v>
      </c>
      <c r="CV411">
        <v>1960.01964285714</v>
      </c>
      <c r="CW411">
        <v>40</v>
      </c>
      <c r="CX411">
        <v>0</v>
      </c>
      <c r="CY411">
        <v>1651537798.4</v>
      </c>
      <c r="CZ411">
        <v>0</v>
      </c>
      <c r="DA411">
        <v>0</v>
      </c>
      <c r="DB411" t="s">
        <v>356</v>
      </c>
      <c r="DC411">
        <v>1657298120.5</v>
      </c>
      <c r="DD411">
        <v>1657298120.5</v>
      </c>
      <c r="DE411">
        <v>0</v>
      </c>
      <c r="DF411">
        <v>1.391</v>
      </c>
      <c r="DG411">
        <v>0.035</v>
      </c>
      <c r="DH411">
        <v>2.39</v>
      </c>
      <c r="DI411">
        <v>0.104</v>
      </c>
      <c r="DJ411">
        <v>419</v>
      </c>
      <c r="DK411">
        <v>18</v>
      </c>
      <c r="DL411">
        <v>0.11</v>
      </c>
      <c r="DM411">
        <v>0.02</v>
      </c>
      <c r="DN411">
        <v>18.0717195121951</v>
      </c>
      <c r="DO411">
        <v>1.58855958188149</v>
      </c>
      <c r="DP411">
        <v>0.264025387008764</v>
      </c>
      <c r="DQ411">
        <v>0</v>
      </c>
      <c r="DR411">
        <v>1.43598097560976</v>
      </c>
      <c r="DS411">
        <v>-0.230523972125435</v>
      </c>
      <c r="DT411">
        <v>0.0291379408018161</v>
      </c>
      <c r="DU411">
        <v>0</v>
      </c>
      <c r="DV411">
        <v>0</v>
      </c>
      <c r="DW411">
        <v>2</v>
      </c>
      <c r="DX411" t="s">
        <v>357</v>
      </c>
      <c r="DY411">
        <v>2.83384</v>
      </c>
      <c r="DZ411">
        <v>2.64156</v>
      </c>
      <c r="EA411">
        <v>0.0246562</v>
      </c>
      <c r="EB411">
        <v>0.0218047</v>
      </c>
      <c r="EC411">
        <v>0.0644396</v>
      </c>
      <c r="ED411">
        <v>0.0609228</v>
      </c>
      <c r="EE411">
        <v>27184.8</v>
      </c>
      <c r="EF411">
        <v>23826</v>
      </c>
      <c r="EG411">
        <v>24970.2</v>
      </c>
      <c r="EH411">
        <v>23738</v>
      </c>
      <c r="EI411">
        <v>39915.1</v>
      </c>
      <c r="EJ411">
        <v>36925.3</v>
      </c>
      <c r="EK411">
        <v>45179.9</v>
      </c>
      <c r="EL411">
        <v>42381.2</v>
      </c>
      <c r="EM411">
        <v>1.74752</v>
      </c>
      <c r="EN411">
        <v>2.04017</v>
      </c>
      <c r="EO411">
        <v>0.0781193</v>
      </c>
      <c r="EP411">
        <v>0</v>
      </c>
      <c r="EQ411">
        <v>20.7591</v>
      </c>
      <c r="ER411">
        <v>999.9</v>
      </c>
      <c r="ES411">
        <v>35.948</v>
      </c>
      <c r="ET411">
        <v>31.804</v>
      </c>
      <c r="EU411">
        <v>24.9647</v>
      </c>
      <c r="EV411">
        <v>51.3282</v>
      </c>
      <c r="EW411">
        <v>30.8173</v>
      </c>
      <c r="EX411">
        <v>2</v>
      </c>
      <c r="EY411">
        <v>0.264261</v>
      </c>
      <c r="EZ411">
        <v>6.05879</v>
      </c>
      <c r="FA411">
        <v>20.1368</v>
      </c>
      <c r="FB411">
        <v>5.23256</v>
      </c>
      <c r="FC411">
        <v>11.992</v>
      </c>
      <c r="FD411">
        <v>4.95555</v>
      </c>
      <c r="FE411">
        <v>3.3039</v>
      </c>
      <c r="FF411">
        <v>9999</v>
      </c>
      <c r="FG411">
        <v>9999</v>
      </c>
      <c r="FH411">
        <v>6632.8</v>
      </c>
      <c r="FI411">
        <v>353.9</v>
      </c>
      <c r="FJ411">
        <v>1.86813</v>
      </c>
      <c r="FK411">
        <v>1.86386</v>
      </c>
      <c r="FL411">
        <v>1.87147</v>
      </c>
      <c r="FM411">
        <v>1.86228</v>
      </c>
      <c r="FN411">
        <v>1.86172</v>
      </c>
      <c r="FO411">
        <v>1.86814</v>
      </c>
      <c r="FP411">
        <v>1.85828</v>
      </c>
      <c r="FQ411">
        <v>1.86475</v>
      </c>
      <c r="FR411">
        <v>5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2.778</v>
      </c>
      <c r="GF411">
        <v>0.1129</v>
      </c>
      <c r="GG411">
        <v>2.14445261950712</v>
      </c>
      <c r="GH411">
        <v>0.00524579190152856</v>
      </c>
      <c r="GI411">
        <v>-2.61795653493914e-06</v>
      </c>
      <c r="GJ411">
        <v>1.03317073579164e-09</v>
      </c>
      <c r="GK411">
        <v>0.00834576242792743</v>
      </c>
      <c r="GL411">
        <v>-0.0463878632499735</v>
      </c>
      <c r="GM411">
        <v>0.00360881594666716</v>
      </c>
      <c r="GN411">
        <v>-4.25062852161115e-05</v>
      </c>
      <c r="GO411">
        <v>14</v>
      </c>
      <c r="GP411">
        <v>2225</v>
      </c>
      <c r="GQ411">
        <v>2</v>
      </c>
      <c r="GR411">
        <v>27</v>
      </c>
      <c r="GS411">
        <v>4346.4</v>
      </c>
      <c r="GT411">
        <v>4346.4</v>
      </c>
      <c r="GU411">
        <v>0.447998</v>
      </c>
      <c r="GV411">
        <v>2.43286</v>
      </c>
      <c r="GW411">
        <v>1.99829</v>
      </c>
      <c r="GX411">
        <v>2.75024</v>
      </c>
      <c r="GY411">
        <v>2.09351</v>
      </c>
      <c r="GZ411">
        <v>2.4231</v>
      </c>
      <c r="HA411">
        <v>35.8944</v>
      </c>
      <c r="HB411">
        <v>14.2634</v>
      </c>
      <c r="HC411">
        <v>18</v>
      </c>
      <c r="HD411">
        <v>427.599</v>
      </c>
      <c r="HE411">
        <v>616.441</v>
      </c>
      <c r="HF411">
        <v>16.3025</v>
      </c>
      <c r="HG411">
        <v>30.6264</v>
      </c>
      <c r="HH411">
        <v>30.0001</v>
      </c>
      <c r="HI411">
        <v>30.8903</v>
      </c>
      <c r="HJ411">
        <v>30.8368</v>
      </c>
      <c r="HK411">
        <v>9.02667</v>
      </c>
      <c r="HL411">
        <v>38.5167</v>
      </c>
      <c r="HM411">
        <v>16.8213</v>
      </c>
      <c r="HN411">
        <v>16.285</v>
      </c>
      <c r="HO411">
        <v>83.4614</v>
      </c>
      <c r="HP411">
        <v>17.2322</v>
      </c>
      <c r="HQ411">
        <v>95.5924</v>
      </c>
      <c r="HR411">
        <v>99.6104</v>
      </c>
    </row>
    <row r="412" spans="1:226">
      <c r="A412">
        <v>396</v>
      </c>
      <c r="B412">
        <v>1657558907.6</v>
      </c>
      <c r="C412">
        <v>6115.59999990463</v>
      </c>
      <c r="D412" t="s">
        <v>1158</v>
      </c>
      <c r="E412" t="s">
        <v>1159</v>
      </c>
      <c r="F412">
        <v>5</v>
      </c>
      <c r="G412" t="s">
        <v>1117</v>
      </c>
      <c r="H412" t="s">
        <v>354</v>
      </c>
      <c r="I412">
        <v>1657558899.77857</v>
      </c>
      <c r="J412">
        <f>(K412)/1000</f>
        <v>0</v>
      </c>
      <c r="K412">
        <f>IF(BF412, AN412, AH412)</f>
        <v>0</v>
      </c>
      <c r="L412">
        <f>IF(BF412, AI412, AG412)</f>
        <v>0</v>
      </c>
      <c r="M412">
        <f>BH412 - IF(AU412&gt;1, L412*BB412*100.0/(AW412*BV412), 0)</f>
        <v>0</v>
      </c>
      <c r="N412">
        <f>((T412-J412/2)*M412-L412)/(T412+J412/2)</f>
        <v>0</v>
      </c>
      <c r="O412">
        <f>N412*(BO412+BP412)/1000.0</f>
        <v>0</v>
      </c>
      <c r="P412">
        <f>(BH412 - IF(AU412&gt;1, L412*BB412*100.0/(AW412*BV412), 0))*(BO412+BP412)/1000.0</f>
        <v>0</v>
      </c>
      <c r="Q412">
        <f>2.0/((1/S412-1/R412)+SIGN(S412)*SQRT((1/S412-1/R412)*(1/S412-1/R412) + 4*BC412/((BC412+1)*(BC412+1))*(2*1/S412*1/R412-1/R412*1/R412)))</f>
        <v>0</v>
      </c>
      <c r="R412">
        <f>IF(LEFT(BD412,1)&lt;&gt;"0",IF(LEFT(BD412,1)="1",3.0,BE412),$D$5+$E$5*(BV412*BO412/($K$5*1000))+$F$5*(BV412*BO412/($K$5*1000))*MAX(MIN(BB412,$J$5),$I$5)*MAX(MIN(BB412,$J$5),$I$5)+$G$5*MAX(MIN(BB412,$J$5),$I$5)*(BV412*BO412/($K$5*1000))+$H$5*(BV412*BO412/($K$5*1000))*(BV412*BO412/($K$5*1000)))</f>
        <v>0</v>
      </c>
      <c r="S412">
        <f>J412*(1000-(1000*0.61365*exp(17.502*W412/(240.97+W412))/(BO412+BP412)+BJ412)/2)/(1000*0.61365*exp(17.502*W412/(240.97+W412))/(BO412+BP412)-BJ412)</f>
        <v>0</v>
      </c>
      <c r="T412">
        <f>1/((BC412+1)/(Q412/1.6)+1/(R412/1.37)) + BC412/((BC412+1)/(Q412/1.6) + BC412/(R412/1.37))</f>
        <v>0</v>
      </c>
      <c r="U412">
        <f>(AX412*BA412)</f>
        <v>0</v>
      </c>
      <c r="V412">
        <f>(BQ412+(U412+2*0.95*5.67E-8*(((BQ412+$B$7)+273)^4-(BQ412+273)^4)-44100*J412)/(1.84*29.3*R412+8*0.95*5.67E-8*(BQ412+273)^3))</f>
        <v>0</v>
      </c>
      <c r="W412">
        <f>($C$7*BR412+$D$7*BS412+$E$7*V412)</f>
        <v>0</v>
      </c>
      <c r="X412">
        <f>0.61365*exp(17.502*W412/(240.97+W412))</f>
        <v>0</v>
      </c>
      <c r="Y412">
        <f>(Z412/AA412*100)</f>
        <v>0</v>
      </c>
      <c r="Z412">
        <f>BJ412*(BO412+BP412)/1000</f>
        <v>0</v>
      </c>
      <c r="AA412">
        <f>0.61365*exp(17.502*BQ412/(240.97+BQ412))</f>
        <v>0</v>
      </c>
      <c r="AB412">
        <f>(X412-BJ412*(BO412+BP412)/1000)</f>
        <v>0</v>
      </c>
      <c r="AC412">
        <f>(-J412*44100)</f>
        <v>0</v>
      </c>
      <c r="AD412">
        <f>2*29.3*R412*0.92*(BQ412-W412)</f>
        <v>0</v>
      </c>
      <c r="AE412">
        <f>2*0.95*5.67E-8*(((BQ412+$B$7)+273)^4-(W412+273)^4)</f>
        <v>0</v>
      </c>
      <c r="AF412">
        <f>U412+AE412+AC412+AD412</f>
        <v>0</v>
      </c>
      <c r="AG412">
        <f>BN412*AU412*(BI412-BH412*(1000-AU412*BK412)/(1000-AU412*BJ412))/(100*BB412)</f>
        <v>0</v>
      </c>
      <c r="AH412">
        <f>1000*BN412*AU412*(BJ412-BK412)/(100*BB412*(1000-AU412*BJ412))</f>
        <v>0</v>
      </c>
      <c r="AI412">
        <f>(AJ412 - AK412 - BO412*1E3/(8.314*(BQ412+273.15)) * AM412/BN412 * AL412) * BN412/(100*BB412) * (1000 - BK412)/1000</f>
        <v>0</v>
      </c>
      <c r="AJ412">
        <v>108.088126798984</v>
      </c>
      <c r="AK412">
        <v>120.732321212121</v>
      </c>
      <c r="AL412">
        <v>-3.28529844814053</v>
      </c>
      <c r="AM412">
        <v>66.142335327964</v>
      </c>
      <c r="AN412">
        <f>(AP412 - AO412 + BO412*1E3/(8.314*(BQ412+273.15)) * AR412/BN412 * AQ412) * BN412/(100*BB412) * 1000/(1000 - AP412)</f>
        <v>0</v>
      </c>
      <c r="AO412">
        <v>17.1783042612026</v>
      </c>
      <c r="AP412">
        <v>18.5507975757576</v>
      </c>
      <c r="AQ412">
        <v>0.0064892580703064</v>
      </c>
      <c r="AR412">
        <v>78.4374814573742</v>
      </c>
      <c r="AS412">
        <v>17</v>
      </c>
      <c r="AT412">
        <v>3</v>
      </c>
      <c r="AU412">
        <f>IF(AS412*$H$13&gt;=AW412,1.0,(AW412/(AW412-AS412*$H$13)))</f>
        <v>0</v>
      </c>
      <c r="AV412">
        <f>(AU412-1)*100</f>
        <v>0</v>
      </c>
      <c r="AW412">
        <f>MAX(0,($B$13+$C$13*BV412)/(1+$D$13*BV412)*BO412/(BQ412+273)*$E$13)</f>
        <v>0</v>
      </c>
      <c r="AX412">
        <f>$B$11*BW412+$C$11*BX412+$F$11*CI412*(1-CL412)</f>
        <v>0</v>
      </c>
      <c r="AY412">
        <f>AX412*AZ412</f>
        <v>0</v>
      </c>
      <c r="AZ412">
        <f>($B$11*$D$9+$C$11*$D$9+$F$11*((CV412+CN412)/MAX(CV412+CN412+CW412, 0.1)*$I$9+CW412/MAX(CV412+CN412+CW412, 0.1)*$J$9))/($B$11+$C$11+$F$11)</f>
        <v>0</v>
      </c>
      <c r="BA412">
        <f>($B$11*$K$9+$C$11*$K$9+$F$11*((CV412+CN412)/MAX(CV412+CN412+CW412, 0.1)*$P$9+CW412/MAX(CV412+CN412+CW412, 0.1)*$Q$9))/($B$11+$C$11+$F$11)</f>
        <v>0</v>
      </c>
      <c r="BB412">
        <v>2.7</v>
      </c>
      <c r="BC412">
        <v>0.5</v>
      </c>
      <c r="BD412" t="s">
        <v>355</v>
      </c>
      <c r="BE412">
        <v>2</v>
      </c>
      <c r="BF412" t="b">
        <v>1</v>
      </c>
      <c r="BG412">
        <v>1657558899.77857</v>
      </c>
      <c r="BH412">
        <v>141.973107142857</v>
      </c>
      <c r="BI412">
        <v>123.583753571429</v>
      </c>
      <c r="BJ412">
        <v>18.5426535714286</v>
      </c>
      <c r="BK412">
        <v>17.1314785714286</v>
      </c>
      <c r="BL412">
        <v>139.146928571429</v>
      </c>
      <c r="BM412">
        <v>18.42955</v>
      </c>
      <c r="BN412">
        <v>500.014428571429</v>
      </c>
      <c r="BO412">
        <v>68.0011321428571</v>
      </c>
      <c r="BP412">
        <v>0.0256122071428571</v>
      </c>
      <c r="BQ412">
        <v>21.2728107142857</v>
      </c>
      <c r="BR412">
        <v>22.0455357142857</v>
      </c>
      <c r="BS412">
        <v>999.9</v>
      </c>
      <c r="BT412">
        <v>0</v>
      </c>
      <c r="BU412">
        <v>0</v>
      </c>
      <c r="BV412">
        <v>9981.83035714286</v>
      </c>
      <c r="BW412">
        <v>0</v>
      </c>
      <c r="BX412">
        <v>2092.16642857143</v>
      </c>
      <c r="BY412">
        <v>18.3892892857143</v>
      </c>
      <c r="BZ412">
        <v>144.65525</v>
      </c>
      <c r="CA412">
        <v>125.737392857143</v>
      </c>
      <c r="CB412">
        <v>1.41117321428571</v>
      </c>
      <c r="CC412">
        <v>123.583753571429</v>
      </c>
      <c r="CD412">
        <v>17.1314785714286</v>
      </c>
      <c r="CE412">
        <v>1.26092071428571</v>
      </c>
      <c r="CF412">
        <v>1.16496107142857</v>
      </c>
      <c r="CG412">
        <v>10.3409571428571</v>
      </c>
      <c r="CH412">
        <v>9.16112821428571</v>
      </c>
      <c r="CI412">
        <v>2000.04214285714</v>
      </c>
      <c r="CJ412">
        <v>0.980001607142857</v>
      </c>
      <c r="CK412">
        <v>0.0199985392857143</v>
      </c>
      <c r="CL412">
        <v>0</v>
      </c>
      <c r="CM412">
        <v>2.48886428571429</v>
      </c>
      <c r="CN412">
        <v>0</v>
      </c>
      <c r="CO412">
        <v>6727.67714285714</v>
      </c>
      <c r="CP412">
        <v>16705.7571428571</v>
      </c>
      <c r="CQ412">
        <v>45</v>
      </c>
      <c r="CR412">
        <v>47.75</v>
      </c>
      <c r="CS412">
        <v>47.125</v>
      </c>
      <c r="CT412">
        <v>45.187</v>
      </c>
      <c r="CU412">
        <v>43.75</v>
      </c>
      <c r="CV412">
        <v>1960.04178571429</v>
      </c>
      <c r="CW412">
        <v>40.0003571428571</v>
      </c>
      <c r="CX412">
        <v>0</v>
      </c>
      <c r="CY412">
        <v>1651537802.6</v>
      </c>
      <c r="CZ412">
        <v>0</v>
      </c>
      <c r="DA412">
        <v>0</v>
      </c>
      <c r="DB412" t="s">
        <v>356</v>
      </c>
      <c r="DC412">
        <v>1657298120.5</v>
      </c>
      <c r="DD412">
        <v>1657298120.5</v>
      </c>
      <c r="DE412">
        <v>0</v>
      </c>
      <c r="DF412">
        <v>1.391</v>
      </c>
      <c r="DG412">
        <v>0.035</v>
      </c>
      <c r="DH412">
        <v>2.39</v>
      </c>
      <c r="DI412">
        <v>0.104</v>
      </c>
      <c r="DJ412">
        <v>419</v>
      </c>
      <c r="DK412">
        <v>18</v>
      </c>
      <c r="DL412">
        <v>0.11</v>
      </c>
      <c r="DM412">
        <v>0.02</v>
      </c>
      <c r="DN412">
        <v>18.2276097560976</v>
      </c>
      <c r="DO412">
        <v>3.1600766550523</v>
      </c>
      <c r="DP412">
        <v>0.374665922607535</v>
      </c>
      <c r="DQ412">
        <v>0</v>
      </c>
      <c r="DR412">
        <v>1.41662731707317</v>
      </c>
      <c r="DS412">
        <v>-0.222274703832756</v>
      </c>
      <c r="DT412">
        <v>0.0293267191935198</v>
      </c>
      <c r="DU412">
        <v>0</v>
      </c>
      <c r="DV412">
        <v>0</v>
      </c>
      <c r="DW412">
        <v>2</v>
      </c>
      <c r="DX412" t="s">
        <v>357</v>
      </c>
      <c r="DY412">
        <v>2.83376</v>
      </c>
      <c r="DZ412">
        <v>2.64202</v>
      </c>
      <c r="EA412">
        <v>0.0220123</v>
      </c>
      <c r="EB412">
        <v>0.0190982</v>
      </c>
      <c r="EC412">
        <v>0.0644733</v>
      </c>
      <c r="ED412">
        <v>0.060839</v>
      </c>
      <c r="EE412">
        <v>27258.6</v>
      </c>
      <c r="EF412">
        <v>23892</v>
      </c>
      <c r="EG412">
        <v>24970.3</v>
      </c>
      <c r="EH412">
        <v>23738.1</v>
      </c>
      <c r="EI412">
        <v>39913.9</v>
      </c>
      <c r="EJ412">
        <v>36928.6</v>
      </c>
      <c r="EK412">
        <v>45180.3</v>
      </c>
      <c r="EL412">
        <v>42381.3</v>
      </c>
      <c r="EM412">
        <v>1.74755</v>
      </c>
      <c r="EN412">
        <v>2.04017</v>
      </c>
      <c r="EO412">
        <v>0.0776574</v>
      </c>
      <c r="EP412">
        <v>0</v>
      </c>
      <c r="EQ412">
        <v>20.7615</v>
      </c>
      <c r="ER412">
        <v>999.9</v>
      </c>
      <c r="ES412">
        <v>35.924</v>
      </c>
      <c r="ET412">
        <v>31.824</v>
      </c>
      <c r="EU412">
        <v>24.9764</v>
      </c>
      <c r="EV412">
        <v>51.7382</v>
      </c>
      <c r="EW412">
        <v>30.8293</v>
      </c>
      <c r="EX412">
        <v>2</v>
      </c>
      <c r="EY412">
        <v>0.264179</v>
      </c>
      <c r="EZ412">
        <v>6.07924</v>
      </c>
      <c r="FA412">
        <v>20.1361</v>
      </c>
      <c r="FB412">
        <v>5.23241</v>
      </c>
      <c r="FC412">
        <v>11.992</v>
      </c>
      <c r="FD412">
        <v>4.95565</v>
      </c>
      <c r="FE412">
        <v>3.3039</v>
      </c>
      <c r="FF412">
        <v>9999</v>
      </c>
      <c r="FG412">
        <v>9999</v>
      </c>
      <c r="FH412">
        <v>6632.8</v>
      </c>
      <c r="FI412">
        <v>353.9</v>
      </c>
      <c r="FJ412">
        <v>1.86813</v>
      </c>
      <c r="FK412">
        <v>1.86386</v>
      </c>
      <c r="FL412">
        <v>1.87148</v>
      </c>
      <c r="FM412">
        <v>1.86226</v>
      </c>
      <c r="FN412">
        <v>1.86172</v>
      </c>
      <c r="FO412">
        <v>1.86816</v>
      </c>
      <c r="FP412">
        <v>1.85827</v>
      </c>
      <c r="FQ412">
        <v>1.86474</v>
      </c>
      <c r="FR412">
        <v>5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2.71</v>
      </c>
      <c r="GF412">
        <v>0.1134</v>
      </c>
      <c r="GG412">
        <v>2.14445261950712</v>
      </c>
      <c r="GH412">
        <v>0.00524579190152856</v>
      </c>
      <c r="GI412">
        <v>-2.61795653493914e-06</v>
      </c>
      <c r="GJ412">
        <v>1.03317073579164e-09</v>
      </c>
      <c r="GK412">
        <v>0.00834576242792743</v>
      </c>
      <c r="GL412">
        <v>-0.0463878632499735</v>
      </c>
      <c r="GM412">
        <v>0.00360881594666716</v>
      </c>
      <c r="GN412">
        <v>-4.25062852161115e-05</v>
      </c>
      <c r="GO412">
        <v>14</v>
      </c>
      <c r="GP412">
        <v>2225</v>
      </c>
      <c r="GQ412">
        <v>2</v>
      </c>
      <c r="GR412">
        <v>27</v>
      </c>
      <c r="GS412">
        <v>4346.5</v>
      </c>
      <c r="GT412">
        <v>4346.5</v>
      </c>
      <c r="GU412">
        <v>0.405273</v>
      </c>
      <c r="GV412">
        <v>2.44141</v>
      </c>
      <c r="GW412">
        <v>1.99829</v>
      </c>
      <c r="GX412">
        <v>2.75024</v>
      </c>
      <c r="GY412">
        <v>2.09351</v>
      </c>
      <c r="GZ412">
        <v>2.38647</v>
      </c>
      <c r="HA412">
        <v>35.8944</v>
      </c>
      <c r="HB412">
        <v>14.2634</v>
      </c>
      <c r="HC412">
        <v>18</v>
      </c>
      <c r="HD412">
        <v>427.593</v>
      </c>
      <c r="HE412">
        <v>616.41</v>
      </c>
      <c r="HF412">
        <v>16.264</v>
      </c>
      <c r="HG412">
        <v>30.6227</v>
      </c>
      <c r="HH412">
        <v>30</v>
      </c>
      <c r="HI412">
        <v>30.8872</v>
      </c>
      <c r="HJ412">
        <v>30.8338</v>
      </c>
      <c r="HK412">
        <v>8.15821</v>
      </c>
      <c r="HL412">
        <v>38.5167</v>
      </c>
      <c r="HM412">
        <v>16.8213</v>
      </c>
      <c r="HN412">
        <v>16.238</v>
      </c>
      <c r="HO412">
        <v>63.3559</v>
      </c>
      <c r="HP412">
        <v>17.2336</v>
      </c>
      <c r="HQ412">
        <v>95.593</v>
      </c>
      <c r="HR412">
        <v>99.6107</v>
      </c>
    </row>
    <row r="413" spans="1:226">
      <c r="A413">
        <v>397</v>
      </c>
      <c r="B413">
        <v>1657559005</v>
      </c>
      <c r="C413">
        <v>6213</v>
      </c>
      <c r="D413" t="s">
        <v>1160</v>
      </c>
      <c r="E413" t="s">
        <v>1161</v>
      </c>
      <c r="F413">
        <v>5</v>
      </c>
      <c r="G413" t="s">
        <v>1117</v>
      </c>
      <c r="H413" t="s">
        <v>354</v>
      </c>
      <c r="I413">
        <v>1657558997.25</v>
      </c>
      <c r="J413">
        <f>(K413)/1000</f>
        <v>0</v>
      </c>
      <c r="K413">
        <f>IF(BF413, AN413, AH413)</f>
        <v>0</v>
      </c>
      <c r="L413">
        <f>IF(BF413, AI413, AG413)</f>
        <v>0</v>
      </c>
      <c r="M413">
        <f>BH413 - IF(AU413&gt;1, L413*BB413*100.0/(AW413*BV413), 0)</f>
        <v>0</v>
      </c>
      <c r="N413">
        <f>((T413-J413/2)*M413-L413)/(T413+J413/2)</f>
        <v>0</v>
      </c>
      <c r="O413">
        <f>N413*(BO413+BP413)/1000.0</f>
        <v>0</v>
      </c>
      <c r="P413">
        <f>(BH413 - IF(AU413&gt;1, L413*BB413*100.0/(AW413*BV413), 0))*(BO413+BP413)/1000.0</f>
        <v>0</v>
      </c>
      <c r="Q413">
        <f>2.0/((1/S413-1/R413)+SIGN(S413)*SQRT((1/S413-1/R413)*(1/S413-1/R413) + 4*BC413/((BC413+1)*(BC413+1))*(2*1/S413*1/R413-1/R413*1/R413)))</f>
        <v>0</v>
      </c>
      <c r="R413">
        <f>IF(LEFT(BD413,1)&lt;&gt;"0",IF(LEFT(BD413,1)="1",3.0,BE413),$D$5+$E$5*(BV413*BO413/($K$5*1000))+$F$5*(BV413*BO413/($K$5*1000))*MAX(MIN(BB413,$J$5),$I$5)*MAX(MIN(BB413,$J$5),$I$5)+$G$5*MAX(MIN(BB413,$J$5),$I$5)*(BV413*BO413/($K$5*1000))+$H$5*(BV413*BO413/($K$5*1000))*(BV413*BO413/($K$5*1000)))</f>
        <v>0</v>
      </c>
      <c r="S413">
        <f>J413*(1000-(1000*0.61365*exp(17.502*W413/(240.97+W413))/(BO413+BP413)+BJ413)/2)/(1000*0.61365*exp(17.502*W413/(240.97+W413))/(BO413+BP413)-BJ413)</f>
        <v>0</v>
      </c>
      <c r="T413">
        <f>1/((BC413+1)/(Q413/1.6)+1/(R413/1.37)) + BC413/((BC413+1)/(Q413/1.6) + BC413/(R413/1.37))</f>
        <v>0</v>
      </c>
      <c r="U413">
        <f>(AX413*BA413)</f>
        <v>0</v>
      </c>
      <c r="V413">
        <f>(BQ413+(U413+2*0.95*5.67E-8*(((BQ413+$B$7)+273)^4-(BQ413+273)^4)-44100*J413)/(1.84*29.3*R413+8*0.95*5.67E-8*(BQ413+273)^3))</f>
        <v>0</v>
      </c>
      <c r="W413">
        <f>($C$7*BR413+$D$7*BS413+$E$7*V413)</f>
        <v>0</v>
      </c>
      <c r="X413">
        <f>0.61365*exp(17.502*W413/(240.97+W413))</f>
        <v>0</v>
      </c>
      <c r="Y413">
        <f>(Z413/AA413*100)</f>
        <v>0</v>
      </c>
      <c r="Z413">
        <f>BJ413*(BO413+BP413)/1000</f>
        <v>0</v>
      </c>
      <c r="AA413">
        <f>0.61365*exp(17.502*BQ413/(240.97+BQ413))</f>
        <v>0</v>
      </c>
      <c r="AB413">
        <f>(X413-BJ413*(BO413+BP413)/1000)</f>
        <v>0</v>
      </c>
      <c r="AC413">
        <f>(-J413*44100)</f>
        <v>0</v>
      </c>
      <c r="AD413">
        <f>2*29.3*R413*0.92*(BQ413-W413)</f>
        <v>0</v>
      </c>
      <c r="AE413">
        <f>2*0.95*5.67E-8*(((BQ413+$B$7)+273)^4-(W413+273)^4)</f>
        <v>0</v>
      </c>
      <c r="AF413">
        <f>U413+AE413+AC413+AD413</f>
        <v>0</v>
      </c>
      <c r="AG413">
        <f>BN413*AU413*(BI413-BH413*(1000-AU413*BK413)/(1000-AU413*BJ413))/(100*BB413)</f>
        <v>0</v>
      </c>
      <c r="AH413">
        <f>1000*BN413*AU413*(BJ413-BK413)/(100*BB413*(1000-AU413*BJ413))</f>
        <v>0</v>
      </c>
      <c r="AI413">
        <f>(AJ413 - AK413 - BO413*1E3/(8.314*(BQ413+273.15)) * AM413/BN413 * AL413) * BN413/(100*BB413) * (1000 - BK413)/1000</f>
        <v>0</v>
      </c>
      <c r="AJ413">
        <v>427.199942147754</v>
      </c>
      <c r="AK413">
        <v>421.724678787879</v>
      </c>
      <c r="AL413">
        <v>-0.0487726983831766</v>
      </c>
      <c r="AM413">
        <v>66.142335327964</v>
      </c>
      <c r="AN413">
        <f>(AP413 - AO413 + BO413*1E3/(8.314*(BQ413+273.15)) * AR413/BN413 * AQ413) * BN413/(100*BB413) * 1000/(1000 - AP413)</f>
        <v>0</v>
      </c>
      <c r="AO413">
        <v>17.2851868768406</v>
      </c>
      <c r="AP413">
        <v>18.5667927272727</v>
      </c>
      <c r="AQ413">
        <v>0.000155435001920813</v>
      </c>
      <c r="AR413">
        <v>78.4374814573742</v>
      </c>
      <c r="AS413">
        <v>17</v>
      </c>
      <c r="AT413">
        <v>3</v>
      </c>
      <c r="AU413">
        <f>IF(AS413*$H$13&gt;=AW413,1.0,(AW413/(AW413-AS413*$H$13)))</f>
        <v>0</v>
      </c>
      <c r="AV413">
        <f>(AU413-1)*100</f>
        <v>0</v>
      </c>
      <c r="AW413">
        <f>MAX(0,($B$13+$C$13*BV413)/(1+$D$13*BV413)*BO413/(BQ413+273)*$E$13)</f>
        <v>0</v>
      </c>
      <c r="AX413">
        <f>$B$11*BW413+$C$11*BX413+$F$11*CI413*(1-CL413)</f>
        <v>0</v>
      </c>
      <c r="AY413">
        <f>AX413*AZ413</f>
        <v>0</v>
      </c>
      <c r="AZ413">
        <f>($B$11*$D$9+$C$11*$D$9+$F$11*((CV413+CN413)/MAX(CV413+CN413+CW413, 0.1)*$I$9+CW413/MAX(CV413+CN413+CW413, 0.1)*$J$9))/($B$11+$C$11+$F$11)</f>
        <v>0</v>
      </c>
      <c r="BA413">
        <f>($B$11*$K$9+$C$11*$K$9+$F$11*((CV413+CN413)/MAX(CV413+CN413+CW413, 0.1)*$P$9+CW413/MAX(CV413+CN413+CW413, 0.1)*$Q$9))/($B$11+$C$11+$F$11)</f>
        <v>0</v>
      </c>
      <c r="BB413">
        <v>2.7</v>
      </c>
      <c r="BC413">
        <v>0.5</v>
      </c>
      <c r="BD413" t="s">
        <v>355</v>
      </c>
      <c r="BE413">
        <v>2</v>
      </c>
      <c r="BF413" t="b">
        <v>1</v>
      </c>
      <c r="BG413">
        <v>1657558997.25</v>
      </c>
      <c r="BH413">
        <v>413.944266666667</v>
      </c>
      <c r="BI413">
        <v>419.824</v>
      </c>
      <c r="BJ413">
        <v>18.5611133333333</v>
      </c>
      <c r="BK413">
        <v>17.27113</v>
      </c>
      <c r="BL413">
        <v>410.0179</v>
      </c>
      <c r="BM413">
        <v>18.44724</v>
      </c>
      <c r="BN413">
        <v>500.004433333333</v>
      </c>
      <c r="BO413">
        <v>68.00165</v>
      </c>
      <c r="BP413">
        <v>0.0251104633333333</v>
      </c>
      <c r="BQ413">
        <v>21.2217</v>
      </c>
      <c r="BR413">
        <v>22.0127433333333</v>
      </c>
      <c r="BS413">
        <v>999.9</v>
      </c>
      <c r="BT413">
        <v>0</v>
      </c>
      <c r="BU413">
        <v>0</v>
      </c>
      <c r="BV413">
        <v>10004.0233333333</v>
      </c>
      <c r="BW413">
        <v>0</v>
      </c>
      <c r="BX413">
        <v>2093.91866666667</v>
      </c>
      <c r="BY413">
        <v>-5.87981233333333</v>
      </c>
      <c r="BZ413">
        <v>421.7728</v>
      </c>
      <c r="CA413">
        <v>427.202366666667</v>
      </c>
      <c r="CB413">
        <v>1.289981</v>
      </c>
      <c r="CC413">
        <v>419.824</v>
      </c>
      <c r="CD413">
        <v>17.27113</v>
      </c>
      <c r="CE413">
        <v>1.26218566666667</v>
      </c>
      <c r="CF413">
        <v>1.17446533333333</v>
      </c>
      <c r="CG413">
        <v>10.3559733333333</v>
      </c>
      <c r="CH413">
        <v>9.281751</v>
      </c>
      <c r="CI413">
        <v>1999.986</v>
      </c>
      <c r="CJ413">
        <v>0.980001</v>
      </c>
      <c r="CK413">
        <v>0.0199991666666667</v>
      </c>
      <c r="CL413">
        <v>0</v>
      </c>
      <c r="CM413">
        <v>2.47734</v>
      </c>
      <c r="CN413">
        <v>0</v>
      </c>
      <c r="CO413">
        <v>6936.21166666667</v>
      </c>
      <c r="CP413">
        <v>16705.2966666667</v>
      </c>
      <c r="CQ413">
        <v>45</v>
      </c>
      <c r="CR413">
        <v>47.75</v>
      </c>
      <c r="CS413">
        <v>47.125</v>
      </c>
      <c r="CT413">
        <v>45.187</v>
      </c>
      <c r="CU413">
        <v>43.75</v>
      </c>
      <c r="CV413">
        <v>1959.986</v>
      </c>
      <c r="CW413">
        <v>40</v>
      </c>
      <c r="CX413">
        <v>0</v>
      </c>
      <c r="CY413">
        <v>1651537900.4</v>
      </c>
      <c r="CZ413">
        <v>0</v>
      </c>
      <c r="DA413">
        <v>0</v>
      </c>
      <c r="DB413" t="s">
        <v>356</v>
      </c>
      <c r="DC413">
        <v>1657298120.5</v>
      </c>
      <c r="DD413">
        <v>1657298120.5</v>
      </c>
      <c r="DE413">
        <v>0</v>
      </c>
      <c r="DF413">
        <v>1.391</v>
      </c>
      <c r="DG413">
        <v>0.035</v>
      </c>
      <c r="DH413">
        <v>2.39</v>
      </c>
      <c r="DI413">
        <v>0.104</v>
      </c>
      <c r="DJ413">
        <v>419</v>
      </c>
      <c r="DK413">
        <v>18</v>
      </c>
      <c r="DL413">
        <v>0.11</v>
      </c>
      <c r="DM413">
        <v>0.02</v>
      </c>
      <c r="DN413">
        <v>-5.8877625</v>
      </c>
      <c r="DO413">
        <v>0.323670168855564</v>
      </c>
      <c r="DP413">
        <v>0.0560991074683903</v>
      </c>
      <c r="DQ413">
        <v>0</v>
      </c>
      <c r="DR413">
        <v>1.28918</v>
      </c>
      <c r="DS413">
        <v>-0.0325499437148239</v>
      </c>
      <c r="DT413">
        <v>0.00944882532381671</v>
      </c>
      <c r="DU413">
        <v>1</v>
      </c>
      <c r="DV413">
        <v>1</v>
      </c>
      <c r="DW413">
        <v>2</v>
      </c>
      <c r="DX413" t="s">
        <v>367</v>
      </c>
      <c r="DY413">
        <v>2.83415</v>
      </c>
      <c r="DZ413">
        <v>2.64157</v>
      </c>
      <c r="EA413">
        <v>0.0673506</v>
      </c>
      <c r="EB413">
        <v>0.0685505</v>
      </c>
      <c r="EC413">
        <v>0.0645183</v>
      </c>
      <c r="ED413">
        <v>0.061161</v>
      </c>
      <c r="EE413">
        <v>25996.3</v>
      </c>
      <c r="EF413">
        <v>22688.5</v>
      </c>
      <c r="EG413">
        <v>24970.9</v>
      </c>
      <c r="EH413">
        <v>23738.4</v>
      </c>
      <c r="EI413">
        <v>39913.5</v>
      </c>
      <c r="EJ413">
        <v>36917.4</v>
      </c>
      <c r="EK413">
        <v>45180.6</v>
      </c>
      <c r="EL413">
        <v>42381.7</v>
      </c>
      <c r="EM413">
        <v>1.74837</v>
      </c>
      <c r="EN413">
        <v>2.04077</v>
      </c>
      <c r="EO413">
        <v>0.0730529</v>
      </c>
      <c r="EP413">
        <v>0</v>
      </c>
      <c r="EQ413">
        <v>20.8131</v>
      </c>
      <c r="ER413">
        <v>999.9</v>
      </c>
      <c r="ES413">
        <v>35.374</v>
      </c>
      <c r="ET413">
        <v>31.874</v>
      </c>
      <c r="EU413">
        <v>24.6643</v>
      </c>
      <c r="EV413">
        <v>51.3882</v>
      </c>
      <c r="EW413">
        <v>30.8534</v>
      </c>
      <c r="EX413">
        <v>2</v>
      </c>
      <c r="EY413">
        <v>0.259964</v>
      </c>
      <c r="EZ413">
        <v>5.66752</v>
      </c>
      <c r="FA413">
        <v>20.1508</v>
      </c>
      <c r="FB413">
        <v>5.23286</v>
      </c>
      <c r="FC413">
        <v>11.992</v>
      </c>
      <c r="FD413">
        <v>4.95585</v>
      </c>
      <c r="FE413">
        <v>3.30393</v>
      </c>
      <c r="FF413">
        <v>9999</v>
      </c>
      <c r="FG413">
        <v>9999</v>
      </c>
      <c r="FH413">
        <v>6635.1</v>
      </c>
      <c r="FI413">
        <v>353.9</v>
      </c>
      <c r="FJ413">
        <v>1.86813</v>
      </c>
      <c r="FK413">
        <v>1.86386</v>
      </c>
      <c r="FL413">
        <v>1.87149</v>
      </c>
      <c r="FM413">
        <v>1.86234</v>
      </c>
      <c r="FN413">
        <v>1.86172</v>
      </c>
      <c r="FO413">
        <v>1.86816</v>
      </c>
      <c r="FP413">
        <v>1.85831</v>
      </c>
      <c r="FQ413">
        <v>1.86476</v>
      </c>
      <c r="FR413">
        <v>5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3.926</v>
      </c>
      <c r="GF413">
        <v>0.1141</v>
      </c>
      <c r="GG413">
        <v>2.14445261950712</v>
      </c>
      <c r="GH413">
        <v>0.00524579190152856</v>
      </c>
      <c r="GI413">
        <v>-2.61795653493914e-06</v>
      </c>
      <c r="GJ413">
        <v>1.03317073579164e-09</v>
      </c>
      <c r="GK413">
        <v>0.00834576242792743</v>
      </c>
      <c r="GL413">
        <v>-0.0463878632499735</v>
      </c>
      <c r="GM413">
        <v>0.00360881594666716</v>
      </c>
      <c r="GN413">
        <v>-4.25062852161115e-05</v>
      </c>
      <c r="GO413">
        <v>14</v>
      </c>
      <c r="GP413">
        <v>2225</v>
      </c>
      <c r="GQ413">
        <v>2</v>
      </c>
      <c r="GR413">
        <v>27</v>
      </c>
      <c r="GS413">
        <v>4348.1</v>
      </c>
      <c r="GT413">
        <v>4348.1</v>
      </c>
      <c r="GU413">
        <v>1.33057</v>
      </c>
      <c r="GV413">
        <v>2.39624</v>
      </c>
      <c r="GW413">
        <v>1.99829</v>
      </c>
      <c r="GX413">
        <v>2.75024</v>
      </c>
      <c r="GY413">
        <v>2.09351</v>
      </c>
      <c r="GZ413">
        <v>2.41089</v>
      </c>
      <c r="HA413">
        <v>35.9178</v>
      </c>
      <c r="HB413">
        <v>14.2546</v>
      </c>
      <c r="HC413">
        <v>18</v>
      </c>
      <c r="HD413">
        <v>427.733</v>
      </c>
      <c r="HE413">
        <v>616.345</v>
      </c>
      <c r="HF413">
        <v>16.3538</v>
      </c>
      <c r="HG413">
        <v>30.5718</v>
      </c>
      <c r="HH413">
        <v>29.9999</v>
      </c>
      <c r="HI413">
        <v>30.8368</v>
      </c>
      <c r="HJ413">
        <v>30.782</v>
      </c>
      <c r="HK413">
        <v>26.758</v>
      </c>
      <c r="HL413">
        <v>36.1934</v>
      </c>
      <c r="HM413">
        <v>13.797</v>
      </c>
      <c r="HN413">
        <v>16.3389</v>
      </c>
      <c r="HO413">
        <v>426.664</v>
      </c>
      <c r="HP413">
        <v>17.3468</v>
      </c>
      <c r="HQ413">
        <v>95.5943</v>
      </c>
      <c r="HR413">
        <v>99.6117</v>
      </c>
    </row>
    <row r="414" spans="1:226">
      <c r="A414">
        <v>398</v>
      </c>
      <c r="B414">
        <v>1657559010</v>
      </c>
      <c r="C414">
        <v>6218</v>
      </c>
      <c r="D414" t="s">
        <v>1162</v>
      </c>
      <c r="E414" t="s">
        <v>1163</v>
      </c>
      <c r="F414">
        <v>5</v>
      </c>
      <c r="G414" t="s">
        <v>1117</v>
      </c>
      <c r="H414" t="s">
        <v>354</v>
      </c>
      <c r="I414">
        <v>1657559002.15517</v>
      </c>
      <c r="J414">
        <f>(K414)/1000</f>
        <v>0</v>
      </c>
      <c r="K414">
        <f>IF(BF414, AN414, AH414)</f>
        <v>0</v>
      </c>
      <c r="L414">
        <f>IF(BF414, AI414, AG414)</f>
        <v>0</v>
      </c>
      <c r="M414">
        <f>BH414 - IF(AU414&gt;1, L414*BB414*100.0/(AW414*BV414), 0)</f>
        <v>0</v>
      </c>
      <c r="N414">
        <f>((T414-J414/2)*M414-L414)/(T414+J414/2)</f>
        <v>0</v>
      </c>
      <c r="O414">
        <f>N414*(BO414+BP414)/1000.0</f>
        <v>0</v>
      </c>
      <c r="P414">
        <f>(BH414 - IF(AU414&gt;1, L414*BB414*100.0/(AW414*BV414), 0))*(BO414+BP414)/1000.0</f>
        <v>0</v>
      </c>
      <c r="Q414">
        <f>2.0/((1/S414-1/R414)+SIGN(S414)*SQRT((1/S414-1/R414)*(1/S414-1/R414) + 4*BC414/((BC414+1)*(BC414+1))*(2*1/S414*1/R414-1/R414*1/R414)))</f>
        <v>0</v>
      </c>
      <c r="R414">
        <f>IF(LEFT(BD414,1)&lt;&gt;"0",IF(LEFT(BD414,1)="1",3.0,BE414),$D$5+$E$5*(BV414*BO414/($K$5*1000))+$F$5*(BV414*BO414/($K$5*1000))*MAX(MIN(BB414,$J$5),$I$5)*MAX(MIN(BB414,$J$5),$I$5)+$G$5*MAX(MIN(BB414,$J$5),$I$5)*(BV414*BO414/($K$5*1000))+$H$5*(BV414*BO414/($K$5*1000))*(BV414*BO414/($K$5*1000)))</f>
        <v>0</v>
      </c>
      <c r="S414">
        <f>J414*(1000-(1000*0.61365*exp(17.502*W414/(240.97+W414))/(BO414+BP414)+BJ414)/2)/(1000*0.61365*exp(17.502*W414/(240.97+W414))/(BO414+BP414)-BJ414)</f>
        <v>0</v>
      </c>
      <c r="T414">
        <f>1/((BC414+1)/(Q414/1.6)+1/(R414/1.37)) + BC414/((BC414+1)/(Q414/1.6) + BC414/(R414/1.37))</f>
        <v>0</v>
      </c>
      <c r="U414">
        <f>(AX414*BA414)</f>
        <v>0</v>
      </c>
      <c r="V414">
        <f>(BQ414+(U414+2*0.95*5.67E-8*(((BQ414+$B$7)+273)^4-(BQ414+273)^4)-44100*J414)/(1.84*29.3*R414+8*0.95*5.67E-8*(BQ414+273)^3))</f>
        <v>0</v>
      </c>
      <c r="W414">
        <f>($C$7*BR414+$D$7*BS414+$E$7*V414)</f>
        <v>0</v>
      </c>
      <c r="X414">
        <f>0.61365*exp(17.502*W414/(240.97+W414))</f>
        <v>0</v>
      </c>
      <c r="Y414">
        <f>(Z414/AA414*100)</f>
        <v>0</v>
      </c>
      <c r="Z414">
        <f>BJ414*(BO414+BP414)/1000</f>
        <v>0</v>
      </c>
      <c r="AA414">
        <f>0.61365*exp(17.502*BQ414/(240.97+BQ414))</f>
        <v>0</v>
      </c>
      <c r="AB414">
        <f>(X414-BJ414*(BO414+BP414)/1000)</f>
        <v>0</v>
      </c>
      <c r="AC414">
        <f>(-J414*44100)</f>
        <v>0</v>
      </c>
      <c r="AD414">
        <f>2*29.3*R414*0.92*(BQ414-W414)</f>
        <v>0</v>
      </c>
      <c r="AE414">
        <f>2*0.95*5.67E-8*(((BQ414+$B$7)+273)^4-(W414+273)^4)</f>
        <v>0</v>
      </c>
      <c r="AF414">
        <f>U414+AE414+AC414+AD414</f>
        <v>0</v>
      </c>
      <c r="AG414">
        <f>BN414*AU414*(BI414-BH414*(1000-AU414*BK414)/(1000-AU414*BJ414))/(100*BB414)</f>
        <v>0</v>
      </c>
      <c r="AH414">
        <f>1000*BN414*AU414*(BJ414-BK414)/(100*BB414*(1000-AU414*BJ414))</f>
        <v>0</v>
      </c>
      <c r="AI414">
        <f>(AJ414 - AK414 - BO414*1E3/(8.314*(BQ414+273.15)) * AM414/BN414 * AL414) * BN414/(100*BB414) * (1000 - BK414)/1000</f>
        <v>0</v>
      </c>
      <c r="AJ414">
        <v>427.727943499718</v>
      </c>
      <c r="AK414">
        <v>422.107042424242</v>
      </c>
      <c r="AL414">
        <v>0.123310459520054</v>
      </c>
      <c r="AM414">
        <v>66.142335327964</v>
      </c>
      <c r="AN414">
        <f>(AP414 - AO414 + BO414*1E3/(8.314*(BQ414+273.15)) * AR414/BN414 * AQ414) * BN414/(100*BB414) * 1000/(1000 - AP414)</f>
        <v>0</v>
      </c>
      <c r="AO414">
        <v>17.2640266792984</v>
      </c>
      <c r="AP414">
        <v>18.5636424242424</v>
      </c>
      <c r="AQ414">
        <v>-9.90428219212937e-05</v>
      </c>
      <c r="AR414">
        <v>78.4374814573742</v>
      </c>
      <c r="AS414">
        <v>17</v>
      </c>
      <c r="AT414">
        <v>3</v>
      </c>
      <c r="AU414">
        <f>IF(AS414*$H$13&gt;=AW414,1.0,(AW414/(AW414-AS414*$H$13)))</f>
        <v>0</v>
      </c>
      <c r="AV414">
        <f>(AU414-1)*100</f>
        <v>0</v>
      </c>
      <c r="AW414">
        <f>MAX(0,($B$13+$C$13*BV414)/(1+$D$13*BV414)*BO414/(BQ414+273)*$E$13)</f>
        <v>0</v>
      </c>
      <c r="AX414">
        <f>$B$11*BW414+$C$11*BX414+$F$11*CI414*(1-CL414)</f>
        <v>0</v>
      </c>
      <c r="AY414">
        <f>AX414*AZ414</f>
        <v>0</v>
      </c>
      <c r="AZ414">
        <f>($B$11*$D$9+$C$11*$D$9+$F$11*((CV414+CN414)/MAX(CV414+CN414+CW414, 0.1)*$I$9+CW414/MAX(CV414+CN414+CW414, 0.1)*$J$9))/($B$11+$C$11+$F$11)</f>
        <v>0</v>
      </c>
      <c r="BA414">
        <f>($B$11*$K$9+$C$11*$K$9+$F$11*((CV414+CN414)/MAX(CV414+CN414+CW414, 0.1)*$P$9+CW414/MAX(CV414+CN414+CW414, 0.1)*$Q$9))/($B$11+$C$11+$F$11)</f>
        <v>0</v>
      </c>
      <c r="BB414">
        <v>2.7</v>
      </c>
      <c r="BC414">
        <v>0.5</v>
      </c>
      <c r="BD414" t="s">
        <v>355</v>
      </c>
      <c r="BE414">
        <v>2</v>
      </c>
      <c r="BF414" t="b">
        <v>1</v>
      </c>
      <c r="BG414">
        <v>1657559002.15517</v>
      </c>
      <c r="BH414">
        <v>413.974793103448</v>
      </c>
      <c r="BI414">
        <v>420.105827586207</v>
      </c>
      <c r="BJ414">
        <v>18.5618137931034</v>
      </c>
      <c r="BK414">
        <v>17.2772862068966</v>
      </c>
      <c r="BL414">
        <v>410.048275862069</v>
      </c>
      <c r="BM414">
        <v>18.4479137931034</v>
      </c>
      <c r="BN414">
        <v>499.982655172414</v>
      </c>
      <c r="BO414">
        <v>68.0018413793103</v>
      </c>
      <c r="BP414">
        <v>0.0251405379310345</v>
      </c>
      <c r="BQ414">
        <v>21.2187</v>
      </c>
      <c r="BR414">
        <v>22.0170724137931</v>
      </c>
      <c r="BS414">
        <v>999.9</v>
      </c>
      <c r="BT414">
        <v>0</v>
      </c>
      <c r="BU414">
        <v>0</v>
      </c>
      <c r="BV414">
        <v>9996.16620689655</v>
      </c>
      <c r="BW414">
        <v>0</v>
      </c>
      <c r="BX414">
        <v>2094.18620689655</v>
      </c>
      <c r="BY414">
        <v>-6.13108413793103</v>
      </c>
      <c r="BZ414">
        <v>421.804206896552</v>
      </c>
      <c r="CA414">
        <v>427.491862068965</v>
      </c>
      <c r="CB414">
        <v>1.28453310344828</v>
      </c>
      <c r="CC414">
        <v>420.105827586207</v>
      </c>
      <c r="CD414">
        <v>17.2772862068966</v>
      </c>
      <c r="CE414">
        <v>1.26223724137931</v>
      </c>
      <c r="CF414">
        <v>1.17488620689655</v>
      </c>
      <c r="CG414">
        <v>10.3565827586207</v>
      </c>
      <c r="CH414">
        <v>9.2870824137931</v>
      </c>
      <c r="CI414">
        <v>1999.99310344828</v>
      </c>
      <c r="CJ414">
        <v>0.980001137931034</v>
      </c>
      <c r="CK414">
        <v>0.019999024137931</v>
      </c>
      <c r="CL414">
        <v>0</v>
      </c>
      <c r="CM414">
        <v>2.47036206896552</v>
      </c>
      <c r="CN414">
        <v>0</v>
      </c>
      <c r="CO414">
        <v>6929.39620689655</v>
      </c>
      <c r="CP414">
        <v>16705.3551724138</v>
      </c>
      <c r="CQ414">
        <v>45</v>
      </c>
      <c r="CR414">
        <v>47.75</v>
      </c>
      <c r="CS414">
        <v>47.125</v>
      </c>
      <c r="CT414">
        <v>45.187</v>
      </c>
      <c r="CU414">
        <v>43.75</v>
      </c>
      <c r="CV414">
        <v>1959.99310344828</v>
      </c>
      <c r="CW414">
        <v>40</v>
      </c>
      <c r="CX414">
        <v>0</v>
      </c>
      <c r="CY414">
        <v>1651537905.2</v>
      </c>
      <c r="CZ414">
        <v>0</v>
      </c>
      <c r="DA414">
        <v>0</v>
      </c>
      <c r="DB414" t="s">
        <v>356</v>
      </c>
      <c r="DC414">
        <v>1657298120.5</v>
      </c>
      <c r="DD414">
        <v>1657298120.5</v>
      </c>
      <c r="DE414">
        <v>0</v>
      </c>
      <c r="DF414">
        <v>1.391</v>
      </c>
      <c r="DG414">
        <v>0.035</v>
      </c>
      <c r="DH414">
        <v>2.39</v>
      </c>
      <c r="DI414">
        <v>0.104</v>
      </c>
      <c r="DJ414">
        <v>419</v>
      </c>
      <c r="DK414">
        <v>18</v>
      </c>
      <c r="DL414">
        <v>0.11</v>
      </c>
      <c r="DM414">
        <v>0.02</v>
      </c>
      <c r="DN414">
        <v>-5.9610585</v>
      </c>
      <c r="DO414">
        <v>-1.12154746716696</v>
      </c>
      <c r="DP414">
        <v>0.253987445551449</v>
      </c>
      <c r="DQ414">
        <v>0</v>
      </c>
      <c r="DR414">
        <v>1.2900915</v>
      </c>
      <c r="DS414">
        <v>-0.0333804878048804</v>
      </c>
      <c r="DT414">
        <v>0.0104407860216557</v>
      </c>
      <c r="DU414">
        <v>1</v>
      </c>
      <c r="DV414">
        <v>1</v>
      </c>
      <c r="DW414">
        <v>2</v>
      </c>
      <c r="DX414" t="s">
        <v>367</v>
      </c>
      <c r="DY414">
        <v>2.83422</v>
      </c>
      <c r="DZ414">
        <v>2.64165</v>
      </c>
      <c r="EA414">
        <v>0.0674176</v>
      </c>
      <c r="EB414">
        <v>0.0690086</v>
      </c>
      <c r="EC414">
        <v>0.0645128</v>
      </c>
      <c r="ED414">
        <v>0.0612764</v>
      </c>
      <c r="EE414">
        <v>25995.1</v>
      </c>
      <c r="EF414">
        <v>22678</v>
      </c>
      <c r="EG414">
        <v>24971.4</v>
      </c>
      <c r="EH414">
        <v>23739</v>
      </c>
      <c r="EI414">
        <v>39914.2</v>
      </c>
      <c r="EJ414">
        <v>36913.8</v>
      </c>
      <c r="EK414">
        <v>45181.1</v>
      </c>
      <c r="EL414">
        <v>42382.7</v>
      </c>
      <c r="EM414">
        <v>1.74842</v>
      </c>
      <c r="EN414">
        <v>2.04077</v>
      </c>
      <c r="EO414">
        <v>0.0735559</v>
      </c>
      <c r="EP414">
        <v>0</v>
      </c>
      <c r="EQ414">
        <v>20.8179</v>
      </c>
      <c r="ER414">
        <v>999.9</v>
      </c>
      <c r="ES414">
        <v>35.35</v>
      </c>
      <c r="ET414">
        <v>31.874</v>
      </c>
      <c r="EU414">
        <v>24.6458</v>
      </c>
      <c r="EV414">
        <v>51.3682</v>
      </c>
      <c r="EW414">
        <v>30.8373</v>
      </c>
      <c r="EX414">
        <v>2</v>
      </c>
      <c r="EY414">
        <v>0.259916</v>
      </c>
      <c r="EZ414">
        <v>5.71528</v>
      </c>
      <c r="FA414">
        <v>20.1489</v>
      </c>
      <c r="FB414">
        <v>5.23256</v>
      </c>
      <c r="FC414">
        <v>11.992</v>
      </c>
      <c r="FD414">
        <v>4.95565</v>
      </c>
      <c r="FE414">
        <v>3.30393</v>
      </c>
      <c r="FF414">
        <v>9999</v>
      </c>
      <c r="FG414">
        <v>9999</v>
      </c>
      <c r="FH414">
        <v>6635.4</v>
      </c>
      <c r="FI414">
        <v>353.9</v>
      </c>
      <c r="FJ414">
        <v>1.86813</v>
      </c>
      <c r="FK414">
        <v>1.86386</v>
      </c>
      <c r="FL414">
        <v>1.87148</v>
      </c>
      <c r="FM414">
        <v>1.86233</v>
      </c>
      <c r="FN414">
        <v>1.86172</v>
      </c>
      <c r="FO414">
        <v>1.86815</v>
      </c>
      <c r="FP414">
        <v>1.85831</v>
      </c>
      <c r="FQ414">
        <v>1.86477</v>
      </c>
      <c r="FR414">
        <v>5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3.928</v>
      </c>
      <c r="GF414">
        <v>0.114</v>
      </c>
      <c r="GG414">
        <v>2.14445261950712</v>
      </c>
      <c r="GH414">
        <v>0.00524579190152856</v>
      </c>
      <c r="GI414">
        <v>-2.61795653493914e-06</v>
      </c>
      <c r="GJ414">
        <v>1.03317073579164e-09</v>
      </c>
      <c r="GK414">
        <v>0.00834576242792743</v>
      </c>
      <c r="GL414">
        <v>-0.0463878632499735</v>
      </c>
      <c r="GM414">
        <v>0.00360881594666716</v>
      </c>
      <c r="GN414">
        <v>-4.25062852161115e-05</v>
      </c>
      <c r="GO414">
        <v>14</v>
      </c>
      <c r="GP414">
        <v>2225</v>
      </c>
      <c r="GQ414">
        <v>2</v>
      </c>
      <c r="GR414">
        <v>27</v>
      </c>
      <c r="GS414">
        <v>4348.2</v>
      </c>
      <c r="GT414">
        <v>4348.2</v>
      </c>
      <c r="GU414">
        <v>1.35864</v>
      </c>
      <c r="GV414">
        <v>2.40234</v>
      </c>
      <c r="GW414">
        <v>1.99829</v>
      </c>
      <c r="GX414">
        <v>2.75024</v>
      </c>
      <c r="GY414">
        <v>2.09473</v>
      </c>
      <c r="GZ414">
        <v>2.38892</v>
      </c>
      <c r="HA414">
        <v>35.9412</v>
      </c>
      <c r="HB414">
        <v>14.2546</v>
      </c>
      <c r="HC414">
        <v>18</v>
      </c>
      <c r="HD414">
        <v>427.753</v>
      </c>
      <c r="HE414">
        <v>616.324</v>
      </c>
      <c r="HF414">
        <v>16.3414</v>
      </c>
      <c r="HG414">
        <v>30.5705</v>
      </c>
      <c r="HH414">
        <v>30</v>
      </c>
      <c r="HI414">
        <v>30.8355</v>
      </c>
      <c r="HJ414">
        <v>30.7799</v>
      </c>
      <c r="HK414">
        <v>27.2525</v>
      </c>
      <c r="HL414">
        <v>36.1934</v>
      </c>
      <c r="HM414">
        <v>13.797</v>
      </c>
      <c r="HN414">
        <v>16.3175</v>
      </c>
      <c r="HO414">
        <v>440.279</v>
      </c>
      <c r="HP414">
        <v>17.3499</v>
      </c>
      <c r="HQ414">
        <v>95.5957</v>
      </c>
      <c r="HR414">
        <v>99.6143</v>
      </c>
    </row>
    <row r="415" spans="1:226">
      <c r="A415">
        <v>399</v>
      </c>
      <c r="B415">
        <v>1657559015</v>
      </c>
      <c r="C415">
        <v>6223</v>
      </c>
      <c r="D415" t="s">
        <v>1164</v>
      </c>
      <c r="E415" t="s">
        <v>1165</v>
      </c>
      <c r="F415">
        <v>5</v>
      </c>
      <c r="G415" t="s">
        <v>1117</v>
      </c>
      <c r="H415" t="s">
        <v>354</v>
      </c>
      <c r="I415">
        <v>1657559007.23214</v>
      </c>
      <c r="J415">
        <f>(K415)/1000</f>
        <v>0</v>
      </c>
      <c r="K415">
        <f>IF(BF415, AN415, AH415)</f>
        <v>0</v>
      </c>
      <c r="L415">
        <f>IF(BF415, AI415, AG415)</f>
        <v>0</v>
      </c>
      <c r="M415">
        <f>BH415 - IF(AU415&gt;1, L415*BB415*100.0/(AW415*BV415), 0)</f>
        <v>0</v>
      </c>
      <c r="N415">
        <f>((T415-J415/2)*M415-L415)/(T415+J415/2)</f>
        <v>0</v>
      </c>
      <c r="O415">
        <f>N415*(BO415+BP415)/1000.0</f>
        <v>0</v>
      </c>
      <c r="P415">
        <f>(BH415 - IF(AU415&gt;1, L415*BB415*100.0/(AW415*BV415), 0))*(BO415+BP415)/1000.0</f>
        <v>0</v>
      </c>
      <c r="Q415">
        <f>2.0/((1/S415-1/R415)+SIGN(S415)*SQRT((1/S415-1/R415)*(1/S415-1/R415) + 4*BC415/((BC415+1)*(BC415+1))*(2*1/S415*1/R415-1/R415*1/R415)))</f>
        <v>0</v>
      </c>
      <c r="R415">
        <f>IF(LEFT(BD415,1)&lt;&gt;"0",IF(LEFT(BD415,1)="1",3.0,BE415),$D$5+$E$5*(BV415*BO415/($K$5*1000))+$F$5*(BV415*BO415/($K$5*1000))*MAX(MIN(BB415,$J$5),$I$5)*MAX(MIN(BB415,$J$5),$I$5)+$G$5*MAX(MIN(BB415,$J$5),$I$5)*(BV415*BO415/($K$5*1000))+$H$5*(BV415*BO415/($K$5*1000))*(BV415*BO415/($K$5*1000)))</f>
        <v>0</v>
      </c>
      <c r="S415">
        <f>J415*(1000-(1000*0.61365*exp(17.502*W415/(240.97+W415))/(BO415+BP415)+BJ415)/2)/(1000*0.61365*exp(17.502*W415/(240.97+W415))/(BO415+BP415)-BJ415)</f>
        <v>0</v>
      </c>
      <c r="T415">
        <f>1/((BC415+1)/(Q415/1.6)+1/(R415/1.37)) + BC415/((BC415+1)/(Q415/1.6) + BC415/(R415/1.37))</f>
        <v>0</v>
      </c>
      <c r="U415">
        <f>(AX415*BA415)</f>
        <v>0</v>
      </c>
      <c r="V415">
        <f>(BQ415+(U415+2*0.95*5.67E-8*(((BQ415+$B$7)+273)^4-(BQ415+273)^4)-44100*J415)/(1.84*29.3*R415+8*0.95*5.67E-8*(BQ415+273)^3))</f>
        <v>0</v>
      </c>
      <c r="W415">
        <f>($C$7*BR415+$D$7*BS415+$E$7*V415)</f>
        <v>0</v>
      </c>
      <c r="X415">
        <f>0.61365*exp(17.502*W415/(240.97+W415))</f>
        <v>0</v>
      </c>
      <c r="Y415">
        <f>(Z415/AA415*100)</f>
        <v>0</v>
      </c>
      <c r="Z415">
        <f>BJ415*(BO415+BP415)/1000</f>
        <v>0</v>
      </c>
      <c r="AA415">
        <f>0.61365*exp(17.502*BQ415/(240.97+BQ415))</f>
        <v>0</v>
      </c>
      <c r="AB415">
        <f>(X415-BJ415*(BO415+BP415)/1000)</f>
        <v>0</v>
      </c>
      <c r="AC415">
        <f>(-J415*44100)</f>
        <v>0</v>
      </c>
      <c r="AD415">
        <f>2*29.3*R415*0.92*(BQ415-W415)</f>
        <v>0</v>
      </c>
      <c r="AE415">
        <f>2*0.95*5.67E-8*(((BQ415+$B$7)+273)^4-(W415+273)^4)</f>
        <v>0</v>
      </c>
      <c r="AF415">
        <f>U415+AE415+AC415+AD415</f>
        <v>0</v>
      </c>
      <c r="AG415">
        <f>BN415*AU415*(BI415-BH415*(1000-AU415*BK415)/(1000-AU415*BJ415))/(100*BB415)</f>
        <v>0</v>
      </c>
      <c r="AH415">
        <f>1000*BN415*AU415*(BJ415-BK415)/(100*BB415*(1000-AU415*BJ415))</f>
        <v>0</v>
      </c>
      <c r="AI415">
        <f>(AJ415 - AK415 - BO415*1E3/(8.314*(BQ415+273.15)) * AM415/BN415 * AL415) * BN415/(100*BB415) * (1000 - BK415)/1000</f>
        <v>0</v>
      </c>
      <c r="AJ415">
        <v>436.202412583711</v>
      </c>
      <c r="AK415">
        <v>426.133793939394</v>
      </c>
      <c r="AL415">
        <v>1.03018671631173</v>
      </c>
      <c r="AM415">
        <v>66.142335327964</v>
      </c>
      <c r="AN415">
        <f>(AP415 - AO415 + BO415*1E3/(8.314*(BQ415+273.15)) * AR415/BN415 * AQ415) * BN415/(100*BB415) * 1000/(1000 - AP415)</f>
        <v>0</v>
      </c>
      <c r="AO415">
        <v>17.3188881065936</v>
      </c>
      <c r="AP415">
        <v>18.5802454545455</v>
      </c>
      <c r="AQ415">
        <v>0.0001407459739342</v>
      </c>
      <c r="AR415">
        <v>78.4374814573742</v>
      </c>
      <c r="AS415">
        <v>17</v>
      </c>
      <c r="AT415">
        <v>3</v>
      </c>
      <c r="AU415">
        <f>IF(AS415*$H$13&gt;=AW415,1.0,(AW415/(AW415-AS415*$H$13)))</f>
        <v>0</v>
      </c>
      <c r="AV415">
        <f>(AU415-1)*100</f>
        <v>0</v>
      </c>
      <c r="AW415">
        <f>MAX(0,($B$13+$C$13*BV415)/(1+$D$13*BV415)*BO415/(BQ415+273)*$E$13)</f>
        <v>0</v>
      </c>
      <c r="AX415">
        <f>$B$11*BW415+$C$11*BX415+$F$11*CI415*(1-CL415)</f>
        <v>0</v>
      </c>
      <c r="AY415">
        <f>AX415*AZ415</f>
        <v>0</v>
      </c>
      <c r="AZ415">
        <f>($B$11*$D$9+$C$11*$D$9+$F$11*((CV415+CN415)/MAX(CV415+CN415+CW415, 0.1)*$I$9+CW415/MAX(CV415+CN415+CW415, 0.1)*$J$9))/($B$11+$C$11+$F$11)</f>
        <v>0</v>
      </c>
      <c r="BA415">
        <f>($B$11*$K$9+$C$11*$K$9+$F$11*((CV415+CN415)/MAX(CV415+CN415+CW415, 0.1)*$P$9+CW415/MAX(CV415+CN415+CW415, 0.1)*$Q$9))/($B$11+$C$11+$F$11)</f>
        <v>0</v>
      </c>
      <c r="BB415">
        <v>2.7</v>
      </c>
      <c r="BC415">
        <v>0.5</v>
      </c>
      <c r="BD415" t="s">
        <v>355</v>
      </c>
      <c r="BE415">
        <v>2</v>
      </c>
      <c r="BF415" t="b">
        <v>1</v>
      </c>
      <c r="BG415">
        <v>1657559007.23214</v>
      </c>
      <c r="BH415">
        <v>414.702642857143</v>
      </c>
      <c r="BI415">
        <v>423.003285714286</v>
      </c>
      <c r="BJ415">
        <v>18.5667678571429</v>
      </c>
      <c r="BK415">
        <v>17.2949642857143</v>
      </c>
      <c r="BL415">
        <v>410.773464285714</v>
      </c>
      <c r="BM415">
        <v>18.4526714285714</v>
      </c>
      <c r="BN415">
        <v>499.99775</v>
      </c>
      <c r="BO415">
        <v>68.0015785714286</v>
      </c>
      <c r="BP415">
        <v>0.02514355</v>
      </c>
      <c r="BQ415">
        <v>21.2194892857143</v>
      </c>
      <c r="BR415">
        <v>22.0224714285714</v>
      </c>
      <c r="BS415">
        <v>999.9</v>
      </c>
      <c r="BT415">
        <v>0</v>
      </c>
      <c r="BU415">
        <v>0</v>
      </c>
      <c r="BV415">
        <v>9996.54392857143</v>
      </c>
      <c r="BW415">
        <v>0</v>
      </c>
      <c r="BX415">
        <v>2094.37964285714</v>
      </c>
      <c r="BY415">
        <v>-8.30070535714286</v>
      </c>
      <c r="BZ415">
        <v>422.547928571429</v>
      </c>
      <c r="CA415">
        <v>430.448107142857</v>
      </c>
      <c r="CB415">
        <v>1.2718175</v>
      </c>
      <c r="CC415">
        <v>423.003285714286</v>
      </c>
      <c r="CD415">
        <v>17.2949642857143</v>
      </c>
      <c r="CE415">
        <v>1.26256964285714</v>
      </c>
      <c r="CF415">
        <v>1.17608285714286</v>
      </c>
      <c r="CG415">
        <v>10.360525</v>
      </c>
      <c r="CH415">
        <v>9.30220071428571</v>
      </c>
      <c r="CI415">
        <v>2000.01607142857</v>
      </c>
      <c r="CJ415">
        <v>0.980001285714286</v>
      </c>
      <c r="CK415">
        <v>0.0199988714285714</v>
      </c>
      <c r="CL415">
        <v>0</v>
      </c>
      <c r="CM415">
        <v>2.46230714285714</v>
      </c>
      <c r="CN415">
        <v>0</v>
      </c>
      <c r="CO415">
        <v>6923.62857142857</v>
      </c>
      <c r="CP415">
        <v>16705.5607142857</v>
      </c>
      <c r="CQ415">
        <v>45</v>
      </c>
      <c r="CR415">
        <v>47.7544285714286</v>
      </c>
      <c r="CS415">
        <v>47.125</v>
      </c>
      <c r="CT415">
        <v>45.187</v>
      </c>
      <c r="CU415">
        <v>43.75</v>
      </c>
      <c r="CV415">
        <v>1960.01607142857</v>
      </c>
      <c r="CW415">
        <v>40</v>
      </c>
      <c r="CX415">
        <v>0</v>
      </c>
      <c r="CY415">
        <v>1651537910</v>
      </c>
      <c r="CZ415">
        <v>0</v>
      </c>
      <c r="DA415">
        <v>0</v>
      </c>
      <c r="DB415" t="s">
        <v>356</v>
      </c>
      <c r="DC415">
        <v>1657298120.5</v>
      </c>
      <c r="DD415">
        <v>1657298120.5</v>
      </c>
      <c r="DE415">
        <v>0</v>
      </c>
      <c r="DF415">
        <v>1.391</v>
      </c>
      <c r="DG415">
        <v>0.035</v>
      </c>
      <c r="DH415">
        <v>2.39</v>
      </c>
      <c r="DI415">
        <v>0.104</v>
      </c>
      <c r="DJ415">
        <v>419</v>
      </c>
      <c r="DK415">
        <v>18</v>
      </c>
      <c r="DL415">
        <v>0.11</v>
      </c>
      <c r="DM415">
        <v>0.02</v>
      </c>
      <c r="DN415">
        <v>-7.6667785</v>
      </c>
      <c r="DO415">
        <v>-24.1883981988743</v>
      </c>
      <c r="DP415">
        <v>2.89528801857307</v>
      </c>
      <c r="DQ415">
        <v>0</v>
      </c>
      <c r="DR415">
        <v>1.2762715</v>
      </c>
      <c r="DS415">
        <v>-0.137237898686682</v>
      </c>
      <c r="DT415">
        <v>0.0178242574249252</v>
      </c>
      <c r="DU415">
        <v>0</v>
      </c>
      <c r="DV415">
        <v>0</v>
      </c>
      <c r="DW415">
        <v>2</v>
      </c>
      <c r="DX415" t="s">
        <v>357</v>
      </c>
      <c r="DY415">
        <v>2.83425</v>
      </c>
      <c r="DZ415">
        <v>2.64149</v>
      </c>
      <c r="EA415">
        <v>0.0679804</v>
      </c>
      <c r="EB415">
        <v>0.0703995</v>
      </c>
      <c r="EC415">
        <v>0.064551</v>
      </c>
      <c r="ED415">
        <v>0.0613197</v>
      </c>
      <c r="EE415">
        <v>25979.7</v>
      </c>
      <c r="EF415">
        <v>22644.4</v>
      </c>
      <c r="EG415">
        <v>24971.7</v>
      </c>
      <c r="EH415">
        <v>23739.4</v>
      </c>
      <c r="EI415">
        <v>39912.9</v>
      </c>
      <c r="EJ415">
        <v>36912.5</v>
      </c>
      <c r="EK415">
        <v>45181.5</v>
      </c>
      <c r="EL415">
        <v>42383.2</v>
      </c>
      <c r="EM415">
        <v>1.7487</v>
      </c>
      <c r="EN415">
        <v>2.04055</v>
      </c>
      <c r="EO415">
        <v>0.072483</v>
      </c>
      <c r="EP415">
        <v>0</v>
      </c>
      <c r="EQ415">
        <v>20.8239</v>
      </c>
      <c r="ER415">
        <v>999.9</v>
      </c>
      <c r="ES415">
        <v>35.325</v>
      </c>
      <c r="ET415">
        <v>31.874</v>
      </c>
      <c r="EU415">
        <v>24.6295</v>
      </c>
      <c r="EV415">
        <v>51.4682</v>
      </c>
      <c r="EW415">
        <v>30.8494</v>
      </c>
      <c r="EX415">
        <v>2</v>
      </c>
      <c r="EY415">
        <v>0.260272</v>
      </c>
      <c r="EZ415">
        <v>5.75803</v>
      </c>
      <c r="FA415">
        <v>20.1472</v>
      </c>
      <c r="FB415">
        <v>5.23256</v>
      </c>
      <c r="FC415">
        <v>11.992</v>
      </c>
      <c r="FD415">
        <v>4.95565</v>
      </c>
      <c r="FE415">
        <v>3.30393</v>
      </c>
      <c r="FF415">
        <v>9999</v>
      </c>
      <c r="FG415">
        <v>9999</v>
      </c>
      <c r="FH415">
        <v>6635.4</v>
      </c>
      <c r="FI415">
        <v>353.9</v>
      </c>
      <c r="FJ415">
        <v>1.86813</v>
      </c>
      <c r="FK415">
        <v>1.86386</v>
      </c>
      <c r="FL415">
        <v>1.87149</v>
      </c>
      <c r="FM415">
        <v>1.86233</v>
      </c>
      <c r="FN415">
        <v>1.86172</v>
      </c>
      <c r="FO415">
        <v>1.86817</v>
      </c>
      <c r="FP415">
        <v>1.85831</v>
      </c>
      <c r="FQ415">
        <v>1.86478</v>
      </c>
      <c r="FR415">
        <v>5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3.944</v>
      </c>
      <c r="GF415">
        <v>0.1146</v>
      </c>
      <c r="GG415">
        <v>2.14445261950712</v>
      </c>
      <c r="GH415">
        <v>0.00524579190152856</v>
      </c>
      <c r="GI415">
        <v>-2.61795653493914e-06</v>
      </c>
      <c r="GJ415">
        <v>1.03317073579164e-09</v>
      </c>
      <c r="GK415">
        <v>0.00834576242792743</v>
      </c>
      <c r="GL415">
        <v>-0.0463878632499735</v>
      </c>
      <c r="GM415">
        <v>0.00360881594666716</v>
      </c>
      <c r="GN415">
        <v>-4.25062852161115e-05</v>
      </c>
      <c r="GO415">
        <v>14</v>
      </c>
      <c r="GP415">
        <v>2225</v>
      </c>
      <c r="GQ415">
        <v>2</v>
      </c>
      <c r="GR415">
        <v>27</v>
      </c>
      <c r="GS415">
        <v>4348.2</v>
      </c>
      <c r="GT415">
        <v>4348.2</v>
      </c>
      <c r="GU415">
        <v>1.38916</v>
      </c>
      <c r="GV415">
        <v>2.39136</v>
      </c>
      <c r="GW415">
        <v>1.99829</v>
      </c>
      <c r="GX415">
        <v>2.75024</v>
      </c>
      <c r="GY415">
        <v>2.09351</v>
      </c>
      <c r="GZ415">
        <v>2.3877</v>
      </c>
      <c r="HA415">
        <v>35.9412</v>
      </c>
      <c r="HB415">
        <v>14.2459</v>
      </c>
      <c r="HC415">
        <v>18</v>
      </c>
      <c r="HD415">
        <v>427.895</v>
      </c>
      <c r="HE415">
        <v>616.136</v>
      </c>
      <c r="HF415">
        <v>16.322</v>
      </c>
      <c r="HG415">
        <v>30.5681</v>
      </c>
      <c r="HH415">
        <v>30.0003</v>
      </c>
      <c r="HI415">
        <v>30.833</v>
      </c>
      <c r="HJ415">
        <v>30.7793</v>
      </c>
      <c r="HK415">
        <v>27.9821</v>
      </c>
      <c r="HL415">
        <v>36.1934</v>
      </c>
      <c r="HM415">
        <v>13.4234</v>
      </c>
      <c r="HN415">
        <v>16.2913</v>
      </c>
      <c r="HO415">
        <v>460.512</v>
      </c>
      <c r="HP415">
        <v>17.3449</v>
      </c>
      <c r="HQ415">
        <v>95.5966</v>
      </c>
      <c r="HR415">
        <v>99.6154</v>
      </c>
    </row>
    <row r="416" spans="1:226">
      <c r="A416">
        <v>400</v>
      </c>
      <c r="B416">
        <v>1657559020</v>
      </c>
      <c r="C416">
        <v>6228</v>
      </c>
      <c r="D416" t="s">
        <v>1166</v>
      </c>
      <c r="E416" t="s">
        <v>1167</v>
      </c>
      <c r="F416">
        <v>5</v>
      </c>
      <c r="G416" t="s">
        <v>1117</v>
      </c>
      <c r="H416" t="s">
        <v>354</v>
      </c>
      <c r="I416">
        <v>1657559012.5</v>
      </c>
      <c r="J416">
        <f>(K416)/1000</f>
        <v>0</v>
      </c>
      <c r="K416">
        <f>IF(BF416, AN416, AH416)</f>
        <v>0</v>
      </c>
      <c r="L416">
        <f>IF(BF416, AI416, AG416)</f>
        <v>0</v>
      </c>
      <c r="M416">
        <f>BH416 - IF(AU416&gt;1, L416*BB416*100.0/(AW416*BV416), 0)</f>
        <v>0</v>
      </c>
      <c r="N416">
        <f>((T416-J416/2)*M416-L416)/(T416+J416/2)</f>
        <v>0</v>
      </c>
      <c r="O416">
        <f>N416*(BO416+BP416)/1000.0</f>
        <v>0</v>
      </c>
      <c r="P416">
        <f>(BH416 - IF(AU416&gt;1, L416*BB416*100.0/(AW416*BV416), 0))*(BO416+BP416)/1000.0</f>
        <v>0</v>
      </c>
      <c r="Q416">
        <f>2.0/((1/S416-1/R416)+SIGN(S416)*SQRT((1/S416-1/R416)*(1/S416-1/R416) + 4*BC416/((BC416+1)*(BC416+1))*(2*1/S416*1/R416-1/R416*1/R416)))</f>
        <v>0</v>
      </c>
      <c r="R416">
        <f>IF(LEFT(BD416,1)&lt;&gt;"0",IF(LEFT(BD416,1)="1",3.0,BE416),$D$5+$E$5*(BV416*BO416/($K$5*1000))+$F$5*(BV416*BO416/($K$5*1000))*MAX(MIN(BB416,$J$5),$I$5)*MAX(MIN(BB416,$J$5),$I$5)+$G$5*MAX(MIN(BB416,$J$5),$I$5)*(BV416*BO416/($K$5*1000))+$H$5*(BV416*BO416/($K$5*1000))*(BV416*BO416/($K$5*1000)))</f>
        <v>0</v>
      </c>
      <c r="S416">
        <f>J416*(1000-(1000*0.61365*exp(17.502*W416/(240.97+W416))/(BO416+BP416)+BJ416)/2)/(1000*0.61365*exp(17.502*W416/(240.97+W416))/(BO416+BP416)-BJ416)</f>
        <v>0</v>
      </c>
      <c r="T416">
        <f>1/((BC416+1)/(Q416/1.6)+1/(R416/1.37)) + BC416/((BC416+1)/(Q416/1.6) + BC416/(R416/1.37))</f>
        <v>0</v>
      </c>
      <c r="U416">
        <f>(AX416*BA416)</f>
        <v>0</v>
      </c>
      <c r="V416">
        <f>(BQ416+(U416+2*0.95*5.67E-8*(((BQ416+$B$7)+273)^4-(BQ416+273)^4)-44100*J416)/(1.84*29.3*R416+8*0.95*5.67E-8*(BQ416+273)^3))</f>
        <v>0</v>
      </c>
      <c r="W416">
        <f>($C$7*BR416+$D$7*BS416+$E$7*V416)</f>
        <v>0</v>
      </c>
      <c r="X416">
        <f>0.61365*exp(17.502*W416/(240.97+W416))</f>
        <v>0</v>
      </c>
      <c r="Y416">
        <f>(Z416/AA416*100)</f>
        <v>0</v>
      </c>
      <c r="Z416">
        <f>BJ416*(BO416+BP416)/1000</f>
        <v>0</v>
      </c>
      <c r="AA416">
        <f>0.61365*exp(17.502*BQ416/(240.97+BQ416))</f>
        <v>0</v>
      </c>
      <c r="AB416">
        <f>(X416-BJ416*(BO416+BP416)/1000)</f>
        <v>0</v>
      </c>
      <c r="AC416">
        <f>(-J416*44100)</f>
        <v>0</v>
      </c>
      <c r="AD416">
        <f>2*29.3*R416*0.92*(BQ416-W416)</f>
        <v>0</v>
      </c>
      <c r="AE416">
        <f>2*0.95*5.67E-8*(((BQ416+$B$7)+273)^4-(W416+273)^4)</f>
        <v>0</v>
      </c>
      <c r="AF416">
        <f>U416+AE416+AC416+AD416</f>
        <v>0</v>
      </c>
      <c r="AG416">
        <f>BN416*AU416*(BI416-BH416*(1000-AU416*BK416)/(1000-AU416*BJ416))/(100*BB416)</f>
        <v>0</v>
      </c>
      <c r="AH416">
        <f>1000*BN416*AU416*(BJ416-BK416)/(100*BB416*(1000-AU416*BJ416))</f>
        <v>0</v>
      </c>
      <c r="AI416">
        <f>(AJ416 - AK416 - BO416*1E3/(8.314*(BQ416+273.15)) * AM416/BN416 * AL416) * BN416/(100*BB416) * (1000 - BK416)/1000</f>
        <v>0</v>
      </c>
      <c r="AJ416">
        <v>449.565380044797</v>
      </c>
      <c r="AK416">
        <v>435.416012121212</v>
      </c>
      <c r="AL416">
        <v>2.04413246307796</v>
      </c>
      <c r="AM416">
        <v>66.142335327964</v>
      </c>
      <c r="AN416">
        <f>(AP416 - AO416 + BO416*1E3/(8.314*(BQ416+273.15)) * AR416/BN416 * AQ416) * BN416/(100*BB416) * 1000/(1000 - AP416)</f>
        <v>0</v>
      </c>
      <c r="AO416">
        <v>17.3313366013873</v>
      </c>
      <c r="AP416">
        <v>18.5873587878788</v>
      </c>
      <c r="AQ416">
        <v>0.000144686783745936</v>
      </c>
      <c r="AR416">
        <v>78.4374814573742</v>
      </c>
      <c r="AS416">
        <v>17</v>
      </c>
      <c r="AT416">
        <v>3</v>
      </c>
      <c r="AU416">
        <f>IF(AS416*$H$13&gt;=AW416,1.0,(AW416/(AW416-AS416*$H$13)))</f>
        <v>0</v>
      </c>
      <c r="AV416">
        <f>(AU416-1)*100</f>
        <v>0</v>
      </c>
      <c r="AW416">
        <f>MAX(0,($B$13+$C$13*BV416)/(1+$D$13*BV416)*BO416/(BQ416+273)*$E$13)</f>
        <v>0</v>
      </c>
      <c r="AX416">
        <f>$B$11*BW416+$C$11*BX416+$F$11*CI416*(1-CL416)</f>
        <v>0</v>
      </c>
      <c r="AY416">
        <f>AX416*AZ416</f>
        <v>0</v>
      </c>
      <c r="AZ416">
        <f>($B$11*$D$9+$C$11*$D$9+$F$11*((CV416+CN416)/MAX(CV416+CN416+CW416, 0.1)*$I$9+CW416/MAX(CV416+CN416+CW416, 0.1)*$J$9))/($B$11+$C$11+$F$11)</f>
        <v>0</v>
      </c>
      <c r="BA416">
        <f>($B$11*$K$9+$C$11*$K$9+$F$11*((CV416+CN416)/MAX(CV416+CN416+CW416, 0.1)*$P$9+CW416/MAX(CV416+CN416+CW416, 0.1)*$Q$9))/($B$11+$C$11+$F$11)</f>
        <v>0</v>
      </c>
      <c r="BB416">
        <v>2.7</v>
      </c>
      <c r="BC416">
        <v>0.5</v>
      </c>
      <c r="BD416" t="s">
        <v>355</v>
      </c>
      <c r="BE416">
        <v>2</v>
      </c>
      <c r="BF416" t="b">
        <v>1</v>
      </c>
      <c r="BG416">
        <v>1657559012.5</v>
      </c>
      <c r="BH416">
        <v>417.826444444444</v>
      </c>
      <c r="BI416">
        <v>430.510148148148</v>
      </c>
      <c r="BJ416">
        <v>18.5743592592593</v>
      </c>
      <c r="BK416">
        <v>17.3069222222222</v>
      </c>
      <c r="BL416">
        <v>413.886074074074</v>
      </c>
      <c r="BM416">
        <v>18.4599481481481</v>
      </c>
      <c r="BN416">
        <v>499.997074074074</v>
      </c>
      <c r="BO416">
        <v>68.0013962962963</v>
      </c>
      <c r="BP416">
        <v>0.0250783851851852</v>
      </c>
      <c r="BQ416">
        <v>21.2230481481481</v>
      </c>
      <c r="BR416">
        <v>22.0242592592593</v>
      </c>
      <c r="BS416">
        <v>999.9</v>
      </c>
      <c r="BT416">
        <v>0</v>
      </c>
      <c r="BU416">
        <v>0</v>
      </c>
      <c r="BV416">
        <v>9998.9837037037</v>
      </c>
      <c r="BW416">
        <v>0</v>
      </c>
      <c r="BX416">
        <v>2094.48851851852</v>
      </c>
      <c r="BY416">
        <v>-12.6838374074074</v>
      </c>
      <c r="BZ416">
        <v>425.734148148148</v>
      </c>
      <c r="CA416">
        <v>438.092518518518</v>
      </c>
      <c r="CB416">
        <v>1.26744259259259</v>
      </c>
      <c r="CC416">
        <v>430.510148148148</v>
      </c>
      <c r="CD416">
        <v>17.3069222222222</v>
      </c>
      <c r="CE416">
        <v>1.26308296296296</v>
      </c>
      <c r="CF416">
        <v>1.1768937037037</v>
      </c>
      <c r="CG416">
        <v>10.3666037037037</v>
      </c>
      <c r="CH416">
        <v>9.31243259259259</v>
      </c>
      <c r="CI416">
        <v>2000.00185185185</v>
      </c>
      <c r="CJ416">
        <v>0.980001111111111</v>
      </c>
      <c r="CK416">
        <v>0.0199990518518518</v>
      </c>
      <c r="CL416">
        <v>0</v>
      </c>
      <c r="CM416">
        <v>2.50231481481481</v>
      </c>
      <c r="CN416">
        <v>0</v>
      </c>
      <c r="CO416">
        <v>6919.12555555556</v>
      </c>
      <c r="CP416">
        <v>16705.437037037</v>
      </c>
      <c r="CQ416">
        <v>45</v>
      </c>
      <c r="CR416">
        <v>47.7660740740741</v>
      </c>
      <c r="CS416">
        <v>47.125</v>
      </c>
      <c r="CT416">
        <v>45.187</v>
      </c>
      <c r="CU416">
        <v>43.75</v>
      </c>
      <c r="CV416">
        <v>1960.00185185185</v>
      </c>
      <c r="CW416">
        <v>40</v>
      </c>
      <c r="CX416">
        <v>0</v>
      </c>
      <c r="CY416">
        <v>1651537915.4</v>
      </c>
      <c r="CZ416">
        <v>0</v>
      </c>
      <c r="DA416">
        <v>0</v>
      </c>
      <c r="DB416" t="s">
        <v>356</v>
      </c>
      <c r="DC416">
        <v>1657298120.5</v>
      </c>
      <c r="DD416">
        <v>1657298120.5</v>
      </c>
      <c r="DE416">
        <v>0</v>
      </c>
      <c r="DF416">
        <v>1.391</v>
      </c>
      <c r="DG416">
        <v>0.035</v>
      </c>
      <c r="DH416">
        <v>2.39</v>
      </c>
      <c r="DI416">
        <v>0.104</v>
      </c>
      <c r="DJ416">
        <v>419</v>
      </c>
      <c r="DK416">
        <v>18</v>
      </c>
      <c r="DL416">
        <v>0.11</v>
      </c>
      <c r="DM416">
        <v>0.02</v>
      </c>
      <c r="DN416">
        <v>-10.05255575</v>
      </c>
      <c r="DO416">
        <v>-46.7001661913696</v>
      </c>
      <c r="DP416">
        <v>4.82468907832354</v>
      </c>
      <c r="DQ416">
        <v>0</v>
      </c>
      <c r="DR416">
        <v>1.2702545</v>
      </c>
      <c r="DS416">
        <v>-0.113565703564729</v>
      </c>
      <c r="DT416">
        <v>0.0174880580611456</v>
      </c>
      <c r="DU416">
        <v>0</v>
      </c>
      <c r="DV416">
        <v>0</v>
      </c>
      <c r="DW416">
        <v>2</v>
      </c>
      <c r="DX416" t="s">
        <v>357</v>
      </c>
      <c r="DY416">
        <v>2.83424</v>
      </c>
      <c r="DZ416">
        <v>2.64124</v>
      </c>
      <c r="EA416">
        <v>0.0691711</v>
      </c>
      <c r="EB416">
        <v>0.0722259</v>
      </c>
      <c r="EC416">
        <v>0.0645646</v>
      </c>
      <c r="ED416">
        <v>0.0612139</v>
      </c>
      <c r="EE416">
        <v>25946.2</v>
      </c>
      <c r="EF416">
        <v>22599.7</v>
      </c>
      <c r="EG416">
        <v>24971.5</v>
      </c>
      <c r="EH416">
        <v>23739.1</v>
      </c>
      <c r="EI416">
        <v>39912.3</v>
      </c>
      <c r="EJ416">
        <v>36916.2</v>
      </c>
      <c r="EK416">
        <v>45181.5</v>
      </c>
      <c r="EL416">
        <v>42382.6</v>
      </c>
      <c r="EM416">
        <v>1.74855</v>
      </c>
      <c r="EN416">
        <v>2.0406</v>
      </c>
      <c r="EO416">
        <v>0.0733398</v>
      </c>
      <c r="EP416">
        <v>0</v>
      </c>
      <c r="EQ416">
        <v>20.8313</v>
      </c>
      <c r="ER416">
        <v>999.9</v>
      </c>
      <c r="ES416">
        <v>35.325</v>
      </c>
      <c r="ET416">
        <v>31.894</v>
      </c>
      <c r="EU416">
        <v>24.657</v>
      </c>
      <c r="EV416">
        <v>51.5082</v>
      </c>
      <c r="EW416">
        <v>30.8013</v>
      </c>
      <c r="EX416">
        <v>2</v>
      </c>
      <c r="EY416">
        <v>0.260594</v>
      </c>
      <c r="EZ416">
        <v>5.81564</v>
      </c>
      <c r="FA416">
        <v>20.1451</v>
      </c>
      <c r="FB416">
        <v>5.23286</v>
      </c>
      <c r="FC416">
        <v>11.992</v>
      </c>
      <c r="FD416">
        <v>4.9558</v>
      </c>
      <c r="FE416">
        <v>3.30398</v>
      </c>
      <c r="FF416">
        <v>9999</v>
      </c>
      <c r="FG416">
        <v>9999</v>
      </c>
      <c r="FH416">
        <v>6635.6</v>
      </c>
      <c r="FI416">
        <v>353.9</v>
      </c>
      <c r="FJ416">
        <v>1.86813</v>
      </c>
      <c r="FK416">
        <v>1.86386</v>
      </c>
      <c r="FL416">
        <v>1.87149</v>
      </c>
      <c r="FM416">
        <v>1.86231</v>
      </c>
      <c r="FN416">
        <v>1.86172</v>
      </c>
      <c r="FO416">
        <v>1.86816</v>
      </c>
      <c r="FP416">
        <v>1.85835</v>
      </c>
      <c r="FQ416">
        <v>1.86478</v>
      </c>
      <c r="FR416">
        <v>5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3.978</v>
      </c>
      <c r="GF416">
        <v>0.1148</v>
      </c>
      <c r="GG416">
        <v>2.14445261950712</v>
      </c>
      <c r="GH416">
        <v>0.00524579190152856</v>
      </c>
      <c r="GI416">
        <v>-2.61795653493914e-06</v>
      </c>
      <c r="GJ416">
        <v>1.03317073579164e-09</v>
      </c>
      <c r="GK416">
        <v>0.00834576242792743</v>
      </c>
      <c r="GL416">
        <v>-0.0463878632499735</v>
      </c>
      <c r="GM416">
        <v>0.00360881594666716</v>
      </c>
      <c r="GN416">
        <v>-4.25062852161115e-05</v>
      </c>
      <c r="GO416">
        <v>14</v>
      </c>
      <c r="GP416">
        <v>2225</v>
      </c>
      <c r="GQ416">
        <v>2</v>
      </c>
      <c r="GR416">
        <v>27</v>
      </c>
      <c r="GS416">
        <v>4348.3</v>
      </c>
      <c r="GT416">
        <v>4348.3</v>
      </c>
      <c r="GU416">
        <v>1.43433</v>
      </c>
      <c r="GV416">
        <v>2.40845</v>
      </c>
      <c r="GW416">
        <v>1.99829</v>
      </c>
      <c r="GX416">
        <v>2.75024</v>
      </c>
      <c r="GY416">
        <v>2.09351</v>
      </c>
      <c r="GZ416">
        <v>2.37549</v>
      </c>
      <c r="HA416">
        <v>35.9412</v>
      </c>
      <c r="HB416">
        <v>14.2459</v>
      </c>
      <c r="HC416">
        <v>18</v>
      </c>
      <c r="HD416">
        <v>427.803</v>
      </c>
      <c r="HE416">
        <v>616.148</v>
      </c>
      <c r="HF416">
        <v>16.2987</v>
      </c>
      <c r="HG416">
        <v>30.5681</v>
      </c>
      <c r="HH416">
        <v>30.0002</v>
      </c>
      <c r="HI416">
        <v>30.8321</v>
      </c>
      <c r="HJ416">
        <v>30.7766</v>
      </c>
      <c r="HK416">
        <v>28.7504</v>
      </c>
      <c r="HL416">
        <v>36.1934</v>
      </c>
      <c r="HM416">
        <v>13.4234</v>
      </c>
      <c r="HN416">
        <v>16.264</v>
      </c>
      <c r="HO416">
        <v>473.967</v>
      </c>
      <c r="HP416">
        <v>17.3449</v>
      </c>
      <c r="HQ416">
        <v>95.5963</v>
      </c>
      <c r="HR416">
        <v>99.6142</v>
      </c>
    </row>
    <row r="417" spans="1:226">
      <c r="A417">
        <v>401</v>
      </c>
      <c r="B417">
        <v>1657559025</v>
      </c>
      <c r="C417">
        <v>6233</v>
      </c>
      <c r="D417" t="s">
        <v>1168</v>
      </c>
      <c r="E417" t="s">
        <v>1169</v>
      </c>
      <c r="F417">
        <v>5</v>
      </c>
      <c r="G417" t="s">
        <v>1117</v>
      </c>
      <c r="H417" t="s">
        <v>354</v>
      </c>
      <c r="I417">
        <v>1657559017.21429</v>
      </c>
      <c r="J417">
        <f>(K417)/1000</f>
        <v>0</v>
      </c>
      <c r="K417">
        <f>IF(BF417, AN417, AH417)</f>
        <v>0</v>
      </c>
      <c r="L417">
        <f>IF(BF417, AI417, AG417)</f>
        <v>0</v>
      </c>
      <c r="M417">
        <f>BH417 - IF(AU417&gt;1, L417*BB417*100.0/(AW417*BV417), 0)</f>
        <v>0</v>
      </c>
      <c r="N417">
        <f>((T417-J417/2)*M417-L417)/(T417+J417/2)</f>
        <v>0</v>
      </c>
      <c r="O417">
        <f>N417*(BO417+BP417)/1000.0</f>
        <v>0</v>
      </c>
      <c r="P417">
        <f>(BH417 - IF(AU417&gt;1, L417*BB417*100.0/(AW417*BV417), 0))*(BO417+BP417)/1000.0</f>
        <v>0</v>
      </c>
      <c r="Q417">
        <f>2.0/((1/S417-1/R417)+SIGN(S417)*SQRT((1/S417-1/R417)*(1/S417-1/R417) + 4*BC417/((BC417+1)*(BC417+1))*(2*1/S417*1/R417-1/R417*1/R417)))</f>
        <v>0</v>
      </c>
      <c r="R417">
        <f>IF(LEFT(BD417,1)&lt;&gt;"0",IF(LEFT(BD417,1)="1",3.0,BE417),$D$5+$E$5*(BV417*BO417/($K$5*1000))+$F$5*(BV417*BO417/($K$5*1000))*MAX(MIN(BB417,$J$5),$I$5)*MAX(MIN(BB417,$J$5),$I$5)+$G$5*MAX(MIN(BB417,$J$5),$I$5)*(BV417*BO417/($K$5*1000))+$H$5*(BV417*BO417/($K$5*1000))*(BV417*BO417/($K$5*1000)))</f>
        <v>0</v>
      </c>
      <c r="S417">
        <f>J417*(1000-(1000*0.61365*exp(17.502*W417/(240.97+W417))/(BO417+BP417)+BJ417)/2)/(1000*0.61365*exp(17.502*W417/(240.97+W417))/(BO417+BP417)-BJ417)</f>
        <v>0</v>
      </c>
      <c r="T417">
        <f>1/((BC417+1)/(Q417/1.6)+1/(R417/1.37)) + BC417/((BC417+1)/(Q417/1.6) + BC417/(R417/1.37))</f>
        <v>0</v>
      </c>
      <c r="U417">
        <f>(AX417*BA417)</f>
        <v>0</v>
      </c>
      <c r="V417">
        <f>(BQ417+(U417+2*0.95*5.67E-8*(((BQ417+$B$7)+273)^4-(BQ417+273)^4)-44100*J417)/(1.84*29.3*R417+8*0.95*5.67E-8*(BQ417+273)^3))</f>
        <v>0</v>
      </c>
      <c r="W417">
        <f>($C$7*BR417+$D$7*BS417+$E$7*V417)</f>
        <v>0</v>
      </c>
      <c r="X417">
        <f>0.61365*exp(17.502*W417/(240.97+W417))</f>
        <v>0</v>
      </c>
      <c r="Y417">
        <f>(Z417/AA417*100)</f>
        <v>0</v>
      </c>
      <c r="Z417">
        <f>BJ417*(BO417+BP417)/1000</f>
        <v>0</v>
      </c>
      <c r="AA417">
        <f>0.61365*exp(17.502*BQ417/(240.97+BQ417))</f>
        <v>0</v>
      </c>
      <c r="AB417">
        <f>(X417-BJ417*(BO417+BP417)/1000)</f>
        <v>0</v>
      </c>
      <c r="AC417">
        <f>(-J417*44100)</f>
        <v>0</v>
      </c>
      <c r="AD417">
        <f>2*29.3*R417*0.92*(BQ417-W417)</f>
        <v>0</v>
      </c>
      <c r="AE417">
        <f>2*0.95*5.67E-8*(((BQ417+$B$7)+273)^4-(W417+273)^4)</f>
        <v>0</v>
      </c>
      <c r="AF417">
        <f>U417+AE417+AC417+AD417</f>
        <v>0</v>
      </c>
      <c r="AG417">
        <f>BN417*AU417*(BI417-BH417*(1000-AU417*BK417)/(1000-AU417*BJ417))/(100*BB417)</f>
        <v>0</v>
      </c>
      <c r="AH417">
        <f>1000*BN417*AU417*(BJ417-BK417)/(100*BB417*(1000-AU417*BJ417))</f>
        <v>0</v>
      </c>
      <c r="AI417">
        <f>(AJ417 - AK417 - BO417*1E3/(8.314*(BQ417+273.15)) * AM417/BN417 * AL417) * BN417/(100*BB417) * (1000 - BK417)/1000</f>
        <v>0</v>
      </c>
      <c r="AJ417">
        <v>465.733865356924</v>
      </c>
      <c r="AK417">
        <v>448.594860606061</v>
      </c>
      <c r="AL417">
        <v>2.79002349157152</v>
      </c>
      <c r="AM417">
        <v>66.142335327964</v>
      </c>
      <c r="AN417">
        <f>(AP417 - AO417 + BO417*1E3/(8.314*(BQ417+273.15)) * AR417/BN417 * AQ417) * BN417/(100*BB417) * 1000/(1000 - AP417)</f>
        <v>0</v>
      </c>
      <c r="AO417">
        <v>17.2876970817399</v>
      </c>
      <c r="AP417">
        <v>18.5756133333333</v>
      </c>
      <c r="AQ417">
        <v>-0.000125031947309505</v>
      </c>
      <c r="AR417">
        <v>78.4374814573742</v>
      </c>
      <c r="AS417">
        <v>17</v>
      </c>
      <c r="AT417">
        <v>3</v>
      </c>
      <c r="AU417">
        <f>IF(AS417*$H$13&gt;=AW417,1.0,(AW417/(AW417-AS417*$H$13)))</f>
        <v>0</v>
      </c>
      <c r="AV417">
        <f>(AU417-1)*100</f>
        <v>0</v>
      </c>
      <c r="AW417">
        <f>MAX(0,($B$13+$C$13*BV417)/(1+$D$13*BV417)*BO417/(BQ417+273)*$E$13)</f>
        <v>0</v>
      </c>
      <c r="AX417">
        <f>$B$11*BW417+$C$11*BX417+$F$11*CI417*(1-CL417)</f>
        <v>0</v>
      </c>
      <c r="AY417">
        <f>AX417*AZ417</f>
        <v>0</v>
      </c>
      <c r="AZ417">
        <f>($B$11*$D$9+$C$11*$D$9+$F$11*((CV417+CN417)/MAX(CV417+CN417+CW417, 0.1)*$I$9+CW417/MAX(CV417+CN417+CW417, 0.1)*$J$9))/($B$11+$C$11+$F$11)</f>
        <v>0</v>
      </c>
      <c r="BA417">
        <f>($B$11*$K$9+$C$11*$K$9+$F$11*((CV417+CN417)/MAX(CV417+CN417+CW417, 0.1)*$P$9+CW417/MAX(CV417+CN417+CW417, 0.1)*$Q$9))/($B$11+$C$11+$F$11)</f>
        <v>0</v>
      </c>
      <c r="BB417">
        <v>2.7</v>
      </c>
      <c r="BC417">
        <v>0.5</v>
      </c>
      <c r="BD417" t="s">
        <v>355</v>
      </c>
      <c r="BE417">
        <v>2</v>
      </c>
      <c r="BF417" t="b">
        <v>1</v>
      </c>
      <c r="BG417">
        <v>1657559017.21429</v>
      </c>
      <c r="BH417">
        <v>424.368392857143</v>
      </c>
      <c r="BI417">
        <v>442.140178571429</v>
      </c>
      <c r="BJ417">
        <v>18.5791535714286</v>
      </c>
      <c r="BK417">
        <v>17.310425</v>
      </c>
      <c r="BL417">
        <v>420.404571428571</v>
      </c>
      <c r="BM417">
        <v>18.4645464285714</v>
      </c>
      <c r="BN417">
        <v>499.998357142857</v>
      </c>
      <c r="BO417">
        <v>68.0008928571429</v>
      </c>
      <c r="BP417">
        <v>0.0251183714285714</v>
      </c>
      <c r="BQ417">
        <v>21.2246</v>
      </c>
      <c r="BR417">
        <v>22.0308535714286</v>
      </c>
      <c r="BS417">
        <v>999.9</v>
      </c>
      <c r="BT417">
        <v>0</v>
      </c>
      <c r="BU417">
        <v>0</v>
      </c>
      <c r="BV417">
        <v>10000.0014285714</v>
      </c>
      <c r="BW417">
        <v>0</v>
      </c>
      <c r="BX417">
        <v>2094.75678571429</v>
      </c>
      <c r="BY417">
        <v>-17.7718778571429</v>
      </c>
      <c r="BZ417">
        <v>432.402</v>
      </c>
      <c r="CA417">
        <v>449.928607142857</v>
      </c>
      <c r="CB417">
        <v>1.26873892857143</v>
      </c>
      <c r="CC417">
        <v>442.140178571429</v>
      </c>
      <c r="CD417">
        <v>17.310425</v>
      </c>
      <c r="CE417">
        <v>1.2634</v>
      </c>
      <c r="CF417">
        <v>1.17712428571429</v>
      </c>
      <c r="CG417">
        <v>10.3703642857143</v>
      </c>
      <c r="CH417">
        <v>9.31533571428571</v>
      </c>
      <c r="CI417">
        <v>2000.01392857143</v>
      </c>
      <c r="CJ417">
        <v>0.980001285714286</v>
      </c>
      <c r="CK417">
        <v>0.0199988714285714</v>
      </c>
      <c r="CL417">
        <v>0</v>
      </c>
      <c r="CM417">
        <v>2.52366428571429</v>
      </c>
      <c r="CN417">
        <v>0</v>
      </c>
      <c r="CO417">
        <v>6917.08607142857</v>
      </c>
      <c r="CP417">
        <v>16705.5428571429</v>
      </c>
      <c r="CQ417">
        <v>45</v>
      </c>
      <c r="CR417">
        <v>47.781</v>
      </c>
      <c r="CS417">
        <v>47.125</v>
      </c>
      <c r="CT417">
        <v>45.187</v>
      </c>
      <c r="CU417">
        <v>43.75</v>
      </c>
      <c r="CV417">
        <v>1960.01392857143</v>
      </c>
      <c r="CW417">
        <v>40</v>
      </c>
      <c r="CX417">
        <v>0</v>
      </c>
      <c r="CY417">
        <v>1651537920.2</v>
      </c>
      <c r="CZ417">
        <v>0</v>
      </c>
      <c r="DA417">
        <v>0</v>
      </c>
      <c r="DB417" t="s">
        <v>356</v>
      </c>
      <c r="DC417">
        <v>1657298120.5</v>
      </c>
      <c r="DD417">
        <v>1657298120.5</v>
      </c>
      <c r="DE417">
        <v>0</v>
      </c>
      <c r="DF417">
        <v>1.391</v>
      </c>
      <c r="DG417">
        <v>0.035</v>
      </c>
      <c r="DH417">
        <v>2.39</v>
      </c>
      <c r="DI417">
        <v>0.104</v>
      </c>
      <c r="DJ417">
        <v>419</v>
      </c>
      <c r="DK417">
        <v>18</v>
      </c>
      <c r="DL417">
        <v>0.11</v>
      </c>
      <c r="DM417">
        <v>0.02</v>
      </c>
      <c r="DN417">
        <v>-15.0436735</v>
      </c>
      <c r="DO417">
        <v>-65.0009707317073</v>
      </c>
      <c r="DP417">
        <v>6.29486072561004</v>
      </c>
      <c r="DQ417">
        <v>0</v>
      </c>
      <c r="DR417">
        <v>1.27299875</v>
      </c>
      <c r="DS417">
        <v>0.0304317073170712</v>
      </c>
      <c r="DT417">
        <v>0.0196019139610779</v>
      </c>
      <c r="DU417">
        <v>1</v>
      </c>
      <c r="DV417">
        <v>1</v>
      </c>
      <c r="DW417">
        <v>2</v>
      </c>
      <c r="DX417" t="s">
        <v>367</v>
      </c>
      <c r="DY417">
        <v>2.83424</v>
      </c>
      <c r="DZ417">
        <v>2.64204</v>
      </c>
      <c r="EA417">
        <v>0.0708065</v>
      </c>
      <c r="EB417">
        <v>0.0741474</v>
      </c>
      <c r="EC417">
        <v>0.0645414</v>
      </c>
      <c r="ED417">
        <v>0.0612325</v>
      </c>
      <c r="EE417">
        <v>25900.7</v>
      </c>
      <c r="EF417">
        <v>22552.8</v>
      </c>
      <c r="EG417">
        <v>24971.5</v>
      </c>
      <c r="EH417">
        <v>23739</v>
      </c>
      <c r="EI417">
        <v>39913.2</v>
      </c>
      <c r="EJ417">
        <v>36915.3</v>
      </c>
      <c r="EK417">
        <v>45181.2</v>
      </c>
      <c r="EL417">
        <v>42382.3</v>
      </c>
      <c r="EM417">
        <v>1.74842</v>
      </c>
      <c r="EN417">
        <v>2.04055</v>
      </c>
      <c r="EO417">
        <v>0.072524</v>
      </c>
      <c r="EP417">
        <v>0</v>
      </c>
      <c r="EQ417">
        <v>20.8394</v>
      </c>
      <c r="ER417">
        <v>999.9</v>
      </c>
      <c r="ES417">
        <v>35.301</v>
      </c>
      <c r="ET417">
        <v>31.894</v>
      </c>
      <c r="EU417">
        <v>24.6396</v>
      </c>
      <c r="EV417">
        <v>51.0982</v>
      </c>
      <c r="EW417">
        <v>30.8053</v>
      </c>
      <c r="EX417">
        <v>2</v>
      </c>
      <c r="EY417">
        <v>0.260915</v>
      </c>
      <c r="EZ417">
        <v>5.86956</v>
      </c>
      <c r="FA417">
        <v>20.1432</v>
      </c>
      <c r="FB417">
        <v>5.23301</v>
      </c>
      <c r="FC417">
        <v>11.992</v>
      </c>
      <c r="FD417">
        <v>4.9559</v>
      </c>
      <c r="FE417">
        <v>3.30398</v>
      </c>
      <c r="FF417">
        <v>9999</v>
      </c>
      <c r="FG417">
        <v>9999</v>
      </c>
      <c r="FH417">
        <v>6635.6</v>
      </c>
      <c r="FI417">
        <v>353.9</v>
      </c>
      <c r="FJ417">
        <v>1.86813</v>
      </c>
      <c r="FK417">
        <v>1.86386</v>
      </c>
      <c r="FL417">
        <v>1.87148</v>
      </c>
      <c r="FM417">
        <v>1.86231</v>
      </c>
      <c r="FN417">
        <v>1.86172</v>
      </c>
      <c r="FO417">
        <v>1.86815</v>
      </c>
      <c r="FP417">
        <v>1.85834</v>
      </c>
      <c r="FQ417">
        <v>1.86476</v>
      </c>
      <c r="FR417">
        <v>5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4.026</v>
      </c>
      <c r="GF417">
        <v>0.1145</v>
      </c>
      <c r="GG417">
        <v>2.14445261950712</v>
      </c>
      <c r="GH417">
        <v>0.00524579190152856</v>
      </c>
      <c r="GI417">
        <v>-2.61795653493914e-06</v>
      </c>
      <c r="GJ417">
        <v>1.03317073579164e-09</v>
      </c>
      <c r="GK417">
        <v>0.00834576242792743</v>
      </c>
      <c r="GL417">
        <v>-0.0463878632499735</v>
      </c>
      <c r="GM417">
        <v>0.00360881594666716</v>
      </c>
      <c r="GN417">
        <v>-4.25062852161115e-05</v>
      </c>
      <c r="GO417">
        <v>14</v>
      </c>
      <c r="GP417">
        <v>2225</v>
      </c>
      <c r="GQ417">
        <v>2</v>
      </c>
      <c r="GR417">
        <v>27</v>
      </c>
      <c r="GS417">
        <v>4348.4</v>
      </c>
      <c r="GT417">
        <v>4348.4</v>
      </c>
      <c r="GU417">
        <v>1.47095</v>
      </c>
      <c r="GV417">
        <v>2.41577</v>
      </c>
      <c r="GW417">
        <v>1.99829</v>
      </c>
      <c r="GX417">
        <v>2.75024</v>
      </c>
      <c r="GY417">
        <v>2.09473</v>
      </c>
      <c r="GZ417">
        <v>2.35107</v>
      </c>
      <c r="HA417">
        <v>35.9412</v>
      </c>
      <c r="HB417">
        <v>14.2371</v>
      </c>
      <c r="HC417">
        <v>18</v>
      </c>
      <c r="HD417">
        <v>427.718</v>
      </c>
      <c r="HE417">
        <v>616.108</v>
      </c>
      <c r="HF417">
        <v>16.2722</v>
      </c>
      <c r="HG417">
        <v>30.5654</v>
      </c>
      <c r="HH417">
        <v>30.0004</v>
      </c>
      <c r="HI417">
        <v>30.8303</v>
      </c>
      <c r="HJ417">
        <v>30.7766</v>
      </c>
      <c r="HK417">
        <v>29.4748</v>
      </c>
      <c r="HL417">
        <v>36.1934</v>
      </c>
      <c r="HM417">
        <v>13.4234</v>
      </c>
      <c r="HN417">
        <v>16.2244</v>
      </c>
      <c r="HO417">
        <v>494.064</v>
      </c>
      <c r="HP417">
        <v>17.3455</v>
      </c>
      <c r="HQ417">
        <v>95.5959</v>
      </c>
      <c r="HR417">
        <v>99.6137</v>
      </c>
    </row>
    <row r="418" spans="1:226">
      <c r="A418">
        <v>402</v>
      </c>
      <c r="B418">
        <v>1657559030</v>
      </c>
      <c r="C418">
        <v>6238</v>
      </c>
      <c r="D418" t="s">
        <v>1170</v>
      </c>
      <c r="E418" t="s">
        <v>1171</v>
      </c>
      <c r="F418">
        <v>5</v>
      </c>
      <c r="G418" t="s">
        <v>1117</v>
      </c>
      <c r="H418" t="s">
        <v>354</v>
      </c>
      <c r="I418">
        <v>1657559022.5</v>
      </c>
      <c r="J418">
        <f>(K418)/1000</f>
        <v>0</v>
      </c>
      <c r="K418">
        <f>IF(BF418, AN418, AH418)</f>
        <v>0</v>
      </c>
      <c r="L418">
        <f>IF(BF418, AI418, AG418)</f>
        <v>0</v>
      </c>
      <c r="M418">
        <f>BH418 - IF(AU418&gt;1, L418*BB418*100.0/(AW418*BV418), 0)</f>
        <v>0</v>
      </c>
      <c r="N418">
        <f>((T418-J418/2)*M418-L418)/(T418+J418/2)</f>
        <v>0</v>
      </c>
      <c r="O418">
        <f>N418*(BO418+BP418)/1000.0</f>
        <v>0</v>
      </c>
      <c r="P418">
        <f>(BH418 - IF(AU418&gt;1, L418*BB418*100.0/(AW418*BV418), 0))*(BO418+BP418)/1000.0</f>
        <v>0</v>
      </c>
      <c r="Q418">
        <f>2.0/((1/S418-1/R418)+SIGN(S418)*SQRT((1/S418-1/R418)*(1/S418-1/R418) + 4*BC418/((BC418+1)*(BC418+1))*(2*1/S418*1/R418-1/R418*1/R418)))</f>
        <v>0</v>
      </c>
      <c r="R418">
        <f>IF(LEFT(BD418,1)&lt;&gt;"0",IF(LEFT(BD418,1)="1",3.0,BE418),$D$5+$E$5*(BV418*BO418/($K$5*1000))+$F$5*(BV418*BO418/($K$5*1000))*MAX(MIN(BB418,$J$5),$I$5)*MAX(MIN(BB418,$J$5),$I$5)+$G$5*MAX(MIN(BB418,$J$5),$I$5)*(BV418*BO418/($K$5*1000))+$H$5*(BV418*BO418/($K$5*1000))*(BV418*BO418/($K$5*1000)))</f>
        <v>0</v>
      </c>
      <c r="S418">
        <f>J418*(1000-(1000*0.61365*exp(17.502*W418/(240.97+W418))/(BO418+BP418)+BJ418)/2)/(1000*0.61365*exp(17.502*W418/(240.97+W418))/(BO418+BP418)-BJ418)</f>
        <v>0</v>
      </c>
      <c r="T418">
        <f>1/((BC418+1)/(Q418/1.6)+1/(R418/1.37)) + BC418/((BC418+1)/(Q418/1.6) + BC418/(R418/1.37))</f>
        <v>0</v>
      </c>
      <c r="U418">
        <f>(AX418*BA418)</f>
        <v>0</v>
      </c>
      <c r="V418">
        <f>(BQ418+(U418+2*0.95*5.67E-8*(((BQ418+$B$7)+273)^4-(BQ418+273)^4)-44100*J418)/(1.84*29.3*R418+8*0.95*5.67E-8*(BQ418+273)^3))</f>
        <v>0</v>
      </c>
      <c r="W418">
        <f>($C$7*BR418+$D$7*BS418+$E$7*V418)</f>
        <v>0</v>
      </c>
      <c r="X418">
        <f>0.61365*exp(17.502*W418/(240.97+W418))</f>
        <v>0</v>
      </c>
      <c r="Y418">
        <f>(Z418/AA418*100)</f>
        <v>0</v>
      </c>
      <c r="Z418">
        <f>BJ418*(BO418+BP418)/1000</f>
        <v>0</v>
      </c>
      <c r="AA418">
        <f>0.61365*exp(17.502*BQ418/(240.97+BQ418))</f>
        <v>0</v>
      </c>
      <c r="AB418">
        <f>(X418-BJ418*(BO418+BP418)/1000)</f>
        <v>0</v>
      </c>
      <c r="AC418">
        <f>(-J418*44100)</f>
        <v>0</v>
      </c>
      <c r="AD418">
        <f>2*29.3*R418*0.92*(BQ418-W418)</f>
        <v>0</v>
      </c>
      <c r="AE418">
        <f>2*0.95*5.67E-8*(((BQ418+$B$7)+273)^4-(W418+273)^4)</f>
        <v>0</v>
      </c>
      <c r="AF418">
        <f>U418+AE418+AC418+AD418</f>
        <v>0</v>
      </c>
      <c r="AG418">
        <f>BN418*AU418*(BI418-BH418*(1000-AU418*BK418)/(1000-AU418*BJ418))/(100*BB418)</f>
        <v>0</v>
      </c>
      <c r="AH418">
        <f>1000*BN418*AU418*(BJ418-BK418)/(100*BB418*(1000-AU418*BJ418))</f>
        <v>0</v>
      </c>
      <c r="AI418">
        <f>(AJ418 - AK418 - BO418*1E3/(8.314*(BQ418+273.15)) * AM418/BN418 * AL418) * BN418/(100*BB418) * (1000 - BK418)/1000</f>
        <v>0</v>
      </c>
      <c r="AJ418">
        <v>481.7857263022</v>
      </c>
      <c r="AK418">
        <v>463.404933333333</v>
      </c>
      <c r="AL418">
        <v>2.9838629276534</v>
      </c>
      <c r="AM418">
        <v>66.142335327964</v>
      </c>
      <c r="AN418">
        <f>(AP418 - AO418 + BO418*1E3/(8.314*(BQ418+273.15)) * AR418/BN418 * AQ418) * BN418/(100*BB418) * 1000/(1000 - AP418)</f>
        <v>0</v>
      </c>
      <c r="AO418">
        <v>17.3007085583294</v>
      </c>
      <c r="AP418">
        <v>18.5732896969697</v>
      </c>
      <c r="AQ418">
        <v>2.11203773890827e-05</v>
      </c>
      <c r="AR418">
        <v>78.4374814573742</v>
      </c>
      <c r="AS418">
        <v>17</v>
      </c>
      <c r="AT418">
        <v>3</v>
      </c>
      <c r="AU418">
        <f>IF(AS418*$H$13&gt;=AW418,1.0,(AW418/(AW418-AS418*$H$13)))</f>
        <v>0</v>
      </c>
      <c r="AV418">
        <f>(AU418-1)*100</f>
        <v>0</v>
      </c>
      <c r="AW418">
        <f>MAX(0,($B$13+$C$13*BV418)/(1+$D$13*BV418)*BO418/(BQ418+273)*$E$13)</f>
        <v>0</v>
      </c>
      <c r="AX418">
        <f>$B$11*BW418+$C$11*BX418+$F$11*CI418*(1-CL418)</f>
        <v>0</v>
      </c>
      <c r="AY418">
        <f>AX418*AZ418</f>
        <v>0</v>
      </c>
      <c r="AZ418">
        <f>($B$11*$D$9+$C$11*$D$9+$F$11*((CV418+CN418)/MAX(CV418+CN418+CW418, 0.1)*$I$9+CW418/MAX(CV418+CN418+CW418, 0.1)*$J$9))/($B$11+$C$11+$F$11)</f>
        <v>0</v>
      </c>
      <c r="BA418">
        <f>($B$11*$K$9+$C$11*$K$9+$F$11*((CV418+CN418)/MAX(CV418+CN418+CW418, 0.1)*$P$9+CW418/MAX(CV418+CN418+CW418, 0.1)*$Q$9))/($B$11+$C$11+$F$11)</f>
        <v>0</v>
      </c>
      <c r="BB418">
        <v>2.7</v>
      </c>
      <c r="BC418">
        <v>0.5</v>
      </c>
      <c r="BD418" t="s">
        <v>355</v>
      </c>
      <c r="BE418">
        <v>2</v>
      </c>
      <c r="BF418" t="b">
        <v>1</v>
      </c>
      <c r="BG418">
        <v>1657559022.5</v>
      </c>
      <c r="BH418">
        <v>435.664222222222</v>
      </c>
      <c r="BI418">
        <v>457.789037037037</v>
      </c>
      <c r="BJ418">
        <v>18.5806814814815</v>
      </c>
      <c r="BK418">
        <v>17.3042925925926</v>
      </c>
      <c r="BL418">
        <v>431.660222222222</v>
      </c>
      <c r="BM418">
        <v>18.4660074074074</v>
      </c>
      <c r="BN418">
        <v>500.000777777778</v>
      </c>
      <c r="BO418">
        <v>68.0008037037037</v>
      </c>
      <c r="BP418">
        <v>0.0252147555555556</v>
      </c>
      <c r="BQ418">
        <v>21.2251222222222</v>
      </c>
      <c r="BR418">
        <v>22.0293407407407</v>
      </c>
      <c r="BS418">
        <v>999.9</v>
      </c>
      <c r="BT418">
        <v>0</v>
      </c>
      <c r="BU418">
        <v>0</v>
      </c>
      <c r="BV418">
        <v>9998.86407407407</v>
      </c>
      <c r="BW418">
        <v>0</v>
      </c>
      <c r="BX418">
        <v>2094.71851851852</v>
      </c>
      <c r="BY418">
        <v>-22.1248962962963</v>
      </c>
      <c r="BZ418">
        <v>443.91237037037</v>
      </c>
      <c r="CA418">
        <v>465.850222222222</v>
      </c>
      <c r="CB418">
        <v>1.27638888888889</v>
      </c>
      <c r="CC418">
        <v>457.789037037037</v>
      </c>
      <c r="CD418">
        <v>17.3042925925926</v>
      </c>
      <c r="CE418">
        <v>1.26350185185185</v>
      </c>
      <c r="CF418">
        <v>1.17670592592593</v>
      </c>
      <c r="CG418">
        <v>10.3715740740741</v>
      </c>
      <c r="CH418">
        <v>9.31005814814815</v>
      </c>
      <c r="CI418">
        <v>1999.98777777778</v>
      </c>
      <c r="CJ418">
        <v>0.980001</v>
      </c>
      <c r="CK418">
        <v>0.0199991666666667</v>
      </c>
      <c r="CL418">
        <v>0</v>
      </c>
      <c r="CM418">
        <v>2.51382962962963</v>
      </c>
      <c r="CN418">
        <v>0</v>
      </c>
      <c r="CO418">
        <v>6918.82037037037</v>
      </c>
      <c r="CP418">
        <v>16705.3222222222</v>
      </c>
      <c r="CQ418">
        <v>45</v>
      </c>
      <c r="CR418">
        <v>47.7982222222222</v>
      </c>
      <c r="CS418">
        <v>47.125</v>
      </c>
      <c r="CT418">
        <v>45.187</v>
      </c>
      <c r="CU418">
        <v>43.75</v>
      </c>
      <c r="CV418">
        <v>1959.98777777778</v>
      </c>
      <c r="CW418">
        <v>40</v>
      </c>
      <c r="CX418">
        <v>0</v>
      </c>
      <c r="CY418">
        <v>1651537925</v>
      </c>
      <c r="CZ418">
        <v>0</v>
      </c>
      <c r="DA418">
        <v>0</v>
      </c>
      <c r="DB418" t="s">
        <v>356</v>
      </c>
      <c r="DC418">
        <v>1657298120.5</v>
      </c>
      <c r="DD418">
        <v>1657298120.5</v>
      </c>
      <c r="DE418">
        <v>0</v>
      </c>
      <c r="DF418">
        <v>1.391</v>
      </c>
      <c r="DG418">
        <v>0.035</v>
      </c>
      <c r="DH418">
        <v>2.39</v>
      </c>
      <c r="DI418">
        <v>0.104</v>
      </c>
      <c r="DJ418">
        <v>419</v>
      </c>
      <c r="DK418">
        <v>18</v>
      </c>
      <c r="DL418">
        <v>0.11</v>
      </c>
      <c r="DM418">
        <v>0.02</v>
      </c>
      <c r="DN418">
        <v>-18.68324825</v>
      </c>
      <c r="DO418">
        <v>-54.2281532082552</v>
      </c>
      <c r="DP418">
        <v>5.36321540461405</v>
      </c>
      <c r="DQ418">
        <v>0</v>
      </c>
      <c r="DR418">
        <v>1.2694245</v>
      </c>
      <c r="DS418">
        <v>0.118580487804877</v>
      </c>
      <c r="DT418">
        <v>0.0167564930623923</v>
      </c>
      <c r="DU418">
        <v>0</v>
      </c>
      <c r="DV418">
        <v>0</v>
      </c>
      <c r="DW418">
        <v>2</v>
      </c>
      <c r="DX418" t="s">
        <v>357</v>
      </c>
      <c r="DY418">
        <v>2.83415</v>
      </c>
      <c r="DZ418">
        <v>2.64207</v>
      </c>
      <c r="EA418">
        <v>0.0725815</v>
      </c>
      <c r="EB418">
        <v>0.0760205</v>
      </c>
      <c r="EC418">
        <v>0.0645317</v>
      </c>
      <c r="ED418">
        <v>0.0612566</v>
      </c>
      <c r="EE418">
        <v>25850.9</v>
      </c>
      <c r="EF418">
        <v>22506.9</v>
      </c>
      <c r="EG418">
        <v>24971.2</v>
      </c>
      <c r="EH418">
        <v>23738.7</v>
      </c>
      <c r="EI418">
        <v>39913.1</v>
      </c>
      <c r="EJ418">
        <v>36914</v>
      </c>
      <c r="EK418">
        <v>45180.6</v>
      </c>
      <c r="EL418">
        <v>42381.9</v>
      </c>
      <c r="EM418">
        <v>1.74842</v>
      </c>
      <c r="EN418">
        <v>2.04072</v>
      </c>
      <c r="EO418">
        <v>0.0716895</v>
      </c>
      <c r="EP418">
        <v>0</v>
      </c>
      <c r="EQ418">
        <v>20.8472</v>
      </c>
      <c r="ER418">
        <v>999.9</v>
      </c>
      <c r="ES418">
        <v>35.277</v>
      </c>
      <c r="ET418">
        <v>31.894</v>
      </c>
      <c r="EU418">
        <v>24.6247</v>
      </c>
      <c r="EV418">
        <v>51.3482</v>
      </c>
      <c r="EW418">
        <v>30.8734</v>
      </c>
      <c r="EX418">
        <v>2</v>
      </c>
      <c r="EY418">
        <v>0.261545</v>
      </c>
      <c r="EZ418">
        <v>5.96584</v>
      </c>
      <c r="FA418">
        <v>20.1398</v>
      </c>
      <c r="FB418">
        <v>5.23331</v>
      </c>
      <c r="FC418">
        <v>11.992</v>
      </c>
      <c r="FD418">
        <v>4.95575</v>
      </c>
      <c r="FE418">
        <v>3.3039</v>
      </c>
      <c r="FF418">
        <v>9999</v>
      </c>
      <c r="FG418">
        <v>9999</v>
      </c>
      <c r="FH418">
        <v>6635.9</v>
      </c>
      <c r="FI418">
        <v>353.9</v>
      </c>
      <c r="FJ418">
        <v>1.86813</v>
      </c>
      <c r="FK418">
        <v>1.86386</v>
      </c>
      <c r="FL418">
        <v>1.87147</v>
      </c>
      <c r="FM418">
        <v>1.86229</v>
      </c>
      <c r="FN418">
        <v>1.86172</v>
      </c>
      <c r="FO418">
        <v>1.86814</v>
      </c>
      <c r="FP418">
        <v>1.85833</v>
      </c>
      <c r="FQ418">
        <v>1.86477</v>
      </c>
      <c r="FR418">
        <v>5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4.077</v>
      </c>
      <c r="GF418">
        <v>0.1143</v>
      </c>
      <c r="GG418">
        <v>2.14445261950712</v>
      </c>
      <c r="GH418">
        <v>0.00524579190152856</v>
      </c>
      <c r="GI418">
        <v>-2.61795653493914e-06</v>
      </c>
      <c r="GJ418">
        <v>1.03317073579164e-09</v>
      </c>
      <c r="GK418">
        <v>0.00834576242792743</v>
      </c>
      <c r="GL418">
        <v>-0.0463878632499735</v>
      </c>
      <c r="GM418">
        <v>0.00360881594666716</v>
      </c>
      <c r="GN418">
        <v>-4.25062852161115e-05</v>
      </c>
      <c r="GO418">
        <v>14</v>
      </c>
      <c r="GP418">
        <v>2225</v>
      </c>
      <c r="GQ418">
        <v>2</v>
      </c>
      <c r="GR418">
        <v>27</v>
      </c>
      <c r="GS418">
        <v>4348.5</v>
      </c>
      <c r="GT418">
        <v>4348.5</v>
      </c>
      <c r="GU418">
        <v>1.51245</v>
      </c>
      <c r="GV418">
        <v>2.41943</v>
      </c>
      <c r="GW418">
        <v>1.99829</v>
      </c>
      <c r="GX418">
        <v>2.75024</v>
      </c>
      <c r="GY418">
        <v>2.09351</v>
      </c>
      <c r="GZ418">
        <v>2.3291</v>
      </c>
      <c r="HA418">
        <v>35.9412</v>
      </c>
      <c r="HB418">
        <v>14.2371</v>
      </c>
      <c r="HC418">
        <v>18</v>
      </c>
      <c r="HD418">
        <v>427.713</v>
      </c>
      <c r="HE418">
        <v>616.221</v>
      </c>
      <c r="HF418">
        <v>16.2376</v>
      </c>
      <c r="HG418">
        <v>30.5654</v>
      </c>
      <c r="HH418">
        <v>30.0007</v>
      </c>
      <c r="HI418">
        <v>30.8295</v>
      </c>
      <c r="HJ418">
        <v>30.774</v>
      </c>
      <c r="HK418">
        <v>30.3091</v>
      </c>
      <c r="HL418">
        <v>36.1934</v>
      </c>
      <c r="HM418">
        <v>13.0393</v>
      </c>
      <c r="HN418">
        <v>16.2012</v>
      </c>
      <c r="HO418">
        <v>507.56</v>
      </c>
      <c r="HP418">
        <v>17.3547</v>
      </c>
      <c r="HQ418">
        <v>95.5947</v>
      </c>
      <c r="HR418">
        <v>99.6125</v>
      </c>
    </row>
    <row r="419" spans="1:226">
      <c r="A419">
        <v>403</v>
      </c>
      <c r="B419">
        <v>1657559035</v>
      </c>
      <c r="C419">
        <v>6243</v>
      </c>
      <c r="D419" t="s">
        <v>1172</v>
      </c>
      <c r="E419" t="s">
        <v>1173</v>
      </c>
      <c r="F419">
        <v>5</v>
      </c>
      <c r="G419" t="s">
        <v>1117</v>
      </c>
      <c r="H419" t="s">
        <v>354</v>
      </c>
      <c r="I419">
        <v>1657559027.21429</v>
      </c>
      <c r="J419">
        <f>(K419)/1000</f>
        <v>0</v>
      </c>
      <c r="K419">
        <f>IF(BF419, AN419, AH419)</f>
        <v>0</v>
      </c>
      <c r="L419">
        <f>IF(BF419, AI419, AG419)</f>
        <v>0</v>
      </c>
      <c r="M419">
        <f>BH419 - IF(AU419&gt;1, L419*BB419*100.0/(AW419*BV419), 0)</f>
        <v>0</v>
      </c>
      <c r="N419">
        <f>((T419-J419/2)*M419-L419)/(T419+J419/2)</f>
        <v>0</v>
      </c>
      <c r="O419">
        <f>N419*(BO419+BP419)/1000.0</f>
        <v>0</v>
      </c>
      <c r="P419">
        <f>(BH419 - IF(AU419&gt;1, L419*BB419*100.0/(AW419*BV419), 0))*(BO419+BP419)/1000.0</f>
        <v>0</v>
      </c>
      <c r="Q419">
        <f>2.0/((1/S419-1/R419)+SIGN(S419)*SQRT((1/S419-1/R419)*(1/S419-1/R419) + 4*BC419/((BC419+1)*(BC419+1))*(2*1/S419*1/R419-1/R419*1/R419)))</f>
        <v>0</v>
      </c>
      <c r="R419">
        <f>IF(LEFT(BD419,1)&lt;&gt;"0",IF(LEFT(BD419,1)="1",3.0,BE419),$D$5+$E$5*(BV419*BO419/($K$5*1000))+$F$5*(BV419*BO419/($K$5*1000))*MAX(MIN(BB419,$J$5),$I$5)*MAX(MIN(BB419,$J$5),$I$5)+$G$5*MAX(MIN(BB419,$J$5),$I$5)*(BV419*BO419/($K$5*1000))+$H$5*(BV419*BO419/($K$5*1000))*(BV419*BO419/($K$5*1000)))</f>
        <v>0</v>
      </c>
      <c r="S419">
        <f>J419*(1000-(1000*0.61365*exp(17.502*W419/(240.97+W419))/(BO419+BP419)+BJ419)/2)/(1000*0.61365*exp(17.502*W419/(240.97+W419))/(BO419+BP419)-BJ419)</f>
        <v>0</v>
      </c>
      <c r="T419">
        <f>1/((BC419+1)/(Q419/1.6)+1/(R419/1.37)) + BC419/((BC419+1)/(Q419/1.6) + BC419/(R419/1.37))</f>
        <v>0</v>
      </c>
      <c r="U419">
        <f>(AX419*BA419)</f>
        <v>0</v>
      </c>
      <c r="V419">
        <f>(BQ419+(U419+2*0.95*5.67E-8*(((BQ419+$B$7)+273)^4-(BQ419+273)^4)-44100*J419)/(1.84*29.3*R419+8*0.95*5.67E-8*(BQ419+273)^3))</f>
        <v>0</v>
      </c>
      <c r="W419">
        <f>($C$7*BR419+$D$7*BS419+$E$7*V419)</f>
        <v>0</v>
      </c>
      <c r="X419">
        <f>0.61365*exp(17.502*W419/(240.97+W419))</f>
        <v>0</v>
      </c>
      <c r="Y419">
        <f>(Z419/AA419*100)</f>
        <v>0</v>
      </c>
      <c r="Z419">
        <f>BJ419*(BO419+BP419)/1000</f>
        <v>0</v>
      </c>
      <c r="AA419">
        <f>0.61365*exp(17.502*BQ419/(240.97+BQ419))</f>
        <v>0</v>
      </c>
      <c r="AB419">
        <f>(X419-BJ419*(BO419+BP419)/1000)</f>
        <v>0</v>
      </c>
      <c r="AC419">
        <f>(-J419*44100)</f>
        <v>0</v>
      </c>
      <c r="AD419">
        <f>2*29.3*R419*0.92*(BQ419-W419)</f>
        <v>0</v>
      </c>
      <c r="AE419">
        <f>2*0.95*5.67E-8*(((BQ419+$B$7)+273)^4-(W419+273)^4)</f>
        <v>0</v>
      </c>
      <c r="AF419">
        <f>U419+AE419+AC419+AD419</f>
        <v>0</v>
      </c>
      <c r="AG419">
        <f>BN419*AU419*(BI419-BH419*(1000-AU419*BK419)/(1000-AU419*BJ419))/(100*BB419)</f>
        <v>0</v>
      </c>
      <c r="AH419">
        <f>1000*BN419*AU419*(BJ419-BK419)/(100*BB419*(1000-AU419*BJ419))</f>
        <v>0</v>
      </c>
      <c r="AI419">
        <f>(AJ419 - AK419 - BO419*1E3/(8.314*(BQ419+273.15)) * AM419/BN419 * AL419) * BN419/(100*BB419) * (1000 - BK419)/1000</f>
        <v>0</v>
      </c>
      <c r="AJ419">
        <v>498.319599840339</v>
      </c>
      <c r="AK419">
        <v>479.081139393939</v>
      </c>
      <c r="AL419">
        <v>3.176919137103</v>
      </c>
      <c r="AM419">
        <v>66.142335327964</v>
      </c>
      <c r="AN419">
        <f>(AP419 - AO419 + BO419*1E3/(8.314*(BQ419+273.15)) * AR419/BN419 * AQ419) * BN419/(100*BB419) * 1000/(1000 - AP419)</f>
        <v>0</v>
      </c>
      <c r="AO419">
        <v>17.2931279308641</v>
      </c>
      <c r="AP419">
        <v>18.5607187878788</v>
      </c>
      <c r="AQ419">
        <v>-7.43908844626494e-05</v>
      </c>
      <c r="AR419">
        <v>78.4374814573742</v>
      </c>
      <c r="AS419">
        <v>17</v>
      </c>
      <c r="AT419">
        <v>3</v>
      </c>
      <c r="AU419">
        <f>IF(AS419*$H$13&gt;=AW419,1.0,(AW419/(AW419-AS419*$H$13)))</f>
        <v>0</v>
      </c>
      <c r="AV419">
        <f>(AU419-1)*100</f>
        <v>0</v>
      </c>
      <c r="AW419">
        <f>MAX(0,($B$13+$C$13*BV419)/(1+$D$13*BV419)*BO419/(BQ419+273)*$E$13)</f>
        <v>0</v>
      </c>
      <c r="AX419">
        <f>$B$11*BW419+$C$11*BX419+$F$11*CI419*(1-CL419)</f>
        <v>0</v>
      </c>
      <c r="AY419">
        <f>AX419*AZ419</f>
        <v>0</v>
      </c>
      <c r="AZ419">
        <f>($B$11*$D$9+$C$11*$D$9+$F$11*((CV419+CN419)/MAX(CV419+CN419+CW419, 0.1)*$I$9+CW419/MAX(CV419+CN419+CW419, 0.1)*$J$9))/($B$11+$C$11+$F$11)</f>
        <v>0</v>
      </c>
      <c r="BA419">
        <f>($B$11*$K$9+$C$11*$K$9+$F$11*((CV419+CN419)/MAX(CV419+CN419+CW419, 0.1)*$P$9+CW419/MAX(CV419+CN419+CW419, 0.1)*$Q$9))/($B$11+$C$11+$F$11)</f>
        <v>0</v>
      </c>
      <c r="BB419">
        <v>2.7</v>
      </c>
      <c r="BC419">
        <v>0.5</v>
      </c>
      <c r="BD419" t="s">
        <v>355</v>
      </c>
      <c r="BE419">
        <v>2</v>
      </c>
      <c r="BF419" t="b">
        <v>1</v>
      </c>
      <c r="BG419">
        <v>1657559027.21429</v>
      </c>
      <c r="BH419">
        <v>448.434642857143</v>
      </c>
      <c r="BI419">
        <v>472.825357142857</v>
      </c>
      <c r="BJ419">
        <v>18.5748</v>
      </c>
      <c r="BK419">
        <v>17.2913428571429</v>
      </c>
      <c r="BL419">
        <v>444.385607142857</v>
      </c>
      <c r="BM419">
        <v>18.4603714285714</v>
      </c>
      <c r="BN419">
        <v>499.99675</v>
      </c>
      <c r="BO419">
        <v>68.0007714285714</v>
      </c>
      <c r="BP419">
        <v>0.0253982821428571</v>
      </c>
      <c r="BQ419">
        <v>21.2230071428571</v>
      </c>
      <c r="BR419">
        <v>22.0305964285714</v>
      </c>
      <c r="BS419">
        <v>999.9</v>
      </c>
      <c r="BT419">
        <v>0</v>
      </c>
      <c r="BU419">
        <v>0</v>
      </c>
      <c r="BV419">
        <v>10002.3207142857</v>
      </c>
      <c r="BW419">
        <v>0</v>
      </c>
      <c r="BX419">
        <v>2094.95607142857</v>
      </c>
      <c r="BY419">
        <v>-24.3907214285714</v>
      </c>
      <c r="BZ419">
        <v>456.921821428571</v>
      </c>
      <c r="CA419">
        <v>481.144928571429</v>
      </c>
      <c r="CB419">
        <v>1.28346571428571</v>
      </c>
      <c r="CC419">
        <v>472.825357142857</v>
      </c>
      <c r="CD419">
        <v>17.2913428571429</v>
      </c>
      <c r="CE419">
        <v>1.26310178571429</v>
      </c>
      <c r="CF419">
        <v>1.17582535714286</v>
      </c>
      <c r="CG419">
        <v>10.3668357142857</v>
      </c>
      <c r="CH419">
        <v>9.29893071428572</v>
      </c>
      <c r="CI419">
        <v>1999.98321428571</v>
      </c>
      <c r="CJ419">
        <v>0.980001071428571</v>
      </c>
      <c r="CK419">
        <v>0.0199990928571429</v>
      </c>
      <c r="CL419">
        <v>0</v>
      </c>
      <c r="CM419">
        <v>2.520875</v>
      </c>
      <c r="CN419">
        <v>0</v>
      </c>
      <c r="CO419">
        <v>6925.86035714286</v>
      </c>
      <c r="CP419">
        <v>16705.2785714286</v>
      </c>
      <c r="CQ419">
        <v>45</v>
      </c>
      <c r="CR419">
        <v>47.8075714285714</v>
      </c>
      <c r="CS419">
        <v>47.125</v>
      </c>
      <c r="CT419">
        <v>45.187</v>
      </c>
      <c r="CU419">
        <v>43.75</v>
      </c>
      <c r="CV419">
        <v>1959.98321428571</v>
      </c>
      <c r="CW419">
        <v>40</v>
      </c>
      <c r="CX419">
        <v>0</v>
      </c>
      <c r="CY419">
        <v>1651537930.4</v>
      </c>
      <c r="CZ419">
        <v>0</v>
      </c>
      <c r="DA419">
        <v>0</v>
      </c>
      <c r="DB419" t="s">
        <v>356</v>
      </c>
      <c r="DC419">
        <v>1657298120.5</v>
      </c>
      <c r="DD419">
        <v>1657298120.5</v>
      </c>
      <c r="DE419">
        <v>0</v>
      </c>
      <c r="DF419">
        <v>1.391</v>
      </c>
      <c r="DG419">
        <v>0.035</v>
      </c>
      <c r="DH419">
        <v>2.39</v>
      </c>
      <c r="DI419">
        <v>0.104</v>
      </c>
      <c r="DJ419">
        <v>419</v>
      </c>
      <c r="DK419">
        <v>18</v>
      </c>
      <c r="DL419">
        <v>0.11</v>
      </c>
      <c r="DM419">
        <v>0.02</v>
      </c>
      <c r="DN419">
        <v>-22.9228275</v>
      </c>
      <c r="DO419">
        <v>-29.0563463414634</v>
      </c>
      <c r="DP419">
        <v>2.96532308846671</v>
      </c>
      <c r="DQ419">
        <v>0</v>
      </c>
      <c r="DR419">
        <v>1.27876</v>
      </c>
      <c r="DS419">
        <v>0.0570715947467126</v>
      </c>
      <c r="DT419">
        <v>0.0141315468013944</v>
      </c>
      <c r="DU419">
        <v>1</v>
      </c>
      <c r="DV419">
        <v>1</v>
      </c>
      <c r="DW419">
        <v>2</v>
      </c>
      <c r="DX419" t="s">
        <v>367</v>
      </c>
      <c r="DY419">
        <v>2.83409</v>
      </c>
      <c r="DZ419">
        <v>2.642</v>
      </c>
      <c r="EA419">
        <v>0.0744346</v>
      </c>
      <c r="EB419">
        <v>0.0779419</v>
      </c>
      <c r="EC419">
        <v>0.0644977</v>
      </c>
      <c r="ED419">
        <v>0.0611478</v>
      </c>
      <c r="EE419">
        <v>25799.4</v>
      </c>
      <c r="EF419">
        <v>22460</v>
      </c>
      <c r="EG419">
        <v>24971.3</v>
      </c>
      <c r="EH419">
        <v>23738.6</v>
      </c>
      <c r="EI419">
        <v>39914.8</v>
      </c>
      <c r="EJ419">
        <v>36918.2</v>
      </c>
      <c r="EK419">
        <v>45180.9</v>
      </c>
      <c r="EL419">
        <v>42381.7</v>
      </c>
      <c r="EM419">
        <v>1.74835</v>
      </c>
      <c r="EN419">
        <v>2.0406</v>
      </c>
      <c r="EO419">
        <v>0.0708476</v>
      </c>
      <c r="EP419">
        <v>0</v>
      </c>
      <c r="EQ419">
        <v>20.8546</v>
      </c>
      <c r="ER419">
        <v>999.9</v>
      </c>
      <c r="ES419">
        <v>35.252</v>
      </c>
      <c r="ET419">
        <v>31.894</v>
      </c>
      <c r="EU419">
        <v>24.6066</v>
      </c>
      <c r="EV419">
        <v>51.5082</v>
      </c>
      <c r="EW419">
        <v>30.8894</v>
      </c>
      <c r="EX419">
        <v>2</v>
      </c>
      <c r="EY419">
        <v>0.261545</v>
      </c>
      <c r="EZ419">
        <v>5.96229</v>
      </c>
      <c r="FA419">
        <v>20.1401</v>
      </c>
      <c r="FB419">
        <v>5.23226</v>
      </c>
      <c r="FC419">
        <v>11.992</v>
      </c>
      <c r="FD419">
        <v>4.95605</v>
      </c>
      <c r="FE419">
        <v>3.30395</v>
      </c>
      <c r="FF419">
        <v>9999</v>
      </c>
      <c r="FG419">
        <v>9999</v>
      </c>
      <c r="FH419">
        <v>6635.9</v>
      </c>
      <c r="FI419">
        <v>353.9</v>
      </c>
      <c r="FJ419">
        <v>1.86813</v>
      </c>
      <c r="FK419">
        <v>1.86386</v>
      </c>
      <c r="FL419">
        <v>1.87149</v>
      </c>
      <c r="FM419">
        <v>1.8623</v>
      </c>
      <c r="FN419">
        <v>1.86172</v>
      </c>
      <c r="FO419">
        <v>1.86815</v>
      </c>
      <c r="FP419">
        <v>1.85833</v>
      </c>
      <c r="FQ419">
        <v>1.86477</v>
      </c>
      <c r="FR419">
        <v>5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4.131</v>
      </c>
      <c r="GF419">
        <v>0.1138</v>
      </c>
      <c r="GG419">
        <v>2.14445261950712</v>
      </c>
      <c r="GH419">
        <v>0.00524579190152856</v>
      </c>
      <c r="GI419">
        <v>-2.61795653493914e-06</v>
      </c>
      <c r="GJ419">
        <v>1.03317073579164e-09</v>
      </c>
      <c r="GK419">
        <v>0.00834576242792743</v>
      </c>
      <c r="GL419">
        <v>-0.0463878632499735</v>
      </c>
      <c r="GM419">
        <v>0.00360881594666716</v>
      </c>
      <c r="GN419">
        <v>-4.25062852161115e-05</v>
      </c>
      <c r="GO419">
        <v>14</v>
      </c>
      <c r="GP419">
        <v>2225</v>
      </c>
      <c r="GQ419">
        <v>2</v>
      </c>
      <c r="GR419">
        <v>27</v>
      </c>
      <c r="GS419">
        <v>4348.6</v>
      </c>
      <c r="GT419">
        <v>4348.6</v>
      </c>
      <c r="GU419">
        <v>1.55029</v>
      </c>
      <c r="GV419">
        <v>2.41455</v>
      </c>
      <c r="GW419">
        <v>1.99829</v>
      </c>
      <c r="GX419">
        <v>2.75024</v>
      </c>
      <c r="GY419">
        <v>2.09351</v>
      </c>
      <c r="GZ419">
        <v>2.34741</v>
      </c>
      <c r="HA419">
        <v>35.9412</v>
      </c>
      <c r="HB419">
        <v>14.2283</v>
      </c>
      <c r="HC419">
        <v>18</v>
      </c>
      <c r="HD419">
        <v>427.657</v>
      </c>
      <c r="HE419">
        <v>616.12</v>
      </c>
      <c r="HF419">
        <v>16.2043</v>
      </c>
      <c r="HG419">
        <v>30.5654</v>
      </c>
      <c r="HH419">
        <v>30.0003</v>
      </c>
      <c r="HI419">
        <v>30.8277</v>
      </c>
      <c r="HJ419">
        <v>30.774</v>
      </c>
      <c r="HK419">
        <v>31.0774</v>
      </c>
      <c r="HL419">
        <v>35.9138</v>
      </c>
      <c r="HM419">
        <v>13.0393</v>
      </c>
      <c r="HN419">
        <v>16.1734</v>
      </c>
      <c r="HO419">
        <v>527.72</v>
      </c>
      <c r="HP419">
        <v>17.375</v>
      </c>
      <c r="HQ419">
        <v>95.5953</v>
      </c>
      <c r="HR419">
        <v>99.6122</v>
      </c>
    </row>
    <row r="420" spans="1:226">
      <c r="A420">
        <v>404</v>
      </c>
      <c r="B420">
        <v>1657559039.5</v>
      </c>
      <c r="C420">
        <v>6247.5</v>
      </c>
      <c r="D420" t="s">
        <v>1174</v>
      </c>
      <c r="E420" t="s">
        <v>1175</v>
      </c>
      <c r="F420">
        <v>5</v>
      </c>
      <c r="G420" t="s">
        <v>1117</v>
      </c>
      <c r="H420" t="s">
        <v>354</v>
      </c>
      <c r="I420">
        <v>1657559031.66071</v>
      </c>
      <c r="J420">
        <f>(K420)/1000</f>
        <v>0</v>
      </c>
      <c r="K420">
        <f>IF(BF420, AN420, AH420)</f>
        <v>0</v>
      </c>
      <c r="L420">
        <f>IF(BF420, AI420, AG420)</f>
        <v>0</v>
      </c>
      <c r="M420">
        <f>BH420 - IF(AU420&gt;1, L420*BB420*100.0/(AW420*BV420), 0)</f>
        <v>0</v>
      </c>
      <c r="N420">
        <f>((T420-J420/2)*M420-L420)/(T420+J420/2)</f>
        <v>0</v>
      </c>
      <c r="O420">
        <f>N420*(BO420+BP420)/1000.0</f>
        <v>0</v>
      </c>
      <c r="P420">
        <f>(BH420 - IF(AU420&gt;1, L420*BB420*100.0/(AW420*BV420), 0))*(BO420+BP420)/1000.0</f>
        <v>0</v>
      </c>
      <c r="Q420">
        <f>2.0/((1/S420-1/R420)+SIGN(S420)*SQRT((1/S420-1/R420)*(1/S420-1/R420) + 4*BC420/((BC420+1)*(BC420+1))*(2*1/S420*1/R420-1/R420*1/R420)))</f>
        <v>0</v>
      </c>
      <c r="R420">
        <f>IF(LEFT(BD420,1)&lt;&gt;"0",IF(LEFT(BD420,1)="1",3.0,BE420),$D$5+$E$5*(BV420*BO420/($K$5*1000))+$F$5*(BV420*BO420/($K$5*1000))*MAX(MIN(BB420,$J$5),$I$5)*MAX(MIN(BB420,$J$5),$I$5)+$G$5*MAX(MIN(BB420,$J$5),$I$5)*(BV420*BO420/($K$5*1000))+$H$5*(BV420*BO420/($K$5*1000))*(BV420*BO420/($K$5*1000)))</f>
        <v>0</v>
      </c>
      <c r="S420">
        <f>J420*(1000-(1000*0.61365*exp(17.502*W420/(240.97+W420))/(BO420+BP420)+BJ420)/2)/(1000*0.61365*exp(17.502*W420/(240.97+W420))/(BO420+BP420)-BJ420)</f>
        <v>0</v>
      </c>
      <c r="T420">
        <f>1/((BC420+1)/(Q420/1.6)+1/(R420/1.37)) + BC420/((BC420+1)/(Q420/1.6) + BC420/(R420/1.37))</f>
        <v>0</v>
      </c>
      <c r="U420">
        <f>(AX420*BA420)</f>
        <v>0</v>
      </c>
      <c r="V420">
        <f>(BQ420+(U420+2*0.95*5.67E-8*(((BQ420+$B$7)+273)^4-(BQ420+273)^4)-44100*J420)/(1.84*29.3*R420+8*0.95*5.67E-8*(BQ420+273)^3))</f>
        <v>0</v>
      </c>
      <c r="W420">
        <f>($C$7*BR420+$D$7*BS420+$E$7*V420)</f>
        <v>0</v>
      </c>
      <c r="X420">
        <f>0.61365*exp(17.502*W420/(240.97+W420))</f>
        <v>0</v>
      </c>
      <c r="Y420">
        <f>(Z420/AA420*100)</f>
        <v>0</v>
      </c>
      <c r="Z420">
        <f>BJ420*(BO420+BP420)/1000</f>
        <v>0</v>
      </c>
      <c r="AA420">
        <f>0.61365*exp(17.502*BQ420/(240.97+BQ420))</f>
        <v>0</v>
      </c>
      <c r="AB420">
        <f>(X420-BJ420*(BO420+BP420)/1000)</f>
        <v>0</v>
      </c>
      <c r="AC420">
        <f>(-J420*44100)</f>
        <v>0</v>
      </c>
      <c r="AD420">
        <f>2*29.3*R420*0.92*(BQ420-W420)</f>
        <v>0</v>
      </c>
      <c r="AE420">
        <f>2*0.95*5.67E-8*(((BQ420+$B$7)+273)^4-(W420+273)^4)</f>
        <v>0</v>
      </c>
      <c r="AF420">
        <f>U420+AE420+AC420+AD420</f>
        <v>0</v>
      </c>
      <c r="AG420">
        <f>BN420*AU420*(BI420-BH420*(1000-AU420*BK420)/(1000-AU420*BJ420))/(100*BB420)</f>
        <v>0</v>
      </c>
      <c r="AH420">
        <f>1000*BN420*AU420*(BJ420-BK420)/(100*BB420*(1000-AU420*BJ420))</f>
        <v>0</v>
      </c>
      <c r="AI420">
        <f>(AJ420 - AK420 - BO420*1E3/(8.314*(BQ420+273.15)) * AM420/BN420 * AL420) * BN420/(100*BB420) * (1000 - BK420)/1000</f>
        <v>0</v>
      </c>
      <c r="AJ420">
        <v>513.543740432379</v>
      </c>
      <c r="AK420">
        <v>493.745303030303</v>
      </c>
      <c r="AL420">
        <v>3.29036402396335</v>
      </c>
      <c r="AM420">
        <v>66.142335327964</v>
      </c>
      <c r="AN420">
        <f>(AP420 - AO420 + BO420*1E3/(8.314*(BQ420+273.15)) * AR420/BN420 * AQ420) * BN420/(100*BB420) * 1000/(1000 - AP420)</f>
        <v>0</v>
      </c>
      <c r="AO420">
        <v>17.2673039063328</v>
      </c>
      <c r="AP420">
        <v>18.5487563636364</v>
      </c>
      <c r="AQ420">
        <v>-0.00500968690236597</v>
      </c>
      <c r="AR420">
        <v>78.4374814573742</v>
      </c>
      <c r="AS420">
        <v>17</v>
      </c>
      <c r="AT420">
        <v>3</v>
      </c>
      <c r="AU420">
        <f>IF(AS420*$H$13&gt;=AW420,1.0,(AW420/(AW420-AS420*$H$13)))</f>
        <v>0</v>
      </c>
      <c r="AV420">
        <f>(AU420-1)*100</f>
        <v>0</v>
      </c>
      <c r="AW420">
        <f>MAX(0,($B$13+$C$13*BV420)/(1+$D$13*BV420)*BO420/(BQ420+273)*$E$13)</f>
        <v>0</v>
      </c>
      <c r="AX420">
        <f>$B$11*BW420+$C$11*BX420+$F$11*CI420*(1-CL420)</f>
        <v>0</v>
      </c>
      <c r="AY420">
        <f>AX420*AZ420</f>
        <v>0</v>
      </c>
      <c r="AZ420">
        <f>($B$11*$D$9+$C$11*$D$9+$F$11*((CV420+CN420)/MAX(CV420+CN420+CW420, 0.1)*$I$9+CW420/MAX(CV420+CN420+CW420, 0.1)*$J$9))/($B$11+$C$11+$F$11)</f>
        <v>0</v>
      </c>
      <c r="BA420">
        <f>($B$11*$K$9+$C$11*$K$9+$F$11*((CV420+CN420)/MAX(CV420+CN420+CW420, 0.1)*$P$9+CW420/MAX(CV420+CN420+CW420, 0.1)*$Q$9))/($B$11+$C$11+$F$11)</f>
        <v>0</v>
      </c>
      <c r="BB420">
        <v>2.7</v>
      </c>
      <c r="BC420">
        <v>0.5</v>
      </c>
      <c r="BD420" t="s">
        <v>355</v>
      </c>
      <c r="BE420">
        <v>2</v>
      </c>
      <c r="BF420" t="b">
        <v>1</v>
      </c>
      <c r="BG420">
        <v>1657559031.66071</v>
      </c>
      <c r="BH420">
        <v>461.655535714286</v>
      </c>
      <c r="BI420">
        <v>487.246285714286</v>
      </c>
      <c r="BJ420">
        <v>18.565925</v>
      </c>
      <c r="BK420">
        <v>17.2894607142857</v>
      </c>
      <c r="BL420">
        <v>457.560214285714</v>
      </c>
      <c r="BM420">
        <v>18.4518571428571</v>
      </c>
      <c r="BN420">
        <v>499.989392857143</v>
      </c>
      <c r="BO420">
        <v>68.0010535714286</v>
      </c>
      <c r="BP420">
        <v>0.0255374857142857</v>
      </c>
      <c r="BQ420">
        <v>21.2165642857143</v>
      </c>
      <c r="BR420">
        <v>22.0260964285714</v>
      </c>
      <c r="BS420">
        <v>999.9</v>
      </c>
      <c r="BT420">
        <v>0</v>
      </c>
      <c r="BU420">
        <v>0</v>
      </c>
      <c r="BV420">
        <v>10002.0992857143</v>
      </c>
      <c r="BW420">
        <v>0</v>
      </c>
      <c r="BX420">
        <v>2095.05285714286</v>
      </c>
      <c r="BY420">
        <v>-25.5908321428571</v>
      </c>
      <c r="BZ420">
        <v>470.388607142857</v>
      </c>
      <c r="CA420">
        <v>495.818535714286</v>
      </c>
      <c r="CB420">
        <v>1.27646178571429</v>
      </c>
      <c r="CC420">
        <v>487.246285714286</v>
      </c>
      <c r="CD420">
        <v>17.2894607142857</v>
      </c>
      <c r="CE420">
        <v>1.26250214285714</v>
      </c>
      <c r="CF420">
        <v>1.17570142857143</v>
      </c>
      <c r="CG420">
        <v>10.3597321428571</v>
      </c>
      <c r="CH420">
        <v>9.29737464285714</v>
      </c>
      <c r="CI420">
        <v>1999.98535714286</v>
      </c>
      <c r="CJ420">
        <v>0.980001071428571</v>
      </c>
      <c r="CK420">
        <v>0.0199990928571429</v>
      </c>
      <c r="CL420">
        <v>0</v>
      </c>
      <c r="CM420">
        <v>2.52298214285714</v>
      </c>
      <c r="CN420">
        <v>0</v>
      </c>
      <c r="CO420">
        <v>6937.63607142857</v>
      </c>
      <c r="CP420">
        <v>16705.3</v>
      </c>
      <c r="CQ420">
        <v>45</v>
      </c>
      <c r="CR420">
        <v>47.8075714285714</v>
      </c>
      <c r="CS420">
        <v>47.125</v>
      </c>
      <c r="CT420">
        <v>45.187</v>
      </c>
      <c r="CU420">
        <v>43.75</v>
      </c>
      <c r="CV420">
        <v>1959.98535714286</v>
      </c>
      <c r="CW420">
        <v>40</v>
      </c>
      <c r="CX420">
        <v>0</v>
      </c>
      <c r="CY420">
        <v>1651537934.6</v>
      </c>
      <c r="CZ420">
        <v>0</v>
      </c>
      <c r="DA420">
        <v>0</v>
      </c>
      <c r="DB420" t="s">
        <v>356</v>
      </c>
      <c r="DC420">
        <v>1657298120.5</v>
      </c>
      <c r="DD420">
        <v>1657298120.5</v>
      </c>
      <c r="DE420">
        <v>0</v>
      </c>
      <c r="DF420">
        <v>1.391</v>
      </c>
      <c r="DG420">
        <v>0.035</v>
      </c>
      <c r="DH420">
        <v>2.39</v>
      </c>
      <c r="DI420">
        <v>0.104</v>
      </c>
      <c r="DJ420">
        <v>419</v>
      </c>
      <c r="DK420">
        <v>18</v>
      </c>
      <c r="DL420">
        <v>0.11</v>
      </c>
      <c r="DM420">
        <v>0.02</v>
      </c>
      <c r="DN420">
        <v>-24.67917</v>
      </c>
      <c r="DO420">
        <v>-17.4995662288931</v>
      </c>
      <c r="DP420">
        <v>1.74544239609905</v>
      </c>
      <c r="DQ420">
        <v>0</v>
      </c>
      <c r="DR420">
        <v>1.28129875</v>
      </c>
      <c r="DS420">
        <v>-0.047282363977487</v>
      </c>
      <c r="DT420">
        <v>0.0123493216792462</v>
      </c>
      <c r="DU420">
        <v>1</v>
      </c>
      <c r="DV420">
        <v>1</v>
      </c>
      <c r="DW420">
        <v>2</v>
      </c>
      <c r="DX420" t="s">
        <v>367</v>
      </c>
      <c r="DY420">
        <v>2.83425</v>
      </c>
      <c r="DZ420">
        <v>2.64206</v>
      </c>
      <c r="EA420">
        <v>0.0761392</v>
      </c>
      <c r="EB420">
        <v>0.0796722</v>
      </c>
      <c r="EC420">
        <v>0.0644769</v>
      </c>
      <c r="ED420">
        <v>0.0612633</v>
      </c>
      <c r="EE420">
        <v>25752</v>
      </c>
      <c r="EF420">
        <v>22417.2</v>
      </c>
      <c r="EG420">
        <v>24971.4</v>
      </c>
      <c r="EH420">
        <v>23737.9</v>
      </c>
      <c r="EI420">
        <v>39915.9</v>
      </c>
      <c r="EJ420">
        <v>36912.7</v>
      </c>
      <c r="EK420">
        <v>45181.1</v>
      </c>
      <c r="EL420">
        <v>42380.6</v>
      </c>
      <c r="EM420">
        <v>1.74832</v>
      </c>
      <c r="EN420">
        <v>2.04067</v>
      </c>
      <c r="EO420">
        <v>0.0703633</v>
      </c>
      <c r="EP420">
        <v>0</v>
      </c>
      <c r="EQ420">
        <v>20.8599</v>
      </c>
      <c r="ER420">
        <v>999.9</v>
      </c>
      <c r="ES420">
        <v>35.228</v>
      </c>
      <c r="ET420">
        <v>31.894</v>
      </c>
      <c r="EU420">
        <v>24.5919</v>
      </c>
      <c r="EV420">
        <v>51.4082</v>
      </c>
      <c r="EW420">
        <v>30.8774</v>
      </c>
      <c r="EX420">
        <v>2</v>
      </c>
      <c r="EY420">
        <v>0.261936</v>
      </c>
      <c r="EZ420">
        <v>6.00589</v>
      </c>
      <c r="FA420">
        <v>20.1386</v>
      </c>
      <c r="FB420">
        <v>5.23182</v>
      </c>
      <c r="FC420">
        <v>11.992</v>
      </c>
      <c r="FD420">
        <v>4.95585</v>
      </c>
      <c r="FE420">
        <v>3.3039</v>
      </c>
      <c r="FF420">
        <v>9999</v>
      </c>
      <c r="FG420">
        <v>9999</v>
      </c>
      <c r="FH420">
        <v>6636.2</v>
      </c>
      <c r="FI420">
        <v>353.9</v>
      </c>
      <c r="FJ420">
        <v>1.86813</v>
      </c>
      <c r="FK420">
        <v>1.86386</v>
      </c>
      <c r="FL420">
        <v>1.87147</v>
      </c>
      <c r="FM420">
        <v>1.8623</v>
      </c>
      <c r="FN420">
        <v>1.86172</v>
      </c>
      <c r="FO420">
        <v>1.86813</v>
      </c>
      <c r="FP420">
        <v>1.85831</v>
      </c>
      <c r="FQ420">
        <v>1.86476</v>
      </c>
      <c r="FR420">
        <v>5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4.18</v>
      </c>
      <c r="GF420">
        <v>0.1134</v>
      </c>
      <c r="GG420">
        <v>2.14445261950712</v>
      </c>
      <c r="GH420">
        <v>0.00524579190152856</v>
      </c>
      <c r="GI420">
        <v>-2.61795653493914e-06</v>
      </c>
      <c r="GJ420">
        <v>1.03317073579164e-09</v>
      </c>
      <c r="GK420">
        <v>0.00834576242792743</v>
      </c>
      <c r="GL420">
        <v>-0.0463878632499735</v>
      </c>
      <c r="GM420">
        <v>0.00360881594666716</v>
      </c>
      <c r="GN420">
        <v>-4.25062852161115e-05</v>
      </c>
      <c r="GO420">
        <v>14</v>
      </c>
      <c r="GP420">
        <v>2225</v>
      </c>
      <c r="GQ420">
        <v>2</v>
      </c>
      <c r="GR420">
        <v>27</v>
      </c>
      <c r="GS420">
        <v>4348.6</v>
      </c>
      <c r="GT420">
        <v>4348.6</v>
      </c>
      <c r="GU420">
        <v>1.59058</v>
      </c>
      <c r="GV420">
        <v>2.4292</v>
      </c>
      <c r="GW420">
        <v>1.99829</v>
      </c>
      <c r="GX420">
        <v>2.75024</v>
      </c>
      <c r="GY420">
        <v>2.09351</v>
      </c>
      <c r="GZ420">
        <v>2.42065</v>
      </c>
      <c r="HA420">
        <v>35.9645</v>
      </c>
      <c r="HB420">
        <v>14.2371</v>
      </c>
      <c r="HC420">
        <v>18</v>
      </c>
      <c r="HD420">
        <v>427.642</v>
      </c>
      <c r="HE420">
        <v>616.156</v>
      </c>
      <c r="HF420">
        <v>16.1805</v>
      </c>
      <c r="HG420">
        <v>30.5654</v>
      </c>
      <c r="HH420">
        <v>30.0003</v>
      </c>
      <c r="HI420">
        <v>30.8277</v>
      </c>
      <c r="HJ420">
        <v>30.7716</v>
      </c>
      <c r="HK420">
        <v>31.8542</v>
      </c>
      <c r="HL420">
        <v>35.9138</v>
      </c>
      <c r="HM420">
        <v>13.0393</v>
      </c>
      <c r="HN420">
        <v>16.1734</v>
      </c>
      <c r="HO420">
        <v>541.151</v>
      </c>
      <c r="HP420">
        <v>17.3798</v>
      </c>
      <c r="HQ420">
        <v>95.5957</v>
      </c>
      <c r="HR420">
        <v>99.6093</v>
      </c>
    </row>
    <row r="421" spans="1:226">
      <c r="A421">
        <v>405</v>
      </c>
      <c r="B421">
        <v>1657559044.5</v>
      </c>
      <c r="C421">
        <v>6252.5</v>
      </c>
      <c r="D421" t="s">
        <v>1176</v>
      </c>
      <c r="E421" t="s">
        <v>1177</v>
      </c>
      <c r="F421">
        <v>5</v>
      </c>
      <c r="G421" t="s">
        <v>1117</v>
      </c>
      <c r="H421" t="s">
        <v>354</v>
      </c>
      <c r="I421">
        <v>1657559036.96296</v>
      </c>
      <c r="J421">
        <f>(K421)/1000</f>
        <v>0</v>
      </c>
      <c r="K421">
        <f>IF(BF421, AN421, AH421)</f>
        <v>0</v>
      </c>
      <c r="L421">
        <f>IF(BF421, AI421, AG421)</f>
        <v>0</v>
      </c>
      <c r="M421">
        <f>BH421 - IF(AU421&gt;1, L421*BB421*100.0/(AW421*BV421), 0)</f>
        <v>0</v>
      </c>
      <c r="N421">
        <f>((T421-J421/2)*M421-L421)/(T421+J421/2)</f>
        <v>0</v>
      </c>
      <c r="O421">
        <f>N421*(BO421+BP421)/1000.0</f>
        <v>0</v>
      </c>
      <c r="P421">
        <f>(BH421 - IF(AU421&gt;1, L421*BB421*100.0/(AW421*BV421), 0))*(BO421+BP421)/1000.0</f>
        <v>0</v>
      </c>
      <c r="Q421">
        <f>2.0/((1/S421-1/R421)+SIGN(S421)*SQRT((1/S421-1/R421)*(1/S421-1/R421) + 4*BC421/((BC421+1)*(BC421+1))*(2*1/S421*1/R421-1/R421*1/R421)))</f>
        <v>0</v>
      </c>
      <c r="R421">
        <f>IF(LEFT(BD421,1)&lt;&gt;"0",IF(LEFT(BD421,1)="1",3.0,BE421),$D$5+$E$5*(BV421*BO421/($K$5*1000))+$F$5*(BV421*BO421/($K$5*1000))*MAX(MIN(BB421,$J$5),$I$5)*MAX(MIN(BB421,$J$5),$I$5)+$G$5*MAX(MIN(BB421,$J$5),$I$5)*(BV421*BO421/($K$5*1000))+$H$5*(BV421*BO421/($K$5*1000))*(BV421*BO421/($K$5*1000)))</f>
        <v>0</v>
      </c>
      <c r="S421">
        <f>J421*(1000-(1000*0.61365*exp(17.502*W421/(240.97+W421))/(BO421+BP421)+BJ421)/2)/(1000*0.61365*exp(17.502*W421/(240.97+W421))/(BO421+BP421)-BJ421)</f>
        <v>0</v>
      </c>
      <c r="T421">
        <f>1/((BC421+1)/(Q421/1.6)+1/(R421/1.37)) + BC421/((BC421+1)/(Q421/1.6) + BC421/(R421/1.37))</f>
        <v>0</v>
      </c>
      <c r="U421">
        <f>(AX421*BA421)</f>
        <v>0</v>
      </c>
      <c r="V421">
        <f>(BQ421+(U421+2*0.95*5.67E-8*(((BQ421+$B$7)+273)^4-(BQ421+273)^4)-44100*J421)/(1.84*29.3*R421+8*0.95*5.67E-8*(BQ421+273)^3))</f>
        <v>0</v>
      </c>
      <c r="W421">
        <f>($C$7*BR421+$D$7*BS421+$E$7*V421)</f>
        <v>0</v>
      </c>
      <c r="X421">
        <f>0.61365*exp(17.502*W421/(240.97+W421))</f>
        <v>0</v>
      </c>
      <c r="Y421">
        <f>(Z421/AA421*100)</f>
        <v>0</v>
      </c>
      <c r="Z421">
        <f>BJ421*(BO421+BP421)/1000</f>
        <v>0</v>
      </c>
      <c r="AA421">
        <f>0.61365*exp(17.502*BQ421/(240.97+BQ421))</f>
        <v>0</v>
      </c>
      <c r="AB421">
        <f>(X421-BJ421*(BO421+BP421)/1000)</f>
        <v>0</v>
      </c>
      <c r="AC421">
        <f>(-J421*44100)</f>
        <v>0</v>
      </c>
      <c r="AD421">
        <f>2*29.3*R421*0.92*(BQ421-W421)</f>
        <v>0</v>
      </c>
      <c r="AE421">
        <f>2*0.95*5.67E-8*(((BQ421+$B$7)+273)^4-(W421+273)^4)</f>
        <v>0</v>
      </c>
      <c r="AF421">
        <f>U421+AE421+AC421+AD421</f>
        <v>0</v>
      </c>
      <c r="AG421">
        <f>BN421*AU421*(BI421-BH421*(1000-AU421*BK421)/(1000-AU421*BJ421))/(100*BB421)</f>
        <v>0</v>
      </c>
      <c r="AH421">
        <f>1000*BN421*AU421*(BJ421-BK421)/(100*BB421*(1000-AU421*BJ421))</f>
        <v>0</v>
      </c>
      <c r="AI421">
        <f>(AJ421 - AK421 - BO421*1E3/(8.314*(BQ421+273.15)) * AM421/BN421 * AL421) * BN421/(100*BB421) * (1000 - BK421)/1000</f>
        <v>0</v>
      </c>
      <c r="AJ421">
        <v>530.753412956244</v>
      </c>
      <c r="AK421">
        <v>510.334854545455</v>
      </c>
      <c r="AL421">
        <v>3.33342313696539</v>
      </c>
      <c r="AM421">
        <v>66.142335327964</v>
      </c>
      <c r="AN421">
        <f>(AP421 - AO421 + BO421*1E3/(8.314*(BQ421+273.15)) * AR421/BN421 * AQ421) * BN421/(100*BB421) * 1000/(1000 - AP421)</f>
        <v>0</v>
      </c>
      <c r="AO421">
        <v>17.3150130084149</v>
      </c>
      <c r="AP421">
        <v>18.5536951515151</v>
      </c>
      <c r="AQ421">
        <v>0.000119357980266249</v>
      </c>
      <c r="AR421">
        <v>78.4374814573742</v>
      </c>
      <c r="AS421">
        <v>17</v>
      </c>
      <c r="AT421">
        <v>3</v>
      </c>
      <c r="AU421">
        <f>IF(AS421*$H$13&gt;=AW421,1.0,(AW421/(AW421-AS421*$H$13)))</f>
        <v>0</v>
      </c>
      <c r="AV421">
        <f>(AU421-1)*100</f>
        <v>0</v>
      </c>
      <c r="AW421">
        <f>MAX(0,($B$13+$C$13*BV421)/(1+$D$13*BV421)*BO421/(BQ421+273)*$E$13)</f>
        <v>0</v>
      </c>
      <c r="AX421">
        <f>$B$11*BW421+$C$11*BX421+$F$11*CI421*(1-CL421)</f>
        <v>0</v>
      </c>
      <c r="AY421">
        <f>AX421*AZ421</f>
        <v>0</v>
      </c>
      <c r="AZ421">
        <f>($B$11*$D$9+$C$11*$D$9+$F$11*((CV421+CN421)/MAX(CV421+CN421+CW421, 0.1)*$I$9+CW421/MAX(CV421+CN421+CW421, 0.1)*$J$9))/($B$11+$C$11+$F$11)</f>
        <v>0</v>
      </c>
      <c r="BA421">
        <f>($B$11*$K$9+$C$11*$K$9+$F$11*((CV421+CN421)/MAX(CV421+CN421+CW421, 0.1)*$P$9+CW421/MAX(CV421+CN421+CW421, 0.1)*$Q$9))/($B$11+$C$11+$F$11)</f>
        <v>0</v>
      </c>
      <c r="BB421">
        <v>2.7</v>
      </c>
      <c r="BC421">
        <v>0.5</v>
      </c>
      <c r="BD421" t="s">
        <v>355</v>
      </c>
      <c r="BE421">
        <v>2</v>
      </c>
      <c r="BF421" t="b">
        <v>1</v>
      </c>
      <c r="BG421">
        <v>1657559036.96296</v>
      </c>
      <c r="BH421">
        <v>478.166407407407</v>
      </c>
      <c r="BI421">
        <v>504.771074074074</v>
      </c>
      <c r="BJ421">
        <v>18.5574481481482</v>
      </c>
      <c r="BK421">
        <v>17.2945074074074</v>
      </c>
      <c r="BL421">
        <v>474.013851851852</v>
      </c>
      <c r="BM421">
        <v>18.443737037037</v>
      </c>
      <c r="BN421">
        <v>499.988740740741</v>
      </c>
      <c r="BO421">
        <v>68.0016444444445</v>
      </c>
      <c r="BP421">
        <v>0.0255129962962963</v>
      </c>
      <c r="BQ421">
        <v>21.2088074074074</v>
      </c>
      <c r="BR421">
        <v>22.0260888888889</v>
      </c>
      <c r="BS421">
        <v>999.9</v>
      </c>
      <c r="BT421">
        <v>0</v>
      </c>
      <c r="BU421">
        <v>0</v>
      </c>
      <c r="BV421">
        <v>10006.9214814815</v>
      </c>
      <c r="BW421">
        <v>0</v>
      </c>
      <c r="BX421">
        <v>2095.18296296296</v>
      </c>
      <c r="BY421">
        <v>-26.6047703703704</v>
      </c>
      <c r="BZ421">
        <v>487.207703703704</v>
      </c>
      <c r="CA421">
        <v>513.654703703704</v>
      </c>
      <c r="CB421">
        <v>1.26294148148148</v>
      </c>
      <c r="CC421">
        <v>504.771074074074</v>
      </c>
      <c r="CD421">
        <v>17.2945074074074</v>
      </c>
      <c r="CE421">
        <v>1.26193703703704</v>
      </c>
      <c r="CF421">
        <v>1.17605481481481</v>
      </c>
      <c r="CG421">
        <v>10.3530148148148</v>
      </c>
      <c r="CH421">
        <v>9.30183259259259</v>
      </c>
      <c r="CI421">
        <v>2000.01481481481</v>
      </c>
      <c r="CJ421">
        <v>0.980001333333333</v>
      </c>
      <c r="CK421">
        <v>0.0199988222222222</v>
      </c>
      <c r="CL421">
        <v>0</v>
      </c>
      <c r="CM421">
        <v>2.47268888888889</v>
      </c>
      <c r="CN421">
        <v>0</v>
      </c>
      <c r="CO421">
        <v>6956.37777777778</v>
      </c>
      <c r="CP421">
        <v>16705.5296296296</v>
      </c>
      <c r="CQ421">
        <v>45</v>
      </c>
      <c r="CR421">
        <v>47.812</v>
      </c>
      <c r="CS421">
        <v>47.125</v>
      </c>
      <c r="CT421">
        <v>45.187</v>
      </c>
      <c r="CU421">
        <v>43.75</v>
      </c>
      <c r="CV421">
        <v>1960.01481481481</v>
      </c>
      <c r="CW421">
        <v>40</v>
      </c>
      <c r="CX421">
        <v>0</v>
      </c>
      <c r="CY421">
        <v>1651537939.4</v>
      </c>
      <c r="CZ421">
        <v>0</v>
      </c>
      <c r="DA421">
        <v>0</v>
      </c>
      <c r="DB421" t="s">
        <v>356</v>
      </c>
      <c r="DC421">
        <v>1657298120.5</v>
      </c>
      <c r="DD421">
        <v>1657298120.5</v>
      </c>
      <c r="DE421">
        <v>0</v>
      </c>
      <c r="DF421">
        <v>1.391</v>
      </c>
      <c r="DG421">
        <v>0.035</v>
      </c>
      <c r="DH421">
        <v>2.39</v>
      </c>
      <c r="DI421">
        <v>0.104</v>
      </c>
      <c r="DJ421">
        <v>419</v>
      </c>
      <c r="DK421">
        <v>18</v>
      </c>
      <c r="DL421">
        <v>0.11</v>
      </c>
      <c r="DM421">
        <v>0.02</v>
      </c>
      <c r="DN421">
        <v>-25.7921707317073</v>
      </c>
      <c r="DO421">
        <v>-12.1360829268293</v>
      </c>
      <c r="DP421">
        <v>1.2082910647655</v>
      </c>
      <c r="DQ421">
        <v>0</v>
      </c>
      <c r="DR421">
        <v>1.26906756097561</v>
      </c>
      <c r="DS421">
        <v>-0.134036655052262</v>
      </c>
      <c r="DT421">
        <v>0.0205750335068319</v>
      </c>
      <c r="DU421">
        <v>0</v>
      </c>
      <c r="DV421">
        <v>0</v>
      </c>
      <c r="DW421">
        <v>2</v>
      </c>
      <c r="DX421" t="s">
        <v>357</v>
      </c>
      <c r="DY421">
        <v>2.83429</v>
      </c>
      <c r="DZ421">
        <v>2.64199</v>
      </c>
      <c r="EA421">
        <v>0.0780339</v>
      </c>
      <c r="EB421">
        <v>0.0815732</v>
      </c>
      <c r="EC421">
        <v>0.0644908</v>
      </c>
      <c r="ED421">
        <v>0.0612863</v>
      </c>
      <c r="EE421">
        <v>25698.7</v>
      </c>
      <c r="EF421">
        <v>22370.9</v>
      </c>
      <c r="EG421">
        <v>24970.9</v>
      </c>
      <c r="EH421">
        <v>23737.9</v>
      </c>
      <c r="EI421">
        <v>39915</v>
      </c>
      <c r="EJ421">
        <v>36911.9</v>
      </c>
      <c r="EK421">
        <v>45180.6</v>
      </c>
      <c r="EL421">
        <v>42380.7</v>
      </c>
      <c r="EM421">
        <v>1.74835</v>
      </c>
      <c r="EN421">
        <v>2.0405</v>
      </c>
      <c r="EO421">
        <v>0.0700355</v>
      </c>
      <c r="EP421">
        <v>0</v>
      </c>
      <c r="EQ421">
        <v>20.8646</v>
      </c>
      <c r="ER421">
        <v>999.9</v>
      </c>
      <c r="ES421">
        <v>35.228</v>
      </c>
      <c r="ET421">
        <v>31.894</v>
      </c>
      <c r="EU421">
        <v>24.588</v>
      </c>
      <c r="EV421">
        <v>51.3582</v>
      </c>
      <c r="EW421">
        <v>30.8454</v>
      </c>
      <c r="EX421">
        <v>2</v>
      </c>
      <c r="EY421">
        <v>0.261977</v>
      </c>
      <c r="EZ421">
        <v>6.01854</v>
      </c>
      <c r="FA421">
        <v>20.1383</v>
      </c>
      <c r="FB421">
        <v>5.23107</v>
      </c>
      <c r="FC421">
        <v>11.992</v>
      </c>
      <c r="FD421">
        <v>4.9557</v>
      </c>
      <c r="FE421">
        <v>3.30393</v>
      </c>
      <c r="FF421">
        <v>9999</v>
      </c>
      <c r="FG421">
        <v>9999</v>
      </c>
      <c r="FH421">
        <v>6636.2</v>
      </c>
      <c r="FI421">
        <v>353.9</v>
      </c>
      <c r="FJ421">
        <v>1.86813</v>
      </c>
      <c r="FK421">
        <v>1.86386</v>
      </c>
      <c r="FL421">
        <v>1.87148</v>
      </c>
      <c r="FM421">
        <v>1.86229</v>
      </c>
      <c r="FN421">
        <v>1.86172</v>
      </c>
      <c r="FO421">
        <v>1.86815</v>
      </c>
      <c r="FP421">
        <v>1.85831</v>
      </c>
      <c r="FQ421">
        <v>1.86474</v>
      </c>
      <c r="FR421">
        <v>5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4.237</v>
      </c>
      <c r="GF421">
        <v>0.1136</v>
      </c>
      <c r="GG421">
        <v>2.14445261950712</v>
      </c>
      <c r="GH421">
        <v>0.00524579190152856</v>
      </c>
      <c r="GI421">
        <v>-2.61795653493914e-06</v>
      </c>
      <c r="GJ421">
        <v>1.03317073579164e-09</v>
      </c>
      <c r="GK421">
        <v>0.00834576242792743</v>
      </c>
      <c r="GL421">
        <v>-0.0463878632499735</v>
      </c>
      <c r="GM421">
        <v>0.00360881594666716</v>
      </c>
      <c r="GN421">
        <v>-4.25062852161115e-05</v>
      </c>
      <c r="GO421">
        <v>14</v>
      </c>
      <c r="GP421">
        <v>2225</v>
      </c>
      <c r="GQ421">
        <v>2</v>
      </c>
      <c r="GR421">
        <v>27</v>
      </c>
      <c r="GS421">
        <v>4348.7</v>
      </c>
      <c r="GT421">
        <v>4348.7</v>
      </c>
      <c r="GU421">
        <v>1.62842</v>
      </c>
      <c r="GV421">
        <v>2.39502</v>
      </c>
      <c r="GW421">
        <v>1.99829</v>
      </c>
      <c r="GX421">
        <v>2.75024</v>
      </c>
      <c r="GY421">
        <v>2.09351</v>
      </c>
      <c r="GZ421">
        <v>2.43164</v>
      </c>
      <c r="HA421">
        <v>35.9645</v>
      </c>
      <c r="HB421">
        <v>14.2459</v>
      </c>
      <c r="HC421">
        <v>18</v>
      </c>
      <c r="HD421">
        <v>427.64</v>
      </c>
      <c r="HE421">
        <v>616.012</v>
      </c>
      <c r="HF421">
        <v>16.1537</v>
      </c>
      <c r="HG421">
        <v>30.5654</v>
      </c>
      <c r="HH421">
        <v>30.0003</v>
      </c>
      <c r="HI421">
        <v>30.8251</v>
      </c>
      <c r="HJ421">
        <v>30.7713</v>
      </c>
      <c r="HK421">
        <v>32.6355</v>
      </c>
      <c r="HL421">
        <v>35.9138</v>
      </c>
      <c r="HM421">
        <v>12.6581</v>
      </c>
      <c r="HN421">
        <v>16.1493</v>
      </c>
      <c r="HO421">
        <v>554.566</v>
      </c>
      <c r="HP421">
        <v>17.3843</v>
      </c>
      <c r="HQ421">
        <v>95.5944</v>
      </c>
      <c r="HR421">
        <v>99.6095</v>
      </c>
    </row>
    <row r="422" spans="1:226">
      <c r="A422">
        <v>406</v>
      </c>
      <c r="B422">
        <v>1657559049.5</v>
      </c>
      <c r="C422">
        <v>6257.5</v>
      </c>
      <c r="D422" t="s">
        <v>1178</v>
      </c>
      <c r="E422" t="s">
        <v>1179</v>
      </c>
      <c r="F422">
        <v>5</v>
      </c>
      <c r="G422" t="s">
        <v>1117</v>
      </c>
      <c r="H422" t="s">
        <v>354</v>
      </c>
      <c r="I422">
        <v>1657559041.98148</v>
      </c>
      <c r="J422">
        <f>(K422)/1000</f>
        <v>0</v>
      </c>
      <c r="K422">
        <f>IF(BF422, AN422, AH422)</f>
        <v>0</v>
      </c>
      <c r="L422">
        <f>IF(BF422, AI422, AG422)</f>
        <v>0</v>
      </c>
      <c r="M422">
        <f>BH422 - IF(AU422&gt;1, L422*BB422*100.0/(AW422*BV422), 0)</f>
        <v>0</v>
      </c>
      <c r="N422">
        <f>((T422-J422/2)*M422-L422)/(T422+J422/2)</f>
        <v>0</v>
      </c>
      <c r="O422">
        <f>N422*(BO422+BP422)/1000.0</f>
        <v>0</v>
      </c>
      <c r="P422">
        <f>(BH422 - IF(AU422&gt;1, L422*BB422*100.0/(AW422*BV422), 0))*(BO422+BP422)/1000.0</f>
        <v>0</v>
      </c>
      <c r="Q422">
        <f>2.0/((1/S422-1/R422)+SIGN(S422)*SQRT((1/S422-1/R422)*(1/S422-1/R422) + 4*BC422/((BC422+1)*(BC422+1))*(2*1/S422*1/R422-1/R422*1/R422)))</f>
        <v>0</v>
      </c>
      <c r="R422">
        <f>IF(LEFT(BD422,1)&lt;&gt;"0",IF(LEFT(BD422,1)="1",3.0,BE422),$D$5+$E$5*(BV422*BO422/($K$5*1000))+$F$5*(BV422*BO422/($K$5*1000))*MAX(MIN(BB422,$J$5),$I$5)*MAX(MIN(BB422,$J$5),$I$5)+$G$5*MAX(MIN(BB422,$J$5),$I$5)*(BV422*BO422/($K$5*1000))+$H$5*(BV422*BO422/($K$5*1000))*(BV422*BO422/($K$5*1000)))</f>
        <v>0</v>
      </c>
      <c r="S422">
        <f>J422*(1000-(1000*0.61365*exp(17.502*W422/(240.97+W422))/(BO422+BP422)+BJ422)/2)/(1000*0.61365*exp(17.502*W422/(240.97+W422))/(BO422+BP422)-BJ422)</f>
        <v>0</v>
      </c>
      <c r="T422">
        <f>1/((BC422+1)/(Q422/1.6)+1/(R422/1.37)) + BC422/((BC422+1)/(Q422/1.6) + BC422/(R422/1.37))</f>
        <v>0</v>
      </c>
      <c r="U422">
        <f>(AX422*BA422)</f>
        <v>0</v>
      </c>
      <c r="V422">
        <f>(BQ422+(U422+2*0.95*5.67E-8*(((BQ422+$B$7)+273)^4-(BQ422+273)^4)-44100*J422)/(1.84*29.3*R422+8*0.95*5.67E-8*(BQ422+273)^3))</f>
        <v>0</v>
      </c>
      <c r="W422">
        <f>($C$7*BR422+$D$7*BS422+$E$7*V422)</f>
        <v>0</v>
      </c>
      <c r="X422">
        <f>0.61365*exp(17.502*W422/(240.97+W422))</f>
        <v>0</v>
      </c>
      <c r="Y422">
        <f>(Z422/AA422*100)</f>
        <v>0</v>
      </c>
      <c r="Z422">
        <f>BJ422*(BO422+BP422)/1000</f>
        <v>0</v>
      </c>
      <c r="AA422">
        <f>0.61365*exp(17.502*BQ422/(240.97+BQ422))</f>
        <v>0</v>
      </c>
      <c r="AB422">
        <f>(X422-BJ422*(BO422+BP422)/1000)</f>
        <v>0</v>
      </c>
      <c r="AC422">
        <f>(-J422*44100)</f>
        <v>0</v>
      </c>
      <c r="AD422">
        <f>2*29.3*R422*0.92*(BQ422-W422)</f>
        <v>0</v>
      </c>
      <c r="AE422">
        <f>2*0.95*5.67E-8*(((BQ422+$B$7)+273)^4-(W422+273)^4)</f>
        <v>0</v>
      </c>
      <c r="AF422">
        <f>U422+AE422+AC422+AD422</f>
        <v>0</v>
      </c>
      <c r="AG422">
        <f>BN422*AU422*(BI422-BH422*(1000-AU422*BK422)/(1000-AU422*BJ422))/(100*BB422)</f>
        <v>0</v>
      </c>
      <c r="AH422">
        <f>1000*BN422*AU422*(BJ422-BK422)/(100*BB422*(1000-AU422*BJ422))</f>
        <v>0</v>
      </c>
      <c r="AI422">
        <f>(AJ422 - AK422 - BO422*1E3/(8.314*(BQ422+273.15)) * AM422/BN422 * AL422) * BN422/(100*BB422) * (1000 - BK422)/1000</f>
        <v>0</v>
      </c>
      <c r="AJ422">
        <v>547.789141863556</v>
      </c>
      <c r="AK422">
        <v>527.118957575757</v>
      </c>
      <c r="AL422">
        <v>3.3347037208944</v>
      </c>
      <c r="AM422">
        <v>66.142335327964</v>
      </c>
      <c r="AN422">
        <f>(AP422 - AO422 + BO422*1E3/(8.314*(BQ422+273.15)) * AR422/BN422 * AQ422) * BN422/(100*BB422) * 1000/(1000 - AP422)</f>
        <v>0</v>
      </c>
      <c r="AO422">
        <v>17.3037794000419</v>
      </c>
      <c r="AP422">
        <v>18.5482387878788</v>
      </c>
      <c r="AQ422">
        <v>-1.76865891732987e-05</v>
      </c>
      <c r="AR422">
        <v>78.4374814573742</v>
      </c>
      <c r="AS422">
        <v>17</v>
      </c>
      <c r="AT422">
        <v>3</v>
      </c>
      <c r="AU422">
        <f>IF(AS422*$H$13&gt;=AW422,1.0,(AW422/(AW422-AS422*$H$13)))</f>
        <v>0</v>
      </c>
      <c r="AV422">
        <f>(AU422-1)*100</f>
        <v>0</v>
      </c>
      <c r="AW422">
        <f>MAX(0,($B$13+$C$13*BV422)/(1+$D$13*BV422)*BO422/(BQ422+273)*$E$13)</f>
        <v>0</v>
      </c>
      <c r="AX422">
        <f>$B$11*BW422+$C$11*BX422+$F$11*CI422*(1-CL422)</f>
        <v>0</v>
      </c>
      <c r="AY422">
        <f>AX422*AZ422</f>
        <v>0</v>
      </c>
      <c r="AZ422">
        <f>($B$11*$D$9+$C$11*$D$9+$F$11*((CV422+CN422)/MAX(CV422+CN422+CW422, 0.1)*$I$9+CW422/MAX(CV422+CN422+CW422, 0.1)*$J$9))/($B$11+$C$11+$F$11)</f>
        <v>0</v>
      </c>
      <c r="BA422">
        <f>($B$11*$K$9+$C$11*$K$9+$F$11*((CV422+CN422)/MAX(CV422+CN422+CW422, 0.1)*$P$9+CW422/MAX(CV422+CN422+CW422, 0.1)*$Q$9))/($B$11+$C$11+$F$11)</f>
        <v>0</v>
      </c>
      <c r="BB422">
        <v>2.7</v>
      </c>
      <c r="BC422">
        <v>0.5</v>
      </c>
      <c r="BD422" t="s">
        <v>355</v>
      </c>
      <c r="BE422">
        <v>2</v>
      </c>
      <c r="BF422" t="b">
        <v>1</v>
      </c>
      <c r="BG422">
        <v>1657559041.98148</v>
      </c>
      <c r="BH422">
        <v>494.354444444444</v>
      </c>
      <c r="BI422">
        <v>521.56062962963</v>
      </c>
      <c r="BJ422">
        <v>18.5523592592593</v>
      </c>
      <c r="BK422">
        <v>17.2989148148148</v>
      </c>
      <c r="BL422">
        <v>490.146185185185</v>
      </c>
      <c r="BM422">
        <v>18.438862962963</v>
      </c>
      <c r="BN422">
        <v>499.986222222222</v>
      </c>
      <c r="BO422">
        <v>68.001837037037</v>
      </c>
      <c r="BP422">
        <v>0.0255548481481481</v>
      </c>
      <c r="BQ422">
        <v>21.1981037037037</v>
      </c>
      <c r="BR422">
        <v>22.0190666666667</v>
      </c>
      <c r="BS422">
        <v>999.9</v>
      </c>
      <c r="BT422">
        <v>0</v>
      </c>
      <c r="BU422">
        <v>0</v>
      </c>
      <c r="BV422">
        <v>10006.0659259259</v>
      </c>
      <c r="BW422">
        <v>0</v>
      </c>
      <c r="BX422">
        <v>2095.1562962963</v>
      </c>
      <c r="BY422">
        <v>-27.2063074074074</v>
      </c>
      <c r="BZ422">
        <v>503.699259259259</v>
      </c>
      <c r="CA422">
        <v>530.742037037037</v>
      </c>
      <c r="CB422">
        <v>1.25344481481481</v>
      </c>
      <c r="CC422">
        <v>521.56062962963</v>
      </c>
      <c r="CD422">
        <v>17.2989148148148</v>
      </c>
      <c r="CE422">
        <v>1.26159481481481</v>
      </c>
      <c r="CF422">
        <v>1.17635777777778</v>
      </c>
      <c r="CG422">
        <v>10.3489407407407</v>
      </c>
      <c r="CH422">
        <v>9.30566111111111</v>
      </c>
      <c r="CI422">
        <v>2000.03518518519</v>
      </c>
      <c r="CJ422">
        <v>0.980001444444444</v>
      </c>
      <c r="CK422">
        <v>0.0199987074074074</v>
      </c>
      <c r="CL422">
        <v>0</v>
      </c>
      <c r="CM422">
        <v>2.39464444444444</v>
      </c>
      <c r="CN422">
        <v>0</v>
      </c>
      <c r="CO422">
        <v>6978.83333333333</v>
      </c>
      <c r="CP422">
        <v>16705.7037037037</v>
      </c>
      <c r="CQ422">
        <v>45</v>
      </c>
      <c r="CR422">
        <v>47.812</v>
      </c>
      <c r="CS422">
        <v>47.125</v>
      </c>
      <c r="CT422">
        <v>45.187</v>
      </c>
      <c r="CU422">
        <v>43.75</v>
      </c>
      <c r="CV422">
        <v>1960.03518518519</v>
      </c>
      <c r="CW422">
        <v>40</v>
      </c>
      <c r="CX422">
        <v>0</v>
      </c>
      <c r="CY422">
        <v>1651537944.8</v>
      </c>
      <c r="CZ422">
        <v>0</v>
      </c>
      <c r="DA422">
        <v>0</v>
      </c>
      <c r="DB422" t="s">
        <v>356</v>
      </c>
      <c r="DC422">
        <v>1657298120.5</v>
      </c>
      <c r="DD422">
        <v>1657298120.5</v>
      </c>
      <c r="DE422">
        <v>0</v>
      </c>
      <c r="DF422">
        <v>1.391</v>
      </c>
      <c r="DG422">
        <v>0.035</v>
      </c>
      <c r="DH422">
        <v>2.39</v>
      </c>
      <c r="DI422">
        <v>0.104</v>
      </c>
      <c r="DJ422">
        <v>419</v>
      </c>
      <c r="DK422">
        <v>18</v>
      </c>
      <c r="DL422">
        <v>0.11</v>
      </c>
      <c r="DM422">
        <v>0.02</v>
      </c>
      <c r="DN422">
        <v>-26.7758170731707</v>
      </c>
      <c r="DO422">
        <v>-7.6722397212544</v>
      </c>
      <c r="DP422">
        <v>0.789701529261697</v>
      </c>
      <c r="DQ422">
        <v>0</v>
      </c>
      <c r="DR422">
        <v>1.26124926829268</v>
      </c>
      <c r="DS422">
        <v>-0.132983205574912</v>
      </c>
      <c r="DT422">
        <v>0.0217168276206178</v>
      </c>
      <c r="DU422">
        <v>0</v>
      </c>
      <c r="DV422">
        <v>0</v>
      </c>
      <c r="DW422">
        <v>2</v>
      </c>
      <c r="DX422" t="s">
        <v>357</v>
      </c>
      <c r="DY422">
        <v>2.83426</v>
      </c>
      <c r="DZ422">
        <v>2.64234</v>
      </c>
      <c r="EA422">
        <v>0.0799198</v>
      </c>
      <c r="EB422">
        <v>0.0833972</v>
      </c>
      <c r="EC422">
        <v>0.0644706</v>
      </c>
      <c r="ED422">
        <v>0.0612626</v>
      </c>
      <c r="EE422">
        <v>25646.3</v>
      </c>
      <c r="EF422">
        <v>22326.8</v>
      </c>
      <c r="EG422">
        <v>24971.1</v>
      </c>
      <c r="EH422">
        <v>23738.2</v>
      </c>
      <c r="EI422">
        <v>39915.8</v>
      </c>
      <c r="EJ422">
        <v>36913.3</v>
      </c>
      <c r="EK422">
        <v>45180.6</v>
      </c>
      <c r="EL422">
        <v>42381.1</v>
      </c>
      <c r="EM422">
        <v>1.7485</v>
      </c>
      <c r="EN422">
        <v>2.04065</v>
      </c>
      <c r="EO422">
        <v>0.0690818</v>
      </c>
      <c r="EP422">
        <v>0</v>
      </c>
      <c r="EQ422">
        <v>20.8686</v>
      </c>
      <c r="ER422">
        <v>999.9</v>
      </c>
      <c r="ES422">
        <v>35.179</v>
      </c>
      <c r="ET422">
        <v>31.904</v>
      </c>
      <c r="EU422">
        <v>24.5688</v>
      </c>
      <c r="EV422">
        <v>51.2482</v>
      </c>
      <c r="EW422">
        <v>30.8654</v>
      </c>
      <c r="EX422">
        <v>2</v>
      </c>
      <c r="EY422">
        <v>0.262355</v>
      </c>
      <c r="EZ422">
        <v>6.0344</v>
      </c>
      <c r="FA422">
        <v>20.1372</v>
      </c>
      <c r="FB422">
        <v>5.23047</v>
      </c>
      <c r="FC422">
        <v>11.992</v>
      </c>
      <c r="FD422">
        <v>4.9556</v>
      </c>
      <c r="FE422">
        <v>3.3039</v>
      </c>
      <c r="FF422">
        <v>9999</v>
      </c>
      <c r="FG422">
        <v>9999</v>
      </c>
      <c r="FH422">
        <v>6636.4</v>
      </c>
      <c r="FI422">
        <v>353.9</v>
      </c>
      <c r="FJ422">
        <v>1.86813</v>
      </c>
      <c r="FK422">
        <v>1.86386</v>
      </c>
      <c r="FL422">
        <v>1.87145</v>
      </c>
      <c r="FM422">
        <v>1.8623</v>
      </c>
      <c r="FN422">
        <v>1.86172</v>
      </c>
      <c r="FO422">
        <v>1.86815</v>
      </c>
      <c r="FP422">
        <v>1.85832</v>
      </c>
      <c r="FQ422">
        <v>1.86473</v>
      </c>
      <c r="FR422">
        <v>5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4.292</v>
      </c>
      <c r="GF422">
        <v>0.1133</v>
      </c>
      <c r="GG422">
        <v>2.14445261950712</v>
      </c>
      <c r="GH422">
        <v>0.00524579190152856</v>
      </c>
      <c r="GI422">
        <v>-2.61795653493914e-06</v>
      </c>
      <c r="GJ422">
        <v>1.03317073579164e-09</v>
      </c>
      <c r="GK422">
        <v>0.00834576242792743</v>
      </c>
      <c r="GL422">
        <v>-0.0463878632499735</v>
      </c>
      <c r="GM422">
        <v>0.00360881594666716</v>
      </c>
      <c r="GN422">
        <v>-4.25062852161115e-05</v>
      </c>
      <c r="GO422">
        <v>14</v>
      </c>
      <c r="GP422">
        <v>2225</v>
      </c>
      <c r="GQ422">
        <v>2</v>
      </c>
      <c r="GR422">
        <v>27</v>
      </c>
      <c r="GS422">
        <v>4348.8</v>
      </c>
      <c r="GT422">
        <v>4348.8</v>
      </c>
      <c r="GU422">
        <v>1.6626</v>
      </c>
      <c r="GV422">
        <v>2.38037</v>
      </c>
      <c r="GW422">
        <v>1.99829</v>
      </c>
      <c r="GX422">
        <v>2.75024</v>
      </c>
      <c r="GY422">
        <v>2.09351</v>
      </c>
      <c r="GZ422">
        <v>2.40845</v>
      </c>
      <c r="HA422">
        <v>35.9645</v>
      </c>
      <c r="HB422">
        <v>14.2371</v>
      </c>
      <c r="HC422">
        <v>18</v>
      </c>
      <c r="HD422">
        <v>427.725</v>
      </c>
      <c r="HE422">
        <v>616.129</v>
      </c>
      <c r="HF422">
        <v>16.1291</v>
      </c>
      <c r="HG422">
        <v>30.5654</v>
      </c>
      <c r="HH422">
        <v>30.0004</v>
      </c>
      <c r="HI422">
        <v>30.825</v>
      </c>
      <c r="HJ422">
        <v>30.7709</v>
      </c>
      <c r="HK422">
        <v>33.4528</v>
      </c>
      <c r="HL422">
        <v>35.609</v>
      </c>
      <c r="HM422">
        <v>12.6581</v>
      </c>
      <c r="HN422">
        <v>16.1254</v>
      </c>
      <c r="HO422">
        <v>574.766</v>
      </c>
      <c r="HP422">
        <v>17.3977</v>
      </c>
      <c r="HQ422">
        <v>95.5946</v>
      </c>
      <c r="HR422">
        <v>99.6107</v>
      </c>
    </row>
    <row r="423" spans="1:226">
      <c r="A423">
        <v>407</v>
      </c>
      <c r="B423">
        <v>1657559054.5</v>
      </c>
      <c r="C423">
        <v>6262.5</v>
      </c>
      <c r="D423" t="s">
        <v>1180</v>
      </c>
      <c r="E423" t="s">
        <v>1181</v>
      </c>
      <c r="F423">
        <v>5</v>
      </c>
      <c r="G423" t="s">
        <v>1117</v>
      </c>
      <c r="H423" t="s">
        <v>354</v>
      </c>
      <c r="I423">
        <v>1657559047</v>
      </c>
      <c r="J423">
        <f>(K423)/1000</f>
        <v>0</v>
      </c>
      <c r="K423">
        <f>IF(BF423, AN423, AH423)</f>
        <v>0</v>
      </c>
      <c r="L423">
        <f>IF(BF423, AI423, AG423)</f>
        <v>0</v>
      </c>
      <c r="M423">
        <f>BH423 - IF(AU423&gt;1, L423*BB423*100.0/(AW423*BV423), 0)</f>
        <v>0</v>
      </c>
      <c r="N423">
        <f>((T423-J423/2)*M423-L423)/(T423+J423/2)</f>
        <v>0</v>
      </c>
      <c r="O423">
        <f>N423*(BO423+BP423)/1000.0</f>
        <v>0</v>
      </c>
      <c r="P423">
        <f>(BH423 - IF(AU423&gt;1, L423*BB423*100.0/(AW423*BV423), 0))*(BO423+BP423)/1000.0</f>
        <v>0</v>
      </c>
      <c r="Q423">
        <f>2.0/((1/S423-1/R423)+SIGN(S423)*SQRT((1/S423-1/R423)*(1/S423-1/R423) + 4*BC423/((BC423+1)*(BC423+1))*(2*1/S423*1/R423-1/R423*1/R423)))</f>
        <v>0</v>
      </c>
      <c r="R423">
        <f>IF(LEFT(BD423,1)&lt;&gt;"0",IF(LEFT(BD423,1)="1",3.0,BE423),$D$5+$E$5*(BV423*BO423/($K$5*1000))+$F$5*(BV423*BO423/($K$5*1000))*MAX(MIN(BB423,$J$5),$I$5)*MAX(MIN(BB423,$J$5),$I$5)+$G$5*MAX(MIN(BB423,$J$5),$I$5)*(BV423*BO423/($K$5*1000))+$H$5*(BV423*BO423/($K$5*1000))*(BV423*BO423/($K$5*1000)))</f>
        <v>0</v>
      </c>
      <c r="S423">
        <f>J423*(1000-(1000*0.61365*exp(17.502*W423/(240.97+W423))/(BO423+BP423)+BJ423)/2)/(1000*0.61365*exp(17.502*W423/(240.97+W423))/(BO423+BP423)-BJ423)</f>
        <v>0</v>
      </c>
      <c r="T423">
        <f>1/((BC423+1)/(Q423/1.6)+1/(R423/1.37)) + BC423/((BC423+1)/(Q423/1.6) + BC423/(R423/1.37))</f>
        <v>0</v>
      </c>
      <c r="U423">
        <f>(AX423*BA423)</f>
        <v>0</v>
      </c>
      <c r="V423">
        <f>(BQ423+(U423+2*0.95*5.67E-8*(((BQ423+$B$7)+273)^4-(BQ423+273)^4)-44100*J423)/(1.84*29.3*R423+8*0.95*5.67E-8*(BQ423+273)^3))</f>
        <v>0</v>
      </c>
      <c r="W423">
        <f>($C$7*BR423+$D$7*BS423+$E$7*V423)</f>
        <v>0</v>
      </c>
      <c r="X423">
        <f>0.61365*exp(17.502*W423/(240.97+W423))</f>
        <v>0</v>
      </c>
      <c r="Y423">
        <f>(Z423/AA423*100)</f>
        <v>0</v>
      </c>
      <c r="Z423">
        <f>BJ423*(BO423+BP423)/1000</f>
        <v>0</v>
      </c>
      <c r="AA423">
        <f>0.61365*exp(17.502*BQ423/(240.97+BQ423))</f>
        <v>0</v>
      </c>
      <c r="AB423">
        <f>(X423-BJ423*(BO423+BP423)/1000)</f>
        <v>0</v>
      </c>
      <c r="AC423">
        <f>(-J423*44100)</f>
        <v>0</v>
      </c>
      <c r="AD423">
        <f>2*29.3*R423*0.92*(BQ423-W423)</f>
        <v>0</v>
      </c>
      <c r="AE423">
        <f>2*0.95*5.67E-8*(((BQ423+$B$7)+273)^4-(W423+273)^4)</f>
        <v>0</v>
      </c>
      <c r="AF423">
        <f>U423+AE423+AC423+AD423</f>
        <v>0</v>
      </c>
      <c r="AG423">
        <f>BN423*AU423*(BI423-BH423*(1000-AU423*BK423)/(1000-AU423*BJ423))/(100*BB423)</f>
        <v>0</v>
      </c>
      <c r="AH423">
        <f>1000*BN423*AU423*(BJ423-BK423)/(100*BB423*(1000-AU423*BJ423))</f>
        <v>0</v>
      </c>
      <c r="AI423">
        <f>(AJ423 - AK423 - BO423*1E3/(8.314*(BQ423+273.15)) * AM423/BN423 * AL423) * BN423/(100*BB423) * (1000 - BK423)/1000</f>
        <v>0</v>
      </c>
      <c r="AJ423">
        <v>564.756892405642</v>
      </c>
      <c r="AK423">
        <v>543.808593939394</v>
      </c>
      <c r="AL423">
        <v>3.35193399221254</v>
      </c>
      <c r="AM423">
        <v>66.142335327964</v>
      </c>
      <c r="AN423">
        <f>(AP423 - AO423 + BO423*1E3/(8.314*(BQ423+273.15)) * AR423/BN423 * AQ423) * BN423/(100*BB423) * 1000/(1000 - AP423)</f>
        <v>0</v>
      </c>
      <c r="AO423">
        <v>17.3303123002327</v>
      </c>
      <c r="AP423">
        <v>18.5602921212121</v>
      </c>
      <c r="AQ423">
        <v>0.000907731051425627</v>
      </c>
      <c r="AR423">
        <v>78.4374814573742</v>
      </c>
      <c r="AS423">
        <v>17</v>
      </c>
      <c r="AT423">
        <v>3</v>
      </c>
      <c r="AU423">
        <f>IF(AS423*$H$13&gt;=AW423,1.0,(AW423/(AW423-AS423*$H$13)))</f>
        <v>0</v>
      </c>
      <c r="AV423">
        <f>(AU423-1)*100</f>
        <v>0</v>
      </c>
      <c r="AW423">
        <f>MAX(0,($B$13+$C$13*BV423)/(1+$D$13*BV423)*BO423/(BQ423+273)*$E$13)</f>
        <v>0</v>
      </c>
      <c r="AX423">
        <f>$B$11*BW423+$C$11*BX423+$F$11*CI423*(1-CL423)</f>
        <v>0</v>
      </c>
      <c r="AY423">
        <f>AX423*AZ423</f>
        <v>0</v>
      </c>
      <c r="AZ423">
        <f>($B$11*$D$9+$C$11*$D$9+$F$11*((CV423+CN423)/MAX(CV423+CN423+CW423, 0.1)*$I$9+CW423/MAX(CV423+CN423+CW423, 0.1)*$J$9))/($B$11+$C$11+$F$11)</f>
        <v>0</v>
      </c>
      <c r="BA423">
        <f>($B$11*$K$9+$C$11*$K$9+$F$11*((CV423+CN423)/MAX(CV423+CN423+CW423, 0.1)*$P$9+CW423/MAX(CV423+CN423+CW423, 0.1)*$Q$9))/($B$11+$C$11+$F$11)</f>
        <v>0</v>
      </c>
      <c r="BB423">
        <v>2.7</v>
      </c>
      <c r="BC423">
        <v>0.5</v>
      </c>
      <c r="BD423" t="s">
        <v>355</v>
      </c>
      <c r="BE423">
        <v>2</v>
      </c>
      <c r="BF423" t="b">
        <v>1</v>
      </c>
      <c r="BG423">
        <v>1657559047</v>
      </c>
      <c r="BH423">
        <v>510.751185185185</v>
      </c>
      <c r="BI423">
        <v>538.381666666667</v>
      </c>
      <c r="BJ423">
        <v>18.552262962963</v>
      </c>
      <c r="BK423">
        <v>17.3209703703704</v>
      </c>
      <c r="BL423">
        <v>506.487111111111</v>
      </c>
      <c r="BM423">
        <v>18.4387703703704</v>
      </c>
      <c r="BN423">
        <v>500.012444444444</v>
      </c>
      <c r="BO423">
        <v>68.0018037037037</v>
      </c>
      <c r="BP423">
        <v>0.0255351592592593</v>
      </c>
      <c r="BQ423">
        <v>21.1909481481481</v>
      </c>
      <c r="BR423">
        <v>22.011537037037</v>
      </c>
      <c r="BS423">
        <v>999.9</v>
      </c>
      <c r="BT423">
        <v>0</v>
      </c>
      <c r="BU423">
        <v>0</v>
      </c>
      <c r="BV423">
        <v>10009.9333333333</v>
      </c>
      <c r="BW423">
        <v>0</v>
      </c>
      <c r="BX423">
        <v>2095.06592592593</v>
      </c>
      <c r="BY423">
        <v>-27.6305962962963</v>
      </c>
      <c r="BZ423">
        <v>520.405814814815</v>
      </c>
      <c r="CA423">
        <v>547.871592592593</v>
      </c>
      <c r="CB423">
        <v>1.23129740740741</v>
      </c>
      <c r="CC423">
        <v>538.381666666667</v>
      </c>
      <c r="CD423">
        <v>17.3209703703704</v>
      </c>
      <c r="CE423">
        <v>1.26158814814815</v>
      </c>
      <c r="CF423">
        <v>1.17785703703704</v>
      </c>
      <c r="CG423">
        <v>10.3488555555556</v>
      </c>
      <c r="CH423">
        <v>9.32456962962963</v>
      </c>
      <c r="CI423">
        <v>2000.04740740741</v>
      </c>
      <c r="CJ423">
        <v>0.980001444444444</v>
      </c>
      <c r="CK423">
        <v>0.0199987074074074</v>
      </c>
      <c r="CL423">
        <v>0</v>
      </c>
      <c r="CM423">
        <v>2.33092592592593</v>
      </c>
      <c r="CN423">
        <v>0</v>
      </c>
      <c r="CO423">
        <v>7004.08777777778</v>
      </c>
      <c r="CP423">
        <v>16705.8</v>
      </c>
      <c r="CQ423">
        <v>45</v>
      </c>
      <c r="CR423">
        <v>47.812</v>
      </c>
      <c r="CS423">
        <v>47.125</v>
      </c>
      <c r="CT423">
        <v>45.187</v>
      </c>
      <c r="CU423">
        <v>43.75</v>
      </c>
      <c r="CV423">
        <v>1960.04740740741</v>
      </c>
      <c r="CW423">
        <v>40</v>
      </c>
      <c r="CX423">
        <v>0</v>
      </c>
      <c r="CY423">
        <v>1651537949.6</v>
      </c>
      <c r="CZ423">
        <v>0</v>
      </c>
      <c r="DA423">
        <v>0</v>
      </c>
      <c r="DB423" t="s">
        <v>356</v>
      </c>
      <c r="DC423">
        <v>1657298120.5</v>
      </c>
      <c r="DD423">
        <v>1657298120.5</v>
      </c>
      <c r="DE423">
        <v>0</v>
      </c>
      <c r="DF423">
        <v>1.391</v>
      </c>
      <c r="DG423">
        <v>0.035</v>
      </c>
      <c r="DH423">
        <v>2.39</v>
      </c>
      <c r="DI423">
        <v>0.104</v>
      </c>
      <c r="DJ423">
        <v>419</v>
      </c>
      <c r="DK423">
        <v>18</v>
      </c>
      <c r="DL423">
        <v>0.11</v>
      </c>
      <c r="DM423">
        <v>0.02</v>
      </c>
      <c r="DN423">
        <v>-27.2252536585366</v>
      </c>
      <c r="DO423">
        <v>-5.26643623693387</v>
      </c>
      <c r="DP423">
        <v>0.552993011069302</v>
      </c>
      <c r="DQ423">
        <v>0</v>
      </c>
      <c r="DR423">
        <v>1.24873024390244</v>
      </c>
      <c r="DS423">
        <v>-0.22465944250871</v>
      </c>
      <c r="DT423">
        <v>0.0283252185738713</v>
      </c>
      <c r="DU423">
        <v>0</v>
      </c>
      <c r="DV423">
        <v>0</v>
      </c>
      <c r="DW423">
        <v>2</v>
      </c>
      <c r="DX423" t="s">
        <v>357</v>
      </c>
      <c r="DY423">
        <v>2.83437</v>
      </c>
      <c r="DZ423">
        <v>2.64181</v>
      </c>
      <c r="EA423">
        <v>0.0817638</v>
      </c>
      <c r="EB423">
        <v>0.0852912</v>
      </c>
      <c r="EC423">
        <v>0.0645103</v>
      </c>
      <c r="ED423">
        <v>0.0614163</v>
      </c>
      <c r="EE423">
        <v>25594.7</v>
      </c>
      <c r="EF423">
        <v>22280.3</v>
      </c>
      <c r="EG423">
        <v>24970.9</v>
      </c>
      <c r="EH423">
        <v>23737.9</v>
      </c>
      <c r="EI423">
        <v>39913.9</v>
      </c>
      <c r="EJ423">
        <v>36907.1</v>
      </c>
      <c r="EK423">
        <v>45180.3</v>
      </c>
      <c r="EL423">
        <v>42381</v>
      </c>
      <c r="EM423">
        <v>1.74842</v>
      </c>
      <c r="EN423">
        <v>2.04052</v>
      </c>
      <c r="EO423">
        <v>0.0680238</v>
      </c>
      <c r="EP423">
        <v>0</v>
      </c>
      <c r="EQ423">
        <v>20.8724</v>
      </c>
      <c r="ER423">
        <v>999.9</v>
      </c>
      <c r="ES423">
        <v>35.179</v>
      </c>
      <c r="ET423">
        <v>31.904</v>
      </c>
      <c r="EU423">
        <v>24.5705</v>
      </c>
      <c r="EV423">
        <v>51.3782</v>
      </c>
      <c r="EW423">
        <v>30.8373</v>
      </c>
      <c r="EX423">
        <v>2</v>
      </c>
      <c r="EY423">
        <v>0.262315</v>
      </c>
      <c r="EZ423">
        <v>5.98868</v>
      </c>
      <c r="FA423">
        <v>20.1391</v>
      </c>
      <c r="FB423">
        <v>5.23107</v>
      </c>
      <c r="FC423">
        <v>11.992</v>
      </c>
      <c r="FD423">
        <v>4.95575</v>
      </c>
      <c r="FE423">
        <v>3.3039</v>
      </c>
      <c r="FF423">
        <v>9999</v>
      </c>
      <c r="FG423">
        <v>9999</v>
      </c>
      <c r="FH423">
        <v>6636.4</v>
      </c>
      <c r="FI423">
        <v>353.9</v>
      </c>
      <c r="FJ423">
        <v>1.86813</v>
      </c>
      <c r="FK423">
        <v>1.86386</v>
      </c>
      <c r="FL423">
        <v>1.87147</v>
      </c>
      <c r="FM423">
        <v>1.86234</v>
      </c>
      <c r="FN423">
        <v>1.86172</v>
      </c>
      <c r="FO423">
        <v>1.86815</v>
      </c>
      <c r="FP423">
        <v>1.85831</v>
      </c>
      <c r="FQ423">
        <v>1.86475</v>
      </c>
      <c r="FR423">
        <v>5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4.347</v>
      </c>
      <c r="GF423">
        <v>0.1139</v>
      </c>
      <c r="GG423">
        <v>2.14445261950712</v>
      </c>
      <c r="GH423">
        <v>0.00524579190152856</v>
      </c>
      <c r="GI423">
        <v>-2.61795653493914e-06</v>
      </c>
      <c r="GJ423">
        <v>1.03317073579164e-09</v>
      </c>
      <c r="GK423">
        <v>0.00834576242792743</v>
      </c>
      <c r="GL423">
        <v>-0.0463878632499735</v>
      </c>
      <c r="GM423">
        <v>0.00360881594666716</v>
      </c>
      <c r="GN423">
        <v>-4.25062852161115e-05</v>
      </c>
      <c r="GO423">
        <v>14</v>
      </c>
      <c r="GP423">
        <v>2225</v>
      </c>
      <c r="GQ423">
        <v>2</v>
      </c>
      <c r="GR423">
        <v>27</v>
      </c>
      <c r="GS423">
        <v>4348.9</v>
      </c>
      <c r="GT423">
        <v>4348.9</v>
      </c>
      <c r="GU423">
        <v>1.70776</v>
      </c>
      <c r="GV423">
        <v>2.39136</v>
      </c>
      <c r="GW423">
        <v>1.99829</v>
      </c>
      <c r="GX423">
        <v>2.75024</v>
      </c>
      <c r="GY423">
        <v>2.09351</v>
      </c>
      <c r="GZ423">
        <v>2.38892</v>
      </c>
      <c r="HA423">
        <v>35.9645</v>
      </c>
      <c r="HB423">
        <v>14.2371</v>
      </c>
      <c r="HC423">
        <v>18</v>
      </c>
      <c r="HD423">
        <v>427.682</v>
      </c>
      <c r="HE423">
        <v>616.004</v>
      </c>
      <c r="HF423">
        <v>16.1141</v>
      </c>
      <c r="HG423">
        <v>30.5654</v>
      </c>
      <c r="HH423">
        <v>30.0001</v>
      </c>
      <c r="HI423">
        <v>30.825</v>
      </c>
      <c r="HJ423">
        <v>30.7686</v>
      </c>
      <c r="HK423">
        <v>34.2268</v>
      </c>
      <c r="HL423">
        <v>35.609</v>
      </c>
      <c r="HM423">
        <v>12.6581</v>
      </c>
      <c r="HN423">
        <v>16.1183</v>
      </c>
      <c r="HO423">
        <v>588.231</v>
      </c>
      <c r="HP423">
        <v>17.3923</v>
      </c>
      <c r="HQ423">
        <v>95.5939</v>
      </c>
      <c r="HR423">
        <v>99.61</v>
      </c>
    </row>
    <row r="424" spans="1:226">
      <c r="A424">
        <v>408</v>
      </c>
      <c r="B424">
        <v>1657559059.5</v>
      </c>
      <c r="C424">
        <v>6267.5</v>
      </c>
      <c r="D424" t="s">
        <v>1182</v>
      </c>
      <c r="E424" t="s">
        <v>1183</v>
      </c>
      <c r="F424">
        <v>5</v>
      </c>
      <c r="G424" t="s">
        <v>1117</v>
      </c>
      <c r="H424" t="s">
        <v>354</v>
      </c>
      <c r="I424">
        <v>1657559051.71429</v>
      </c>
      <c r="J424">
        <f>(K424)/1000</f>
        <v>0</v>
      </c>
      <c r="K424">
        <f>IF(BF424, AN424, AH424)</f>
        <v>0</v>
      </c>
      <c r="L424">
        <f>IF(BF424, AI424, AG424)</f>
        <v>0</v>
      </c>
      <c r="M424">
        <f>BH424 - IF(AU424&gt;1, L424*BB424*100.0/(AW424*BV424), 0)</f>
        <v>0</v>
      </c>
      <c r="N424">
        <f>((T424-J424/2)*M424-L424)/(T424+J424/2)</f>
        <v>0</v>
      </c>
      <c r="O424">
        <f>N424*(BO424+BP424)/1000.0</f>
        <v>0</v>
      </c>
      <c r="P424">
        <f>(BH424 - IF(AU424&gt;1, L424*BB424*100.0/(AW424*BV424), 0))*(BO424+BP424)/1000.0</f>
        <v>0</v>
      </c>
      <c r="Q424">
        <f>2.0/((1/S424-1/R424)+SIGN(S424)*SQRT((1/S424-1/R424)*(1/S424-1/R424) + 4*BC424/((BC424+1)*(BC424+1))*(2*1/S424*1/R424-1/R424*1/R424)))</f>
        <v>0</v>
      </c>
      <c r="R424">
        <f>IF(LEFT(BD424,1)&lt;&gt;"0",IF(LEFT(BD424,1)="1",3.0,BE424),$D$5+$E$5*(BV424*BO424/($K$5*1000))+$F$5*(BV424*BO424/($K$5*1000))*MAX(MIN(BB424,$J$5),$I$5)*MAX(MIN(BB424,$J$5),$I$5)+$G$5*MAX(MIN(BB424,$J$5),$I$5)*(BV424*BO424/($K$5*1000))+$H$5*(BV424*BO424/($K$5*1000))*(BV424*BO424/($K$5*1000)))</f>
        <v>0</v>
      </c>
      <c r="S424">
        <f>J424*(1000-(1000*0.61365*exp(17.502*W424/(240.97+W424))/(BO424+BP424)+BJ424)/2)/(1000*0.61365*exp(17.502*W424/(240.97+W424))/(BO424+BP424)-BJ424)</f>
        <v>0</v>
      </c>
      <c r="T424">
        <f>1/((BC424+1)/(Q424/1.6)+1/(R424/1.37)) + BC424/((BC424+1)/(Q424/1.6) + BC424/(R424/1.37))</f>
        <v>0</v>
      </c>
      <c r="U424">
        <f>(AX424*BA424)</f>
        <v>0</v>
      </c>
      <c r="V424">
        <f>(BQ424+(U424+2*0.95*5.67E-8*(((BQ424+$B$7)+273)^4-(BQ424+273)^4)-44100*J424)/(1.84*29.3*R424+8*0.95*5.67E-8*(BQ424+273)^3))</f>
        <v>0</v>
      </c>
      <c r="W424">
        <f>($C$7*BR424+$D$7*BS424+$E$7*V424)</f>
        <v>0</v>
      </c>
      <c r="X424">
        <f>0.61365*exp(17.502*W424/(240.97+W424))</f>
        <v>0</v>
      </c>
      <c r="Y424">
        <f>(Z424/AA424*100)</f>
        <v>0</v>
      </c>
      <c r="Z424">
        <f>BJ424*(BO424+BP424)/1000</f>
        <v>0</v>
      </c>
      <c r="AA424">
        <f>0.61365*exp(17.502*BQ424/(240.97+BQ424))</f>
        <v>0</v>
      </c>
      <c r="AB424">
        <f>(X424-BJ424*(BO424+BP424)/1000)</f>
        <v>0</v>
      </c>
      <c r="AC424">
        <f>(-J424*44100)</f>
        <v>0</v>
      </c>
      <c r="AD424">
        <f>2*29.3*R424*0.92*(BQ424-W424)</f>
        <v>0</v>
      </c>
      <c r="AE424">
        <f>2*0.95*5.67E-8*(((BQ424+$B$7)+273)^4-(W424+273)^4)</f>
        <v>0</v>
      </c>
      <c r="AF424">
        <f>U424+AE424+AC424+AD424</f>
        <v>0</v>
      </c>
      <c r="AG424">
        <f>BN424*AU424*(BI424-BH424*(1000-AU424*BK424)/(1000-AU424*BJ424))/(100*BB424)</f>
        <v>0</v>
      </c>
      <c r="AH424">
        <f>1000*BN424*AU424*(BJ424-BK424)/(100*BB424*(1000-AU424*BJ424))</f>
        <v>0</v>
      </c>
      <c r="AI424">
        <f>(AJ424 - AK424 - BO424*1E3/(8.314*(BQ424+273.15)) * AM424/BN424 * AL424) * BN424/(100*BB424) * (1000 - BK424)/1000</f>
        <v>0</v>
      </c>
      <c r="AJ424">
        <v>582.146785388555</v>
      </c>
      <c r="AK424">
        <v>560.793084848485</v>
      </c>
      <c r="AL424">
        <v>3.43267603303998</v>
      </c>
      <c r="AM424">
        <v>66.142335327964</v>
      </c>
      <c r="AN424">
        <f>(AP424 - AO424 + BO424*1E3/(8.314*(BQ424+273.15)) * AR424/BN424 * AQ424) * BN424/(100*BB424) * 1000/(1000 - AP424)</f>
        <v>0</v>
      </c>
      <c r="AO424">
        <v>17.37258388615</v>
      </c>
      <c r="AP424">
        <v>18.5818593939394</v>
      </c>
      <c r="AQ424">
        <v>0.00129088260420034</v>
      </c>
      <c r="AR424">
        <v>78.4374814573742</v>
      </c>
      <c r="AS424">
        <v>17</v>
      </c>
      <c r="AT424">
        <v>3</v>
      </c>
      <c r="AU424">
        <f>IF(AS424*$H$13&gt;=AW424,1.0,(AW424/(AW424-AS424*$H$13)))</f>
        <v>0</v>
      </c>
      <c r="AV424">
        <f>(AU424-1)*100</f>
        <v>0</v>
      </c>
      <c r="AW424">
        <f>MAX(0,($B$13+$C$13*BV424)/(1+$D$13*BV424)*BO424/(BQ424+273)*$E$13)</f>
        <v>0</v>
      </c>
      <c r="AX424">
        <f>$B$11*BW424+$C$11*BX424+$F$11*CI424*(1-CL424)</f>
        <v>0</v>
      </c>
      <c r="AY424">
        <f>AX424*AZ424</f>
        <v>0</v>
      </c>
      <c r="AZ424">
        <f>($B$11*$D$9+$C$11*$D$9+$F$11*((CV424+CN424)/MAX(CV424+CN424+CW424, 0.1)*$I$9+CW424/MAX(CV424+CN424+CW424, 0.1)*$J$9))/($B$11+$C$11+$F$11)</f>
        <v>0</v>
      </c>
      <c r="BA424">
        <f>($B$11*$K$9+$C$11*$K$9+$F$11*((CV424+CN424)/MAX(CV424+CN424+CW424, 0.1)*$P$9+CW424/MAX(CV424+CN424+CW424, 0.1)*$Q$9))/($B$11+$C$11+$F$11)</f>
        <v>0</v>
      </c>
      <c r="BB424">
        <v>2.7</v>
      </c>
      <c r="BC424">
        <v>0.5</v>
      </c>
      <c r="BD424" t="s">
        <v>355</v>
      </c>
      <c r="BE424">
        <v>2</v>
      </c>
      <c r="BF424" t="b">
        <v>1</v>
      </c>
      <c r="BG424">
        <v>1657559051.71429</v>
      </c>
      <c r="BH424">
        <v>526.249535714286</v>
      </c>
      <c r="BI424">
        <v>554.237678571429</v>
      </c>
      <c r="BJ424">
        <v>18.5589714285714</v>
      </c>
      <c r="BK424">
        <v>17.33675</v>
      </c>
      <c r="BL424">
        <v>521.933321428571</v>
      </c>
      <c r="BM424">
        <v>18.4451964285714</v>
      </c>
      <c r="BN424">
        <v>500.013428571429</v>
      </c>
      <c r="BO424">
        <v>68.0018464285714</v>
      </c>
      <c r="BP424">
        <v>0.0254332035714286</v>
      </c>
      <c r="BQ424">
        <v>21.1839428571429</v>
      </c>
      <c r="BR424">
        <v>22.0016535714286</v>
      </c>
      <c r="BS424">
        <v>999.9</v>
      </c>
      <c r="BT424">
        <v>0</v>
      </c>
      <c r="BU424">
        <v>0</v>
      </c>
      <c r="BV424">
        <v>10014.1285714286</v>
      </c>
      <c r="BW424">
        <v>0</v>
      </c>
      <c r="BX424">
        <v>2095.35714285714</v>
      </c>
      <c r="BY424">
        <v>-27.988275</v>
      </c>
      <c r="BZ424">
        <v>536.200892857143</v>
      </c>
      <c r="CA424">
        <v>564.016357142857</v>
      </c>
      <c r="CB424">
        <v>1.22222178571429</v>
      </c>
      <c r="CC424">
        <v>554.237678571429</v>
      </c>
      <c r="CD424">
        <v>17.33675</v>
      </c>
      <c r="CE424">
        <v>1.26204464285714</v>
      </c>
      <c r="CF424">
        <v>1.17893107142857</v>
      </c>
      <c r="CG424">
        <v>10.3542857142857</v>
      </c>
      <c r="CH424">
        <v>9.33809928571428</v>
      </c>
      <c r="CI424">
        <v>2000.02107142857</v>
      </c>
      <c r="CJ424">
        <v>0.980001285714286</v>
      </c>
      <c r="CK424">
        <v>0.0199988714285714</v>
      </c>
      <c r="CL424">
        <v>0</v>
      </c>
      <c r="CM424">
        <v>2.372175</v>
      </c>
      <c r="CN424">
        <v>0</v>
      </c>
      <c r="CO424">
        <v>7030.48</v>
      </c>
      <c r="CP424">
        <v>16705.5821428571</v>
      </c>
      <c r="CQ424">
        <v>45</v>
      </c>
      <c r="CR424">
        <v>47.812</v>
      </c>
      <c r="CS424">
        <v>47.125</v>
      </c>
      <c r="CT424">
        <v>45.187</v>
      </c>
      <c r="CU424">
        <v>43.75</v>
      </c>
      <c r="CV424">
        <v>1960.02107142857</v>
      </c>
      <c r="CW424">
        <v>40</v>
      </c>
      <c r="CX424">
        <v>0</v>
      </c>
      <c r="CY424">
        <v>1651537954.4</v>
      </c>
      <c r="CZ424">
        <v>0</v>
      </c>
      <c r="DA424">
        <v>0</v>
      </c>
      <c r="DB424" t="s">
        <v>356</v>
      </c>
      <c r="DC424">
        <v>1657298120.5</v>
      </c>
      <c r="DD424">
        <v>1657298120.5</v>
      </c>
      <c r="DE424">
        <v>0</v>
      </c>
      <c r="DF424">
        <v>1.391</v>
      </c>
      <c r="DG424">
        <v>0.035</v>
      </c>
      <c r="DH424">
        <v>2.39</v>
      </c>
      <c r="DI424">
        <v>0.104</v>
      </c>
      <c r="DJ424">
        <v>419</v>
      </c>
      <c r="DK424">
        <v>18</v>
      </c>
      <c r="DL424">
        <v>0.11</v>
      </c>
      <c r="DM424">
        <v>0.02</v>
      </c>
      <c r="DN424">
        <v>-27.8000487804878</v>
      </c>
      <c r="DO424">
        <v>-4.55085783972126</v>
      </c>
      <c r="DP424">
        <v>0.480851843782724</v>
      </c>
      <c r="DQ424">
        <v>0</v>
      </c>
      <c r="DR424">
        <v>1.22560585365854</v>
      </c>
      <c r="DS424">
        <v>-0.153204041811845</v>
      </c>
      <c r="DT424">
        <v>0.0231064733803353</v>
      </c>
      <c r="DU424">
        <v>0</v>
      </c>
      <c r="DV424">
        <v>0</v>
      </c>
      <c r="DW424">
        <v>2</v>
      </c>
      <c r="DX424" t="s">
        <v>357</v>
      </c>
      <c r="DY424">
        <v>2.83446</v>
      </c>
      <c r="DZ424">
        <v>2.6417</v>
      </c>
      <c r="EA424">
        <v>0.0836183</v>
      </c>
      <c r="EB424">
        <v>0.0870893</v>
      </c>
      <c r="EC424">
        <v>0.0645613</v>
      </c>
      <c r="ED424">
        <v>0.0613592</v>
      </c>
      <c r="EE424">
        <v>25542.7</v>
      </c>
      <c r="EF424">
        <v>22236.8</v>
      </c>
      <c r="EG424">
        <v>24970.6</v>
      </c>
      <c r="EH424">
        <v>23738.2</v>
      </c>
      <c r="EI424">
        <v>39911.6</v>
      </c>
      <c r="EJ424">
        <v>36910</v>
      </c>
      <c r="EK424">
        <v>45180.1</v>
      </c>
      <c r="EL424">
        <v>42381.6</v>
      </c>
      <c r="EM424">
        <v>1.74867</v>
      </c>
      <c r="EN424">
        <v>2.0405</v>
      </c>
      <c r="EO424">
        <v>0.0675023</v>
      </c>
      <c r="EP424">
        <v>0</v>
      </c>
      <c r="EQ424">
        <v>20.8762</v>
      </c>
      <c r="ER424">
        <v>999.9</v>
      </c>
      <c r="ES424">
        <v>35.154</v>
      </c>
      <c r="ET424">
        <v>31.914</v>
      </c>
      <c r="EU424">
        <v>24.5645</v>
      </c>
      <c r="EV424">
        <v>50.8482</v>
      </c>
      <c r="EW424">
        <v>30.7853</v>
      </c>
      <c r="EX424">
        <v>2</v>
      </c>
      <c r="EY424">
        <v>0.259642</v>
      </c>
      <c r="EZ424">
        <v>4.94037</v>
      </c>
      <c r="FA424">
        <v>20.1741</v>
      </c>
      <c r="FB424">
        <v>5.23092</v>
      </c>
      <c r="FC424">
        <v>11.992</v>
      </c>
      <c r="FD424">
        <v>4.9556</v>
      </c>
      <c r="FE424">
        <v>3.304</v>
      </c>
      <c r="FF424">
        <v>9999</v>
      </c>
      <c r="FG424">
        <v>9999</v>
      </c>
      <c r="FH424">
        <v>6636.7</v>
      </c>
      <c r="FI424">
        <v>353.9</v>
      </c>
      <c r="FJ424">
        <v>1.86816</v>
      </c>
      <c r="FK424">
        <v>1.86387</v>
      </c>
      <c r="FL424">
        <v>1.87149</v>
      </c>
      <c r="FM424">
        <v>1.86234</v>
      </c>
      <c r="FN424">
        <v>1.86175</v>
      </c>
      <c r="FO424">
        <v>1.86823</v>
      </c>
      <c r="FP424">
        <v>1.85837</v>
      </c>
      <c r="FQ424">
        <v>1.86478</v>
      </c>
      <c r="FR424">
        <v>5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4.402</v>
      </c>
      <c r="GF424">
        <v>0.1148</v>
      </c>
      <c r="GG424">
        <v>2.14445261950712</v>
      </c>
      <c r="GH424">
        <v>0.00524579190152856</v>
      </c>
      <c r="GI424">
        <v>-2.61795653493914e-06</v>
      </c>
      <c r="GJ424">
        <v>1.03317073579164e-09</v>
      </c>
      <c r="GK424">
        <v>0.00834576242792743</v>
      </c>
      <c r="GL424">
        <v>-0.0463878632499735</v>
      </c>
      <c r="GM424">
        <v>0.00360881594666716</v>
      </c>
      <c r="GN424">
        <v>-4.25062852161115e-05</v>
      </c>
      <c r="GO424">
        <v>14</v>
      </c>
      <c r="GP424">
        <v>2225</v>
      </c>
      <c r="GQ424">
        <v>2</v>
      </c>
      <c r="GR424">
        <v>27</v>
      </c>
      <c r="GS424">
        <v>4349</v>
      </c>
      <c r="GT424">
        <v>4349</v>
      </c>
      <c r="GU424">
        <v>1.74316</v>
      </c>
      <c r="GV424">
        <v>2.38159</v>
      </c>
      <c r="GW424">
        <v>1.99829</v>
      </c>
      <c r="GX424">
        <v>2.75024</v>
      </c>
      <c r="GY424">
        <v>2.09351</v>
      </c>
      <c r="GZ424">
        <v>2.33276</v>
      </c>
      <c r="HA424">
        <v>35.9645</v>
      </c>
      <c r="HB424">
        <v>14.2459</v>
      </c>
      <c r="HC424">
        <v>18</v>
      </c>
      <c r="HD424">
        <v>427.811</v>
      </c>
      <c r="HE424">
        <v>615.984</v>
      </c>
      <c r="HF424">
        <v>16.1916</v>
      </c>
      <c r="HG424">
        <v>30.5654</v>
      </c>
      <c r="HH424">
        <v>29.9981</v>
      </c>
      <c r="HI424">
        <v>30.8226</v>
      </c>
      <c r="HJ424">
        <v>30.7686</v>
      </c>
      <c r="HK424">
        <v>35.0415</v>
      </c>
      <c r="HL424">
        <v>35.609</v>
      </c>
      <c r="HM424">
        <v>12.2855</v>
      </c>
      <c r="HN424">
        <v>16.3329</v>
      </c>
      <c r="HO424">
        <v>608.582</v>
      </c>
      <c r="HP424">
        <v>17.3862</v>
      </c>
      <c r="HQ424">
        <v>95.5932</v>
      </c>
      <c r="HR424">
        <v>99.6114</v>
      </c>
    </row>
    <row r="425" spans="1:226">
      <c r="A425">
        <v>409</v>
      </c>
      <c r="B425">
        <v>1657559064.5</v>
      </c>
      <c r="C425">
        <v>6272.5</v>
      </c>
      <c r="D425" t="s">
        <v>1184</v>
      </c>
      <c r="E425" t="s">
        <v>1185</v>
      </c>
      <c r="F425">
        <v>5</v>
      </c>
      <c r="G425" t="s">
        <v>1117</v>
      </c>
      <c r="H425" t="s">
        <v>354</v>
      </c>
      <c r="I425">
        <v>1657559057</v>
      </c>
      <c r="J425">
        <f>(K425)/1000</f>
        <v>0</v>
      </c>
      <c r="K425">
        <f>IF(BF425, AN425, AH425)</f>
        <v>0</v>
      </c>
      <c r="L425">
        <f>IF(BF425, AI425, AG425)</f>
        <v>0</v>
      </c>
      <c r="M425">
        <f>BH425 - IF(AU425&gt;1, L425*BB425*100.0/(AW425*BV425), 0)</f>
        <v>0</v>
      </c>
      <c r="N425">
        <f>((T425-J425/2)*M425-L425)/(T425+J425/2)</f>
        <v>0</v>
      </c>
      <c r="O425">
        <f>N425*(BO425+BP425)/1000.0</f>
        <v>0</v>
      </c>
      <c r="P425">
        <f>(BH425 - IF(AU425&gt;1, L425*BB425*100.0/(AW425*BV425), 0))*(BO425+BP425)/1000.0</f>
        <v>0</v>
      </c>
      <c r="Q425">
        <f>2.0/((1/S425-1/R425)+SIGN(S425)*SQRT((1/S425-1/R425)*(1/S425-1/R425) + 4*BC425/((BC425+1)*(BC425+1))*(2*1/S425*1/R425-1/R425*1/R425)))</f>
        <v>0</v>
      </c>
      <c r="R425">
        <f>IF(LEFT(BD425,1)&lt;&gt;"0",IF(LEFT(BD425,1)="1",3.0,BE425),$D$5+$E$5*(BV425*BO425/($K$5*1000))+$F$5*(BV425*BO425/($K$5*1000))*MAX(MIN(BB425,$J$5),$I$5)*MAX(MIN(BB425,$J$5),$I$5)+$G$5*MAX(MIN(BB425,$J$5),$I$5)*(BV425*BO425/($K$5*1000))+$H$5*(BV425*BO425/($K$5*1000))*(BV425*BO425/($K$5*1000)))</f>
        <v>0</v>
      </c>
      <c r="S425">
        <f>J425*(1000-(1000*0.61365*exp(17.502*W425/(240.97+W425))/(BO425+BP425)+BJ425)/2)/(1000*0.61365*exp(17.502*W425/(240.97+W425))/(BO425+BP425)-BJ425)</f>
        <v>0</v>
      </c>
      <c r="T425">
        <f>1/((BC425+1)/(Q425/1.6)+1/(R425/1.37)) + BC425/((BC425+1)/(Q425/1.6) + BC425/(R425/1.37))</f>
        <v>0</v>
      </c>
      <c r="U425">
        <f>(AX425*BA425)</f>
        <v>0</v>
      </c>
      <c r="V425">
        <f>(BQ425+(U425+2*0.95*5.67E-8*(((BQ425+$B$7)+273)^4-(BQ425+273)^4)-44100*J425)/(1.84*29.3*R425+8*0.95*5.67E-8*(BQ425+273)^3))</f>
        <v>0</v>
      </c>
      <c r="W425">
        <f>($C$7*BR425+$D$7*BS425+$E$7*V425)</f>
        <v>0</v>
      </c>
      <c r="X425">
        <f>0.61365*exp(17.502*W425/(240.97+W425))</f>
        <v>0</v>
      </c>
      <c r="Y425">
        <f>(Z425/AA425*100)</f>
        <v>0</v>
      </c>
      <c r="Z425">
        <f>BJ425*(BO425+BP425)/1000</f>
        <v>0</v>
      </c>
      <c r="AA425">
        <f>0.61365*exp(17.502*BQ425/(240.97+BQ425))</f>
        <v>0</v>
      </c>
      <c r="AB425">
        <f>(X425-BJ425*(BO425+BP425)/1000)</f>
        <v>0</v>
      </c>
      <c r="AC425">
        <f>(-J425*44100)</f>
        <v>0</v>
      </c>
      <c r="AD425">
        <f>2*29.3*R425*0.92*(BQ425-W425)</f>
        <v>0</v>
      </c>
      <c r="AE425">
        <f>2*0.95*5.67E-8*(((BQ425+$B$7)+273)^4-(W425+273)^4)</f>
        <v>0</v>
      </c>
      <c r="AF425">
        <f>U425+AE425+AC425+AD425</f>
        <v>0</v>
      </c>
      <c r="AG425">
        <f>BN425*AU425*(BI425-BH425*(1000-AU425*BK425)/(1000-AU425*BJ425))/(100*BB425)</f>
        <v>0</v>
      </c>
      <c r="AH425">
        <f>1000*BN425*AU425*(BJ425-BK425)/(100*BB425*(1000-AU425*BJ425))</f>
        <v>0</v>
      </c>
      <c r="AI425">
        <f>(AJ425 - AK425 - BO425*1E3/(8.314*(BQ425+273.15)) * AM425/BN425 * AL425) * BN425/(100*BB425) * (1000 - BK425)/1000</f>
        <v>0</v>
      </c>
      <c r="AJ425">
        <v>599.241930102794</v>
      </c>
      <c r="AK425">
        <v>577.593018181818</v>
      </c>
      <c r="AL425">
        <v>3.35149811079296</v>
      </c>
      <c r="AM425">
        <v>66.142335327964</v>
      </c>
      <c r="AN425">
        <f>(AP425 - AO425 + BO425*1E3/(8.314*(BQ425+273.15)) * AR425/BN425 * AQ425) * BN425/(100*BB425) * 1000/(1000 - AP425)</f>
        <v>0</v>
      </c>
      <c r="AO425">
        <v>17.3282882037194</v>
      </c>
      <c r="AP425">
        <v>18.5862981818182</v>
      </c>
      <c r="AQ425">
        <v>-0.000490740221307905</v>
      </c>
      <c r="AR425">
        <v>78.4374814573742</v>
      </c>
      <c r="AS425">
        <v>17</v>
      </c>
      <c r="AT425">
        <v>3</v>
      </c>
      <c r="AU425">
        <f>IF(AS425*$H$13&gt;=AW425,1.0,(AW425/(AW425-AS425*$H$13)))</f>
        <v>0</v>
      </c>
      <c r="AV425">
        <f>(AU425-1)*100</f>
        <v>0</v>
      </c>
      <c r="AW425">
        <f>MAX(0,($B$13+$C$13*BV425)/(1+$D$13*BV425)*BO425/(BQ425+273)*$E$13)</f>
        <v>0</v>
      </c>
      <c r="AX425">
        <f>$B$11*BW425+$C$11*BX425+$F$11*CI425*(1-CL425)</f>
        <v>0</v>
      </c>
      <c r="AY425">
        <f>AX425*AZ425</f>
        <v>0</v>
      </c>
      <c r="AZ425">
        <f>($B$11*$D$9+$C$11*$D$9+$F$11*((CV425+CN425)/MAX(CV425+CN425+CW425, 0.1)*$I$9+CW425/MAX(CV425+CN425+CW425, 0.1)*$J$9))/($B$11+$C$11+$F$11)</f>
        <v>0</v>
      </c>
      <c r="BA425">
        <f>($B$11*$K$9+$C$11*$K$9+$F$11*((CV425+CN425)/MAX(CV425+CN425+CW425, 0.1)*$P$9+CW425/MAX(CV425+CN425+CW425, 0.1)*$Q$9))/($B$11+$C$11+$F$11)</f>
        <v>0</v>
      </c>
      <c r="BB425">
        <v>2.7</v>
      </c>
      <c r="BC425">
        <v>0.5</v>
      </c>
      <c r="BD425" t="s">
        <v>355</v>
      </c>
      <c r="BE425">
        <v>2</v>
      </c>
      <c r="BF425" t="b">
        <v>1</v>
      </c>
      <c r="BG425">
        <v>1657559057</v>
      </c>
      <c r="BH425">
        <v>543.684148148148</v>
      </c>
      <c r="BI425">
        <v>572.07562962963</v>
      </c>
      <c r="BJ425">
        <v>18.5695037037037</v>
      </c>
      <c r="BK425">
        <v>17.3461925925926</v>
      </c>
      <c r="BL425">
        <v>539.309925925926</v>
      </c>
      <c r="BM425">
        <v>18.4552925925926</v>
      </c>
      <c r="BN425">
        <v>500.020296296296</v>
      </c>
      <c r="BO425">
        <v>68.0021</v>
      </c>
      <c r="BP425">
        <v>0.0252758296296296</v>
      </c>
      <c r="BQ425">
        <v>21.1795777777778</v>
      </c>
      <c r="BR425">
        <v>21.9923185185185</v>
      </c>
      <c r="BS425">
        <v>999.9</v>
      </c>
      <c r="BT425">
        <v>0</v>
      </c>
      <c r="BU425">
        <v>0</v>
      </c>
      <c r="BV425">
        <v>10008.6344444444</v>
      </c>
      <c r="BW425">
        <v>0</v>
      </c>
      <c r="BX425">
        <v>2095.59185185185</v>
      </c>
      <c r="BY425">
        <v>-28.3915407407407</v>
      </c>
      <c r="BZ425">
        <v>553.971222222222</v>
      </c>
      <c r="CA425">
        <v>582.173962962963</v>
      </c>
      <c r="CB425">
        <v>1.22332259259259</v>
      </c>
      <c r="CC425">
        <v>572.07562962963</v>
      </c>
      <c r="CD425">
        <v>17.3461925925926</v>
      </c>
      <c r="CE425">
        <v>1.26276592592593</v>
      </c>
      <c r="CF425">
        <v>1.17957666666667</v>
      </c>
      <c r="CG425">
        <v>10.3628444444444</v>
      </c>
      <c r="CH425">
        <v>9.34625259259259</v>
      </c>
      <c r="CI425">
        <v>2000.01925925926</v>
      </c>
      <c r="CJ425">
        <v>0.980001333333333</v>
      </c>
      <c r="CK425">
        <v>0.0199988222222222</v>
      </c>
      <c r="CL425">
        <v>0</v>
      </c>
      <c r="CM425">
        <v>2.45852962962963</v>
      </c>
      <c r="CN425">
        <v>0</v>
      </c>
      <c r="CO425">
        <v>7061.60296296296</v>
      </c>
      <c r="CP425">
        <v>16705.5740740741</v>
      </c>
      <c r="CQ425">
        <v>45</v>
      </c>
      <c r="CR425">
        <v>47.812</v>
      </c>
      <c r="CS425">
        <v>47.125</v>
      </c>
      <c r="CT425">
        <v>45.187</v>
      </c>
      <c r="CU425">
        <v>43.75</v>
      </c>
      <c r="CV425">
        <v>1960.01925925926</v>
      </c>
      <c r="CW425">
        <v>40</v>
      </c>
      <c r="CX425">
        <v>0</v>
      </c>
      <c r="CY425">
        <v>1651537959.8</v>
      </c>
      <c r="CZ425">
        <v>0</v>
      </c>
      <c r="DA425">
        <v>0</v>
      </c>
      <c r="DB425" t="s">
        <v>356</v>
      </c>
      <c r="DC425">
        <v>1657298120.5</v>
      </c>
      <c r="DD425">
        <v>1657298120.5</v>
      </c>
      <c r="DE425">
        <v>0</v>
      </c>
      <c r="DF425">
        <v>1.391</v>
      </c>
      <c r="DG425">
        <v>0.035</v>
      </c>
      <c r="DH425">
        <v>2.39</v>
      </c>
      <c r="DI425">
        <v>0.104</v>
      </c>
      <c r="DJ425">
        <v>419</v>
      </c>
      <c r="DK425">
        <v>18</v>
      </c>
      <c r="DL425">
        <v>0.11</v>
      </c>
      <c r="DM425">
        <v>0.02</v>
      </c>
      <c r="DN425">
        <v>-28.0734048780488</v>
      </c>
      <c r="DO425">
        <v>-4.37108362369339</v>
      </c>
      <c r="DP425">
        <v>0.467241573258505</v>
      </c>
      <c r="DQ425">
        <v>0</v>
      </c>
      <c r="DR425">
        <v>1.22954853658537</v>
      </c>
      <c r="DS425">
        <v>-0.0155845296167218</v>
      </c>
      <c r="DT425">
        <v>0.0264373051799061</v>
      </c>
      <c r="DU425">
        <v>1</v>
      </c>
      <c r="DV425">
        <v>1</v>
      </c>
      <c r="DW425">
        <v>2</v>
      </c>
      <c r="DX425" t="s">
        <v>367</v>
      </c>
      <c r="DY425">
        <v>2.83412</v>
      </c>
      <c r="DZ425">
        <v>2.64177</v>
      </c>
      <c r="EA425">
        <v>0.0854266</v>
      </c>
      <c r="EB425">
        <v>0.0889328</v>
      </c>
      <c r="EC425">
        <v>0.064575</v>
      </c>
      <c r="ED425">
        <v>0.0613026</v>
      </c>
      <c r="EE425">
        <v>25492.6</v>
      </c>
      <c r="EF425">
        <v>22192</v>
      </c>
      <c r="EG425">
        <v>24970.9</v>
      </c>
      <c r="EH425">
        <v>23738.3</v>
      </c>
      <c r="EI425">
        <v>39911.7</v>
      </c>
      <c r="EJ425">
        <v>36912.3</v>
      </c>
      <c r="EK425">
        <v>45180.9</v>
      </c>
      <c r="EL425">
        <v>42381.7</v>
      </c>
      <c r="EM425">
        <v>1.74837</v>
      </c>
      <c r="EN425">
        <v>2.04067</v>
      </c>
      <c r="EO425">
        <v>0.0672042</v>
      </c>
      <c r="EP425">
        <v>0</v>
      </c>
      <c r="EQ425">
        <v>20.8806</v>
      </c>
      <c r="ER425">
        <v>999.9</v>
      </c>
      <c r="ES425">
        <v>35.13</v>
      </c>
      <c r="ET425">
        <v>31.914</v>
      </c>
      <c r="EU425">
        <v>24.5477</v>
      </c>
      <c r="EV425">
        <v>51.3082</v>
      </c>
      <c r="EW425">
        <v>30.8614</v>
      </c>
      <c r="EX425">
        <v>2</v>
      </c>
      <c r="EY425">
        <v>0.258161</v>
      </c>
      <c r="EZ425">
        <v>5.28342</v>
      </c>
      <c r="FA425">
        <v>20.1639</v>
      </c>
      <c r="FB425">
        <v>5.23092</v>
      </c>
      <c r="FC425">
        <v>11.992</v>
      </c>
      <c r="FD425">
        <v>4.95575</v>
      </c>
      <c r="FE425">
        <v>3.30398</v>
      </c>
      <c r="FF425">
        <v>9999</v>
      </c>
      <c r="FG425">
        <v>9999</v>
      </c>
      <c r="FH425">
        <v>6636.7</v>
      </c>
      <c r="FI425">
        <v>353.9</v>
      </c>
      <c r="FJ425">
        <v>1.86815</v>
      </c>
      <c r="FK425">
        <v>1.86387</v>
      </c>
      <c r="FL425">
        <v>1.87149</v>
      </c>
      <c r="FM425">
        <v>1.86233</v>
      </c>
      <c r="FN425">
        <v>1.86175</v>
      </c>
      <c r="FO425">
        <v>1.8682</v>
      </c>
      <c r="FP425">
        <v>1.85836</v>
      </c>
      <c r="FQ425">
        <v>1.86478</v>
      </c>
      <c r="FR425">
        <v>5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4.456</v>
      </c>
      <c r="GF425">
        <v>0.115</v>
      </c>
      <c r="GG425">
        <v>2.14445261950712</v>
      </c>
      <c r="GH425">
        <v>0.00524579190152856</v>
      </c>
      <c r="GI425">
        <v>-2.61795653493914e-06</v>
      </c>
      <c r="GJ425">
        <v>1.03317073579164e-09</v>
      </c>
      <c r="GK425">
        <v>0.00834576242792743</v>
      </c>
      <c r="GL425">
        <v>-0.0463878632499735</v>
      </c>
      <c r="GM425">
        <v>0.00360881594666716</v>
      </c>
      <c r="GN425">
        <v>-4.25062852161115e-05</v>
      </c>
      <c r="GO425">
        <v>14</v>
      </c>
      <c r="GP425">
        <v>2225</v>
      </c>
      <c r="GQ425">
        <v>2</v>
      </c>
      <c r="GR425">
        <v>27</v>
      </c>
      <c r="GS425">
        <v>4349.1</v>
      </c>
      <c r="GT425">
        <v>4349.1</v>
      </c>
      <c r="GU425">
        <v>1.78833</v>
      </c>
      <c r="GV425">
        <v>2.40601</v>
      </c>
      <c r="GW425">
        <v>1.99829</v>
      </c>
      <c r="GX425">
        <v>2.75024</v>
      </c>
      <c r="GY425">
        <v>2.09351</v>
      </c>
      <c r="GZ425">
        <v>2.34375</v>
      </c>
      <c r="HA425">
        <v>35.9645</v>
      </c>
      <c r="HB425">
        <v>14.2459</v>
      </c>
      <c r="HC425">
        <v>18</v>
      </c>
      <c r="HD425">
        <v>427.635</v>
      </c>
      <c r="HE425">
        <v>616.124</v>
      </c>
      <c r="HF425">
        <v>16.3303</v>
      </c>
      <c r="HG425">
        <v>30.566</v>
      </c>
      <c r="HH425">
        <v>29.999</v>
      </c>
      <c r="HI425">
        <v>30.8223</v>
      </c>
      <c r="HJ425">
        <v>30.7686</v>
      </c>
      <c r="HK425">
        <v>35.8097</v>
      </c>
      <c r="HL425">
        <v>35.609</v>
      </c>
      <c r="HM425">
        <v>12.2855</v>
      </c>
      <c r="HN425">
        <v>16.3387</v>
      </c>
      <c r="HO425">
        <v>622.04</v>
      </c>
      <c r="HP425">
        <v>17.3866</v>
      </c>
      <c r="HQ425">
        <v>95.5947</v>
      </c>
      <c r="HR425">
        <v>99.6116</v>
      </c>
    </row>
    <row r="426" spans="1:226">
      <c r="A426">
        <v>410</v>
      </c>
      <c r="B426">
        <v>1657559069.5</v>
      </c>
      <c r="C426">
        <v>6277.5</v>
      </c>
      <c r="D426" t="s">
        <v>1186</v>
      </c>
      <c r="E426" t="s">
        <v>1187</v>
      </c>
      <c r="F426">
        <v>5</v>
      </c>
      <c r="G426" t="s">
        <v>1117</v>
      </c>
      <c r="H426" t="s">
        <v>354</v>
      </c>
      <c r="I426">
        <v>1657559061.71429</v>
      </c>
      <c r="J426">
        <f>(K426)/1000</f>
        <v>0</v>
      </c>
      <c r="K426">
        <f>IF(BF426, AN426, AH426)</f>
        <v>0</v>
      </c>
      <c r="L426">
        <f>IF(BF426, AI426, AG426)</f>
        <v>0</v>
      </c>
      <c r="M426">
        <f>BH426 - IF(AU426&gt;1, L426*BB426*100.0/(AW426*BV426), 0)</f>
        <v>0</v>
      </c>
      <c r="N426">
        <f>((T426-J426/2)*M426-L426)/(T426+J426/2)</f>
        <v>0</v>
      </c>
      <c r="O426">
        <f>N426*(BO426+BP426)/1000.0</f>
        <v>0</v>
      </c>
      <c r="P426">
        <f>(BH426 - IF(AU426&gt;1, L426*BB426*100.0/(AW426*BV426), 0))*(BO426+BP426)/1000.0</f>
        <v>0</v>
      </c>
      <c r="Q426">
        <f>2.0/((1/S426-1/R426)+SIGN(S426)*SQRT((1/S426-1/R426)*(1/S426-1/R426) + 4*BC426/((BC426+1)*(BC426+1))*(2*1/S426*1/R426-1/R426*1/R426)))</f>
        <v>0</v>
      </c>
      <c r="R426">
        <f>IF(LEFT(BD426,1)&lt;&gt;"0",IF(LEFT(BD426,1)="1",3.0,BE426),$D$5+$E$5*(BV426*BO426/($K$5*1000))+$F$5*(BV426*BO426/($K$5*1000))*MAX(MIN(BB426,$J$5),$I$5)*MAX(MIN(BB426,$J$5),$I$5)+$G$5*MAX(MIN(BB426,$J$5),$I$5)*(BV426*BO426/($K$5*1000))+$H$5*(BV426*BO426/($K$5*1000))*(BV426*BO426/($K$5*1000)))</f>
        <v>0</v>
      </c>
      <c r="S426">
        <f>J426*(1000-(1000*0.61365*exp(17.502*W426/(240.97+W426))/(BO426+BP426)+BJ426)/2)/(1000*0.61365*exp(17.502*W426/(240.97+W426))/(BO426+BP426)-BJ426)</f>
        <v>0</v>
      </c>
      <c r="T426">
        <f>1/((BC426+1)/(Q426/1.6)+1/(R426/1.37)) + BC426/((BC426+1)/(Q426/1.6) + BC426/(R426/1.37))</f>
        <v>0</v>
      </c>
      <c r="U426">
        <f>(AX426*BA426)</f>
        <v>0</v>
      </c>
      <c r="V426">
        <f>(BQ426+(U426+2*0.95*5.67E-8*(((BQ426+$B$7)+273)^4-(BQ426+273)^4)-44100*J426)/(1.84*29.3*R426+8*0.95*5.67E-8*(BQ426+273)^3))</f>
        <v>0</v>
      </c>
      <c r="W426">
        <f>($C$7*BR426+$D$7*BS426+$E$7*V426)</f>
        <v>0</v>
      </c>
      <c r="X426">
        <f>0.61365*exp(17.502*W426/(240.97+W426))</f>
        <v>0</v>
      </c>
      <c r="Y426">
        <f>(Z426/AA426*100)</f>
        <v>0</v>
      </c>
      <c r="Z426">
        <f>BJ426*(BO426+BP426)/1000</f>
        <v>0</v>
      </c>
      <c r="AA426">
        <f>0.61365*exp(17.502*BQ426/(240.97+BQ426))</f>
        <v>0</v>
      </c>
      <c r="AB426">
        <f>(X426-BJ426*(BO426+BP426)/1000)</f>
        <v>0</v>
      </c>
      <c r="AC426">
        <f>(-J426*44100)</f>
        <v>0</v>
      </c>
      <c r="AD426">
        <f>2*29.3*R426*0.92*(BQ426-W426)</f>
        <v>0</v>
      </c>
      <c r="AE426">
        <f>2*0.95*5.67E-8*(((BQ426+$B$7)+273)^4-(W426+273)^4)</f>
        <v>0</v>
      </c>
      <c r="AF426">
        <f>U426+AE426+AC426+AD426</f>
        <v>0</v>
      </c>
      <c r="AG426">
        <f>BN426*AU426*(BI426-BH426*(1000-AU426*BK426)/(1000-AU426*BJ426))/(100*BB426)</f>
        <v>0</v>
      </c>
      <c r="AH426">
        <f>1000*BN426*AU426*(BJ426-BK426)/(100*BB426*(1000-AU426*BJ426))</f>
        <v>0</v>
      </c>
      <c r="AI426">
        <f>(AJ426 - AK426 - BO426*1E3/(8.314*(BQ426+273.15)) * AM426/BN426 * AL426) * BN426/(100*BB426) * (1000 - BK426)/1000</f>
        <v>0</v>
      </c>
      <c r="AJ426">
        <v>616.96270917646</v>
      </c>
      <c r="AK426">
        <v>595.061242424242</v>
      </c>
      <c r="AL426">
        <v>3.4906965376515</v>
      </c>
      <c r="AM426">
        <v>66.142335327964</v>
      </c>
      <c r="AN426">
        <f>(AP426 - AO426 + BO426*1E3/(8.314*(BQ426+273.15)) * AR426/BN426 * AQ426) * BN426/(100*BB426) * 1000/(1000 - AP426)</f>
        <v>0</v>
      </c>
      <c r="AO426">
        <v>17.3260739741719</v>
      </c>
      <c r="AP426">
        <v>18.5944793939394</v>
      </c>
      <c r="AQ426">
        <v>0.000318615424138494</v>
      </c>
      <c r="AR426">
        <v>78.4374814573742</v>
      </c>
      <c r="AS426">
        <v>17</v>
      </c>
      <c r="AT426">
        <v>3</v>
      </c>
      <c r="AU426">
        <f>IF(AS426*$H$13&gt;=AW426,1.0,(AW426/(AW426-AS426*$H$13)))</f>
        <v>0</v>
      </c>
      <c r="AV426">
        <f>(AU426-1)*100</f>
        <v>0</v>
      </c>
      <c r="AW426">
        <f>MAX(0,($B$13+$C$13*BV426)/(1+$D$13*BV426)*BO426/(BQ426+273)*$E$13)</f>
        <v>0</v>
      </c>
      <c r="AX426">
        <f>$B$11*BW426+$C$11*BX426+$F$11*CI426*(1-CL426)</f>
        <v>0</v>
      </c>
      <c r="AY426">
        <f>AX426*AZ426</f>
        <v>0</v>
      </c>
      <c r="AZ426">
        <f>($B$11*$D$9+$C$11*$D$9+$F$11*((CV426+CN426)/MAX(CV426+CN426+CW426, 0.1)*$I$9+CW426/MAX(CV426+CN426+CW426, 0.1)*$J$9))/($B$11+$C$11+$F$11)</f>
        <v>0</v>
      </c>
      <c r="BA426">
        <f>($B$11*$K$9+$C$11*$K$9+$F$11*((CV426+CN426)/MAX(CV426+CN426+CW426, 0.1)*$P$9+CW426/MAX(CV426+CN426+CW426, 0.1)*$Q$9))/($B$11+$C$11+$F$11)</f>
        <v>0</v>
      </c>
      <c r="BB426">
        <v>2.7</v>
      </c>
      <c r="BC426">
        <v>0.5</v>
      </c>
      <c r="BD426" t="s">
        <v>355</v>
      </c>
      <c r="BE426">
        <v>2</v>
      </c>
      <c r="BF426" t="b">
        <v>1</v>
      </c>
      <c r="BG426">
        <v>1657559061.71429</v>
      </c>
      <c r="BH426">
        <v>559.402035714286</v>
      </c>
      <c r="BI426">
        <v>588.186892857143</v>
      </c>
      <c r="BJ426">
        <v>18.5826321428571</v>
      </c>
      <c r="BK426">
        <v>17.3413892857143</v>
      </c>
      <c r="BL426">
        <v>554.976178571429</v>
      </c>
      <c r="BM426">
        <v>18.4678785714286</v>
      </c>
      <c r="BN426">
        <v>500.008857142857</v>
      </c>
      <c r="BO426">
        <v>68.0021642857143</v>
      </c>
      <c r="BP426">
        <v>0.0252968714285714</v>
      </c>
      <c r="BQ426">
        <v>21.1816607142857</v>
      </c>
      <c r="BR426">
        <v>21.9908071428571</v>
      </c>
      <c r="BS426">
        <v>999.9</v>
      </c>
      <c r="BT426">
        <v>0</v>
      </c>
      <c r="BU426">
        <v>0</v>
      </c>
      <c r="BV426">
        <v>10004.2153571429</v>
      </c>
      <c r="BW426">
        <v>0</v>
      </c>
      <c r="BX426">
        <v>2095.9525</v>
      </c>
      <c r="BY426">
        <v>-28.7847785714286</v>
      </c>
      <c r="BZ426">
        <v>569.994214285714</v>
      </c>
      <c r="CA426">
        <v>598.566535714286</v>
      </c>
      <c r="CB426">
        <v>1.24125392857143</v>
      </c>
      <c r="CC426">
        <v>588.186892857143</v>
      </c>
      <c r="CD426">
        <v>17.3413892857143</v>
      </c>
      <c r="CE426">
        <v>1.26366035714286</v>
      </c>
      <c r="CF426">
        <v>1.17925142857143</v>
      </c>
      <c r="CG426">
        <v>10.37345</v>
      </c>
      <c r="CH426">
        <v>9.34215571428572</v>
      </c>
      <c r="CI426">
        <v>2000.00892857143</v>
      </c>
      <c r="CJ426">
        <v>0.980001285714286</v>
      </c>
      <c r="CK426">
        <v>0.0199988714285714</v>
      </c>
      <c r="CL426">
        <v>0</v>
      </c>
      <c r="CM426">
        <v>2.50900714285714</v>
      </c>
      <c r="CN426">
        <v>0</v>
      </c>
      <c r="CO426">
        <v>7090.06678571429</v>
      </c>
      <c r="CP426">
        <v>16705.5035714286</v>
      </c>
      <c r="CQ426">
        <v>45</v>
      </c>
      <c r="CR426">
        <v>47.821</v>
      </c>
      <c r="CS426">
        <v>47.125</v>
      </c>
      <c r="CT426">
        <v>45.187</v>
      </c>
      <c r="CU426">
        <v>43.75</v>
      </c>
      <c r="CV426">
        <v>1960.00892857143</v>
      </c>
      <c r="CW426">
        <v>40</v>
      </c>
      <c r="CX426">
        <v>0</v>
      </c>
      <c r="CY426">
        <v>1651537964.6</v>
      </c>
      <c r="CZ426">
        <v>0</v>
      </c>
      <c r="DA426">
        <v>0</v>
      </c>
      <c r="DB426" t="s">
        <v>356</v>
      </c>
      <c r="DC426">
        <v>1657298120.5</v>
      </c>
      <c r="DD426">
        <v>1657298120.5</v>
      </c>
      <c r="DE426">
        <v>0</v>
      </c>
      <c r="DF426">
        <v>1.391</v>
      </c>
      <c r="DG426">
        <v>0.035</v>
      </c>
      <c r="DH426">
        <v>2.39</v>
      </c>
      <c r="DI426">
        <v>0.104</v>
      </c>
      <c r="DJ426">
        <v>419</v>
      </c>
      <c r="DK426">
        <v>18</v>
      </c>
      <c r="DL426">
        <v>0.11</v>
      </c>
      <c r="DM426">
        <v>0.02</v>
      </c>
      <c r="DN426">
        <v>-28.4685804878049</v>
      </c>
      <c r="DO426">
        <v>-5.39221254355404</v>
      </c>
      <c r="DP426">
        <v>0.561036248217881</v>
      </c>
      <c r="DQ426">
        <v>0</v>
      </c>
      <c r="DR426">
        <v>1.23387804878049</v>
      </c>
      <c r="DS426">
        <v>0.179855749128919</v>
      </c>
      <c r="DT426">
        <v>0.0294275690566344</v>
      </c>
      <c r="DU426">
        <v>0</v>
      </c>
      <c r="DV426">
        <v>0</v>
      </c>
      <c r="DW426">
        <v>2</v>
      </c>
      <c r="DX426" t="s">
        <v>357</v>
      </c>
      <c r="DY426">
        <v>2.83428</v>
      </c>
      <c r="DZ426">
        <v>2.64211</v>
      </c>
      <c r="EA426">
        <v>0.087265</v>
      </c>
      <c r="EB426">
        <v>0.0906976</v>
      </c>
      <c r="EC426">
        <v>0.0645875</v>
      </c>
      <c r="ED426">
        <v>0.0613374</v>
      </c>
      <c r="EE426">
        <v>25442.1</v>
      </c>
      <c r="EF426">
        <v>22149</v>
      </c>
      <c r="EG426">
        <v>24971.6</v>
      </c>
      <c r="EH426">
        <v>23738.3</v>
      </c>
      <c r="EI426">
        <v>39911.8</v>
      </c>
      <c r="EJ426">
        <v>36911.1</v>
      </c>
      <c r="EK426">
        <v>45181.4</v>
      </c>
      <c r="EL426">
        <v>42381.8</v>
      </c>
      <c r="EM426">
        <v>1.74875</v>
      </c>
      <c r="EN426">
        <v>2.04063</v>
      </c>
      <c r="EO426">
        <v>0.0675023</v>
      </c>
      <c r="EP426">
        <v>0</v>
      </c>
      <c r="EQ426">
        <v>20.8861</v>
      </c>
      <c r="ER426">
        <v>999.9</v>
      </c>
      <c r="ES426">
        <v>35.106</v>
      </c>
      <c r="ET426">
        <v>31.914</v>
      </c>
      <c r="EU426">
        <v>24.5321</v>
      </c>
      <c r="EV426">
        <v>51.3783</v>
      </c>
      <c r="EW426">
        <v>30.8413</v>
      </c>
      <c r="EX426">
        <v>2</v>
      </c>
      <c r="EY426">
        <v>0.25872</v>
      </c>
      <c r="EZ426">
        <v>5.4326</v>
      </c>
      <c r="FA426">
        <v>20.1584</v>
      </c>
      <c r="FB426">
        <v>5.23167</v>
      </c>
      <c r="FC426">
        <v>11.992</v>
      </c>
      <c r="FD426">
        <v>4.95565</v>
      </c>
      <c r="FE426">
        <v>3.30395</v>
      </c>
      <c r="FF426">
        <v>9999</v>
      </c>
      <c r="FG426">
        <v>9999</v>
      </c>
      <c r="FH426">
        <v>6636.9</v>
      </c>
      <c r="FI426">
        <v>353.9</v>
      </c>
      <c r="FJ426">
        <v>1.86814</v>
      </c>
      <c r="FK426">
        <v>1.86386</v>
      </c>
      <c r="FL426">
        <v>1.87149</v>
      </c>
      <c r="FM426">
        <v>1.86233</v>
      </c>
      <c r="FN426">
        <v>1.86172</v>
      </c>
      <c r="FO426">
        <v>1.86817</v>
      </c>
      <c r="FP426">
        <v>1.85835</v>
      </c>
      <c r="FQ426">
        <v>1.86478</v>
      </c>
      <c r="FR426">
        <v>5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4.512</v>
      </c>
      <c r="GF426">
        <v>0.1153</v>
      </c>
      <c r="GG426">
        <v>2.14445261950712</v>
      </c>
      <c r="GH426">
        <v>0.00524579190152856</v>
      </c>
      <c r="GI426">
        <v>-2.61795653493914e-06</v>
      </c>
      <c r="GJ426">
        <v>1.03317073579164e-09</v>
      </c>
      <c r="GK426">
        <v>0.00834576242792743</v>
      </c>
      <c r="GL426">
        <v>-0.0463878632499735</v>
      </c>
      <c r="GM426">
        <v>0.00360881594666716</v>
      </c>
      <c r="GN426">
        <v>-4.25062852161115e-05</v>
      </c>
      <c r="GO426">
        <v>14</v>
      </c>
      <c r="GP426">
        <v>2225</v>
      </c>
      <c r="GQ426">
        <v>2</v>
      </c>
      <c r="GR426">
        <v>27</v>
      </c>
      <c r="GS426">
        <v>4349.1</v>
      </c>
      <c r="GT426">
        <v>4349.1</v>
      </c>
      <c r="GU426">
        <v>1.82129</v>
      </c>
      <c r="GV426">
        <v>2.37305</v>
      </c>
      <c r="GW426">
        <v>1.99829</v>
      </c>
      <c r="GX426">
        <v>2.75024</v>
      </c>
      <c r="GY426">
        <v>2.09473</v>
      </c>
      <c r="GZ426">
        <v>2.34497</v>
      </c>
      <c r="HA426">
        <v>35.9879</v>
      </c>
      <c r="HB426">
        <v>14.2459</v>
      </c>
      <c r="HC426">
        <v>18</v>
      </c>
      <c r="HD426">
        <v>427.853</v>
      </c>
      <c r="HE426">
        <v>616.084</v>
      </c>
      <c r="HF426">
        <v>16.3667</v>
      </c>
      <c r="HG426">
        <v>30.5681</v>
      </c>
      <c r="HH426">
        <v>30.0001</v>
      </c>
      <c r="HI426">
        <v>30.8223</v>
      </c>
      <c r="HJ426">
        <v>30.7686</v>
      </c>
      <c r="HK426">
        <v>36.6057</v>
      </c>
      <c r="HL426">
        <v>35.609</v>
      </c>
      <c r="HM426">
        <v>11.914</v>
      </c>
      <c r="HN426">
        <v>16.3502</v>
      </c>
      <c r="HO426">
        <v>642.246</v>
      </c>
      <c r="HP426">
        <v>17.3866</v>
      </c>
      <c r="HQ426">
        <v>95.5964</v>
      </c>
      <c r="HR426">
        <v>99.6117</v>
      </c>
    </row>
    <row r="427" spans="1:226">
      <c r="A427">
        <v>411</v>
      </c>
      <c r="B427">
        <v>1657559074.5</v>
      </c>
      <c r="C427">
        <v>6282.5</v>
      </c>
      <c r="D427" t="s">
        <v>1188</v>
      </c>
      <c r="E427" t="s">
        <v>1189</v>
      </c>
      <c r="F427">
        <v>5</v>
      </c>
      <c r="G427" t="s">
        <v>1117</v>
      </c>
      <c r="H427" t="s">
        <v>354</v>
      </c>
      <c r="I427">
        <v>1657559067</v>
      </c>
      <c r="J427">
        <f>(K427)/1000</f>
        <v>0</v>
      </c>
      <c r="K427">
        <f>IF(BF427, AN427, AH427)</f>
        <v>0</v>
      </c>
      <c r="L427">
        <f>IF(BF427, AI427, AG427)</f>
        <v>0</v>
      </c>
      <c r="M427">
        <f>BH427 - IF(AU427&gt;1, L427*BB427*100.0/(AW427*BV427), 0)</f>
        <v>0</v>
      </c>
      <c r="N427">
        <f>((T427-J427/2)*M427-L427)/(T427+J427/2)</f>
        <v>0</v>
      </c>
      <c r="O427">
        <f>N427*(BO427+BP427)/1000.0</f>
        <v>0</v>
      </c>
      <c r="P427">
        <f>(BH427 - IF(AU427&gt;1, L427*BB427*100.0/(AW427*BV427), 0))*(BO427+BP427)/1000.0</f>
        <v>0</v>
      </c>
      <c r="Q427">
        <f>2.0/((1/S427-1/R427)+SIGN(S427)*SQRT((1/S427-1/R427)*(1/S427-1/R427) + 4*BC427/((BC427+1)*(BC427+1))*(2*1/S427*1/R427-1/R427*1/R427)))</f>
        <v>0</v>
      </c>
      <c r="R427">
        <f>IF(LEFT(BD427,1)&lt;&gt;"0",IF(LEFT(BD427,1)="1",3.0,BE427),$D$5+$E$5*(BV427*BO427/($K$5*1000))+$F$5*(BV427*BO427/($K$5*1000))*MAX(MIN(BB427,$J$5),$I$5)*MAX(MIN(BB427,$J$5),$I$5)+$G$5*MAX(MIN(BB427,$J$5),$I$5)*(BV427*BO427/($K$5*1000))+$H$5*(BV427*BO427/($K$5*1000))*(BV427*BO427/($K$5*1000)))</f>
        <v>0</v>
      </c>
      <c r="S427">
        <f>J427*(1000-(1000*0.61365*exp(17.502*W427/(240.97+W427))/(BO427+BP427)+BJ427)/2)/(1000*0.61365*exp(17.502*W427/(240.97+W427))/(BO427+BP427)-BJ427)</f>
        <v>0</v>
      </c>
      <c r="T427">
        <f>1/((BC427+1)/(Q427/1.6)+1/(R427/1.37)) + BC427/((BC427+1)/(Q427/1.6) + BC427/(R427/1.37))</f>
        <v>0</v>
      </c>
      <c r="U427">
        <f>(AX427*BA427)</f>
        <v>0</v>
      </c>
      <c r="V427">
        <f>(BQ427+(U427+2*0.95*5.67E-8*(((BQ427+$B$7)+273)^4-(BQ427+273)^4)-44100*J427)/(1.84*29.3*R427+8*0.95*5.67E-8*(BQ427+273)^3))</f>
        <v>0</v>
      </c>
      <c r="W427">
        <f>($C$7*BR427+$D$7*BS427+$E$7*V427)</f>
        <v>0</v>
      </c>
      <c r="X427">
        <f>0.61365*exp(17.502*W427/(240.97+W427))</f>
        <v>0</v>
      </c>
      <c r="Y427">
        <f>(Z427/AA427*100)</f>
        <v>0</v>
      </c>
      <c r="Z427">
        <f>BJ427*(BO427+BP427)/1000</f>
        <v>0</v>
      </c>
      <c r="AA427">
        <f>0.61365*exp(17.502*BQ427/(240.97+BQ427))</f>
        <v>0</v>
      </c>
      <c r="AB427">
        <f>(X427-BJ427*(BO427+BP427)/1000)</f>
        <v>0</v>
      </c>
      <c r="AC427">
        <f>(-J427*44100)</f>
        <v>0</v>
      </c>
      <c r="AD427">
        <f>2*29.3*R427*0.92*(BQ427-W427)</f>
        <v>0</v>
      </c>
      <c r="AE427">
        <f>2*0.95*5.67E-8*(((BQ427+$B$7)+273)^4-(W427+273)^4)</f>
        <v>0</v>
      </c>
      <c r="AF427">
        <f>U427+AE427+AC427+AD427</f>
        <v>0</v>
      </c>
      <c r="AG427">
        <f>BN427*AU427*(BI427-BH427*(1000-AU427*BK427)/(1000-AU427*BJ427))/(100*BB427)</f>
        <v>0</v>
      </c>
      <c r="AH427">
        <f>1000*BN427*AU427*(BJ427-BK427)/(100*BB427*(1000-AU427*BJ427))</f>
        <v>0</v>
      </c>
      <c r="AI427">
        <f>(AJ427 - AK427 - BO427*1E3/(8.314*(BQ427+273.15)) * AM427/BN427 * AL427) * BN427/(100*BB427) * (1000 - BK427)/1000</f>
        <v>0</v>
      </c>
      <c r="AJ427">
        <v>633.953632212161</v>
      </c>
      <c r="AK427">
        <v>612.094642424242</v>
      </c>
      <c r="AL427">
        <v>3.43376020614868</v>
      </c>
      <c r="AM427">
        <v>66.142335327964</v>
      </c>
      <c r="AN427">
        <f>(AP427 - AO427 + BO427*1E3/(8.314*(BQ427+273.15)) * AR427/BN427 * AQ427) * BN427/(100*BB427) * 1000/(1000 - AP427)</f>
        <v>0</v>
      </c>
      <c r="AO427">
        <v>17.336463500001</v>
      </c>
      <c r="AP427">
        <v>18.5927339393939</v>
      </c>
      <c r="AQ427">
        <v>0.000273928791030289</v>
      </c>
      <c r="AR427">
        <v>78.4374814573742</v>
      </c>
      <c r="AS427">
        <v>17</v>
      </c>
      <c r="AT427">
        <v>3</v>
      </c>
      <c r="AU427">
        <f>IF(AS427*$H$13&gt;=AW427,1.0,(AW427/(AW427-AS427*$H$13)))</f>
        <v>0</v>
      </c>
      <c r="AV427">
        <f>(AU427-1)*100</f>
        <v>0</v>
      </c>
      <c r="AW427">
        <f>MAX(0,($B$13+$C$13*BV427)/(1+$D$13*BV427)*BO427/(BQ427+273)*$E$13)</f>
        <v>0</v>
      </c>
      <c r="AX427">
        <f>$B$11*BW427+$C$11*BX427+$F$11*CI427*(1-CL427)</f>
        <v>0</v>
      </c>
      <c r="AY427">
        <f>AX427*AZ427</f>
        <v>0</v>
      </c>
      <c r="AZ427">
        <f>($B$11*$D$9+$C$11*$D$9+$F$11*((CV427+CN427)/MAX(CV427+CN427+CW427, 0.1)*$I$9+CW427/MAX(CV427+CN427+CW427, 0.1)*$J$9))/($B$11+$C$11+$F$11)</f>
        <v>0</v>
      </c>
      <c r="BA427">
        <f>($B$11*$K$9+$C$11*$K$9+$F$11*((CV427+CN427)/MAX(CV427+CN427+CW427, 0.1)*$P$9+CW427/MAX(CV427+CN427+CW427, 0.1)*$Q$9))/($B$11+$C$11+$F$11)</f>
        <v>0</v>
      </c>
      <c r="BB427">
        <v>2.7</v>
      </c>
      <c r="BC427">
        <v>0.5</v>
      </c>
      <c r="BD427" t="s">
        <v>355</v>
      </c>
      <c r="BE427">
        <v>2</v>
      </c>
      <c r="BF427" t="b">
        <v>1</v>
      </c>
      <c r="BG427">
        <v>1657559067</v>
      </c>
      <c r="BH427">
        <v>577.131148148148</v>
      </c>
      <c r="BI427">
        <v>606.163777777778</v>
      </c>
      <c r="BJ427">
        <v>18.5908296296296</v>
      </c>
      <c r="BK427">
        <v>17.3256259259259</v>
      </c>
      <c r="BL427">
        <v>572.647407407407</v>
      </c>
      <c r="BM427">
        <v>18.4757444444444</v>
      </c>
      <c r="BN427">
        <v>499.995925925926</v>
      </c>
      <c r="BO427">
        <v>68.0016518518518</v>
      </c>
      <c r="BP427">
        <v>0.025458662962963</v>
      </c>
      <c r="BQ427">
        <v>21.186862962963</v>
      </c>
      <c r="BR427">
        <v>21.9967888888889</v>
      </c>
      <c r="BS427">
        <v>999.9</v>
      </c>
      <c r="BT427">
        <v>0</v>
      </c>
      <c r="BU427">
        <v>0</v>
      </c>
      <c r="BV427">
        <v>9997.63444444444</v>
      </c>
      <c r="BW427">
        <v>0</v>
      </c>
      <c r="BX427">
        <v>2096.02481481481</v>
      </c>
      <c r="BY427">
        <v>-29.0324296296296</v>
      </c>
      <c r="BZ427">
        <v>588.063888888889</v>
      </c>
      <c r="CA427">
        <v>616.850888888889</v>
      </c>
      <c r="CB427">
        <v>1.26522740740741</v>
      </c>
      <c r="CC427">
        <v>606.163777777778</v>
      </c>
      <c r="CD427">
        <v>17.3256259259259</v>
      </c>
      <c r="CE427">
        <v>1.26420851851852</v>
      </c>
      <c r="CF427">
        <v>1.17817</v>
      </c>
      <c r="CG427">
        <v>10.3799407407407</v>
      </c>
      <c r="CH427">
        <v>9.3285362962963</v>
      </c>
      <c r="CI427">
        <v>2000.02074074074</v>
      </c>
      <c r="CJ427">
        <v>0.980001333333333</v>
      </c>
      <c r="CK427">
        <v>0.0199988222222222</v>
      </c>
      <c r="CL427">
        <v>0</v>
      </c>
      <c r="CM427">
        <v>2.51051851851852</v>
      </c>
      <c r="CN427">
        <v>0</v>
      </c>
      <c r="CO427">
        <v>7123.65888888889</v>
      </c>
      <c r="CP427">
        <v>16705.5962962963</v>
      </c>
      <c r="CQ427">
        <v>45</v>
      </c>
      <c r="CR427">
        <v>47.8283333333333</v>
      </c>
      <c r="CS427">
        <v>47.125</v>
      </c>
      <c r="CT427">
        <v>45.187</v>
      </c>
      <c r="CU427">
        <v>43.75</v>
      </c>
      <c r="CV427">
        <v>1960.02074074074</v>
      </c>
      <c r="CW427">
        <v>40</v>
      </c>
      <c r="CX427">
        <v>0</v>
      </c>
      <c r="CY427">
        <v>1651537969.4</v>
      </c>
      <c r="CZ427">
        <v>0</v>
      </c>
      <c r="DA427">
        <v>0</v>
      </c>
      <c r="DB427" t="s">
        <v>356</v>
      </c>
      <c r="DC427">
        <v>1657298120.5</v>
      </c>
      <c r="DD427">
        <v>1657298120.5</v>
      </c>
      <c r="DE427">
        <v>0</v>
      </c>
      <c r="DF427">
        <v>1.391</v>
      </c>
      <c r="DG427">
        <v>0.035</v>
      </c>
      <c r="DH427">
        <v>2.39</v>
      </c>
      <c r="DI427">
        <v>0.104</v>
      </c>
      <c r="DJ427">
        <v>419</v>
      </c>
      <c r="DK427">
        <v>18</v>
      </c>
      <c r="DL427">
        <v>0.11</v>
      </c>
      <c r="DM427">
        <v>0.02</v>
      </c>
      <c r="DN427">
        <v>-28.8098</v>
      </c>
      <c r="DO427">
        <v>-3.09131707317077</v>
      </c>
      <c r="DP427">
        <v>0.358426011686734</v>
      </c>
      <c r="DQ427">
        <v>0</v>
      </c>
      <c r="DR427">
        <v>1.24311170731707</v>
      </c>
      <c r="DS427">
        <v>0.257934146341464</v>
      </c>
      <c r="DT427">
        <v>0.0295156636300811</v>
      </c>
      <c r="DU427">
        <v>0</v>
      </c>
      <c r="DV427">
        <v>0</v>
      </c>
      <c r="DW427">
        <v>2</v>
      </c>
      <c r="DX427" t="s">
        <v>357</v>
      </c>
      <c r="DY427">
        <v>2.83462</v>
      </c>
      <c r="DZ427">
        <v>2.64187</v>
      </c>
      <c r="EA427">
        <v>0.0890444</v>
      </c>
      <c r="EB427">
        <v>0.0924802</v>
      </c>
      <c r="EC427">
        <v>0.064581</v>
      </c>
      <c r="ED427">
        <v>0.0612303</v>
      </c>
      <c r="EE427">
        <v>25392.1</v>
      </c>
      <c r="EF427">
        <v>22105.8</v>
      </c>
      <c r="EG427">
        <v>24971.2</v>
      </c>
      <c r="EH427">
        <v>23738.5</v>
      </c>
      <c r="EI427">
        <v>39911.5</v>
      </c>
      <c r="EJ427">
        <v>36915.5</v>
      </c>
      <c r="EK427">
        <v>45180.8</v>
      </c>
      <c r="EL427">
        <v>42382</v>
      </c>
      <c r="EM427">
        <v>1.74892</v>
      </c>
      <c r="EN427">
        <v>2.04015</v>
      </c>
      <c r="EO427">
        <v>0.0684857</v>
      </c>
      <c r="EP427">
        <v>0</v>
      </c>
      <c r="EQ427">
        <v>20.8939</v>
      </c>
      <c r="ER427">
        <v>999.9</v>
      </c>
      <c r="ES427">
        <v>35.081</v>
      </c>
      <c r="ET427">
        <v>31.934</v>
      </c>
      <c r="EU427">
        <v>24.5408</v>
      </c>
      <c r="EV427">
        <v>51.2383</v>
      </c>
      <c r="EW427">
        <v>30.7692</v>
      </c>
      <c r="EX427">
        <v>2</v>
      </c>
      <c r="EY427">
        <v>0.260127</v>
      </c>
      <c r="EZ427">
        <v>5.58801</v>
      </c>
      <c r="FA427">
        <v>20.1532</v>
      </c>
      <c r="FB427">
        <v>5.23212</v>
      </c>
      <c r="FC427">
        <v>11.992</v>
      </c>
      <c r="FD427">
        <v>4.95565</v>
      </c>
      <c r="FE427">
        <v>3.304</v>
      </c>
      <c r="FF427">
        <v>9999</v>
      </c>
      <c r="FG427">
        <v>9999</v>
      </c>
      <c r="FH427">
        <v>6636.9</v>
      </c>
      <c r="FI427">
        <v>353.9</v>
      </c>
      <c r="FJ427">
        <v>1.86815</v>
      </c>
      <c r="FK427">
        <v>1.86387</v>
      </c>
      <c r="FL427">
        <v>1.87149</v>
      </c>
      <c r="FM427">
        <v>1.86233</v>
      </c>
      <c r="FN427">
        <v>1.86172</v>
      </c>
      <c r="FO427">
        <v>1.86815</v>
      </c>
      <c r="FP427">
        <v>1.85834</v>
      </c>
      <c r="FQ427">
        <v>1.86478</v>
      </c>
      <c r="FR427">
        <v>5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4.565</v>
      </c>
      <c r="GF427">
        <v>0.1152</v>
      </c>
      <c r="GG427">
        <v>2.14445261950712</v>
      </c>
      <c r="GH427">
        <v>0.00524579190152856</v>
      </c>
      <c r="GI427">
        <v>-2.61795653493914e-06</v>
      </c>
      <c r="GJ427">
        <v>1.03317073579164e-09</v>
      </c>
      <c r="GK427">
        <v>0.00834576242792743</v>
      </c>
      <c r="GL427">
        <v>-0.0463878632499735</v>
      </c>
      <c r="GM427">
        <v>0.00360881594666716</v>
      </c>
      <c r="GN427">
        <v>-4.25062852161115e-05</v>
      </c>
      <c r="GO427">
        <v>14</v>
      </c>
      <c r="GP427">
        <v>2225</v>
      </c>
      <c r="GQ427">
        <v>2</v>
      </c>
      <c r="GR427">
        <v>27</v>
      </c>
      <c r="GS427">
        <v>4349.2</v>
      </c>
      <c r="GT427">
        <v>4349.2</v>
      </c>
      <c r="GU427">
        <v>1.86646</v>
      </c>
      <c r="GV427">
        <v>2.39502</v>
      </c>
      <c r="GW427">
        <v>1.99829</v>
      </c>
      <c r="GX427">
        <v>2.74902</v>
      </c>
      <c r="GY427">
        <v>2.09351</v>
      </c>
      <c r="GZ427">
        <v>2.37793</v>
      </c>
      <c r="HA427">
        <v>35.9879</v>
      </c>
      <c r="HB427">
        <v>14.2021</v>
      </c>
      <c r="HC427">
        <v>18</v>
      </c>
      <c r="HD427">
        <v>427.954</v>
      </c>
      <c r="HE427">
        <v>615.704</v>
      </c>
      <c r="HF427">
        <v>16.3765</v>
      </c>
      <c r="HG427">
        <v>30.5681</v>
      </c>
      <c r="HH427">
        <v>30.0008</v>
      </c>
      <c r="HI427">
        <v>30.8223</v>
      </c>
      <c r="HJ427">
        <v>30.7686</v>
      </c>
      <c r="HK427">
        <v>37.3542</v>
      </c>
      <c r="HL427">
        <v>35.3329</v>
      </c>
      <c r="HM427">
        <v>11.914</v>
      </c>
      <c r="HN427">
        <v>16.3516</v>
      </c>
      <c r="HO427">
        <v>655.662</v>
      </c>
      <c r="HP427">
        <v>17.3866</v>
      </c>
      <c r="HQ427">
        <v>95.595</v>
      </c>
      <c r="HR427">
        <v>99.6123</v>
      </c>
    </row>
    <row r="428" spans="1:226">
      <c r="A428">
        <v>412</v>
      </c>
      <c r="B428">
        <v>1657559079.5</v>
      </c>
      <c r="C428">
        <v>6287.5</v>
      </c>
      <c r="D428" t="s">
        <v>1190</v>
      </c>
      <c r="E428" t="s">
        <v>1191</v>
      </c>
      <c r="F428">
        <v>5</v>
      </c>
      <c r="G428" t="s">
        <v>1117</v>
      </c>
      <c r="H428" t="s">
        <v>354</v>
      </c>
      <c r="I428">
        <v>1657559071.71429</v>
      </c>
      <c r="J428">
        <f>(K428)/1000</f>
        <v>0</v>
      </c>
      <c r="K428">
        <f>IF(BF428, AN428, AH428)</f>
        <v>0</v>
      </c>
      <c r="L428">
        <f>IF(BF428, AI428, AG428)</f>
        <v>0</v>
      </c>
      <c r="M428">
        <f>BH428 - IF(AU428&gt;1, L428*BB428*100.0/(AW428*BV428), 0)</f>
        <v>0</v>
      </c>
      <c r="N428">
        <f>((T428-J428/2)*M428-L428)/(T428+J428/2)</f>
        <v>0</v>
      </c>
      <c r="O428">
        <f>N428*(BO428+BP428)/1000.0</f>
        <v>0</v>
      </c>
      <c r="P428">
        <f>(BH428 - IF(AU428&gt;1, L428*BB428*100.0/(AW428*BV428), 0))*(BO428+BP428)/1000.0</f>
        <v>0</v>
      </c>
      <c r="Q428">
        <f>2.0/((1/S428-1/R428)+SIGN(S428)*SQRT((1/S428-1/R428)*(1/S428-1/R428) + 4*BC428/((BC428+1)*(BC428+1))*(2*1/S428*1/R428-1/R428*1/R428)))</f>
        <v>0</v>
      </c>
      <c r="R428">
        <f>IF(LEFT(BD428,1)&lt;&gt;"0",IF(LEFT(BD428,1)="1",3.0,BE428),$D$5+$E$5*(BV428*BO428/($K$5*1000))+$F$5*(BV428*BO428/($K$5*1000))*MAX(MIN(BB428,$J$5),$I$5)*MAX(MIN(BB428,$J$5),$I$5)+$G$5*MAX(MIN(BB428,$J$5),$I$5)*(BV428*BO428/($K$5*1000))+$H$5*(BV428*BO428/($K$5*1000))*(BV428*BO428/($K$5*1000)))</f>
        <v>0</v>
      </c>
      <c r="S428">
        <f>J428*(1000-(1000*0.61365*exp(17.502*W428/(240.97+W428))/(BO428+BP428)+BJ428)/2)/(1000*0.61365*exp(17.502*W428/(240.97+W428))/(BO428+BP428)-BJ428)</f>
        <v>0</v>
      </c>
      <c r="T428">
        <f>1/((BC428+1)/(Q428/1.6)+1/(R428/1.37)) + BC428/((BC428+1)/(Q428/1.6) + BC428/(R428/1.37))</f>
        <v>0</v>
      </c>
      <c r="U428">
        <f>(AX428*BA428)</f>
        <v>0</v>
      </c>
      <c r="V428">
        <f>(BQ428+(U428+2*0.95*5.67E-8*(((BQ428+$B$7)+273)^4-(BQ428+273)^4)-44100*J428)/(1.84*29.3*R428+8*0.95*5.67E-8*(BQ428+273)^3))</f>
        <v>0</v>
      </c>
      <c r="W428">
        <f>($C$7*BR428+$D$7*BS428+$E$7*V428)</f>
        <v>0</v>
      </c>
      <c r="X428">
        <f>0.61365*exp(17.502*W428/(240.97+W428))</f>
        <v>0</v>
      </c>
      <c r="Y428">
        <f>(Z428/AA428*100)</f>
        <v>0</v>
      </c>
      <c r="Z428">
        <f>BJ428*(BO428+BP428)/1000</f>
        <v>0</v>
      </c>
      <c r="AA428">
        <f>0.61365*exp(17.502*BQ428/(240.97+BQ428))</f>
        <v>0</v>
      </c>
      <c r="AB428">
        <f>(X428-BJ428*(BO428+BP428)/1000)</f>
        <v>0</v>
      </c>
      <c r="AC428">
        <f>(-J428*44100)</f>
        <v>0</v>
      </c>
      <c r="AD428">
        <f>2*29.3*R428*0.92*(BQ428-W428)</f>
        <v>0</v>
      </c>
      <c r="AE428">
        <f>2*0.95*5.67E-8*(((BQ428+$B$7)+273)^4-(W428+273)^4)</f>
        <v>0</v>
      </c>
      <c r="AF428">
        <f>U428+AE428+AC428+AD428</f>
        <v>0</v>
      </c>
      <c r="AG428">
        <f>BN428*AU428*(BI428-BH428*(1000-AU428*BK428)/(1000-AU428*BJ428))/(100*BB428)</f>
        <v>0</v>
      </c>
      <c r="AH428">
        <f>1000*BN428*AU428*(BJ428-BK428)/(100*BB428*(1000-AU428*BJ428))</f>
        <v>0</v>
      </c>
      <c r="AI428">
        <f>(AJ428 - AK428 - BO428*1E3/(8.314*(BQ428+273.15)) * AM428/BN428 * AL428) * BN428/(100*BB428) * (1000 - BK428)/1000</f>
        <v>0</v>
      </c>
      <c r="AJ428">
        <v>651.578276458076</v>
      </c>
      <c r="AK428">
        <v>629.299793939394</v>
      </c>
      <c r="AL428">
        <v>3.44172503249855</v>
      </c>
      <c r="AM428">
        <v>66.142335327964</v>
      </c>
      <c r="AN428">
        <f>(AP428 - AO428 + BO428*1E3/(8.314*(BQ428+273.15)) * AR428/BN428 * AQ428) * BN428/(100*BB428) * 1000/(1000 - AP428)</f>
        <v>0</v>
      </c>
      <c r="AO428">
        <v>17.293885240711</v>
      </c>
      <c r="AP428">
        <v>18.5740078787879</v>
      </c>
      <c r="AQ428">
        <v>-0.00593173358772821</v>
      </c>
      <c r="AR428">
        <v>78.4374814573742</v>
      </c>
      <c r="AS428">
        <v>17</v>
      </c>
      <c r="AT428">
        <v>3</v>
      </c>
      <c r="AU428">
        <f>IF(AS428*$H$13&gt;=AW428,1.0,(AW428/(AW428-AS428*$H$13)))</f>
        <v>0</v>
      </c>
      <c r="AV428">
        <f>(AU428-1)*100</f>
        <v>0</v>
      </c>
      <c r="AW428">
        <f>MAX(0,($B$13+$C$13*BV428)/(1+$D$13*BV428)*BO428/(BQ428+273)*$E$13)</f>
        <v>0</v>
      </c>
      <c r="AX428">
        <f>$B$11*BW428+$C$11*BX428+$F$11*CI428*(1-CL428)</f>
        <v>0</v>
      </c>
      <c r="AY428">
        <f>AX428*AZ428</f>
        <v>0</v>
      </c>
      <c r="AZ428">
        <f>($B$11*$D$9+$C$11*$D$9+$F$11*((CV428+CN428)/MAX(CV428+CN428+CW428, 0.1)*$I$9+CW428/MAX(CV428+CN428+CW428, 0.1)*$J$9))/($B$11+$C$11+$F$11)</f>
        <v>0</v>
      </c>
      <c r="BA428">
        <f>($B$11*$K$9+$C$11*$K$9+$F$11*((CV428+CN428)/MAX(CV428+CN428+CW428, 0.1)*$P$9+CW428/MAX(CV428+CN428+CW428, 0.1)*$Q$9))/($B$11+$C$11+$F$11)</f>
        <v>0</v>
      </c>
      <c r="BB428">
        <v>2.7</v>
      </c>
      <c r="BC428">
        <v>0.5</v>
      </c>
      <c r="BD428" t="s">
        <v>355</v>
      </c>
      <c r="BE428">
        <v>2</v>
      </c>
      <c r="BF428" t="b">
        <v>1</v>
      </c>
      <c r="BG428">
        <v>1657559071.71429</v>
      </c>
      <c r="BH428">
        <v>593.019964285714</v>
      </c>
      <c r="BI428">
        <v>622.302035714286</v>
      </c>
      <c r="BJ428">
        <v>18.5894</v>
      </c>
      <c r="BK428">
        <v>17.3189</v>
      </c>
      <c r="BL428">
        <v>588.484857142857</v>
      </c>
      <c r="BM428">
        <v>18.4743678571429</v>
      </c>
      <c r="BN428">
        <v>499.99175</v>
      </c>
      <c r="BO428">
        <v>68.0010607142857</v>
      </c>
      <c r="BP428">
        <v>0.0254895607142857</v>
      </c>
      <c r="BQ428">
        <v>21.1919035714286</v>
      </c>
      <c r="BR428">
        <v>22.0096035714286</v>
      </c>
      <c r="BS428">
        <v>999.9</v>
      </c>
      <c r="BT428">
        <v>0</v>
      </c>
      <c r="BU428">
        <v>0</v>
      </c>
      <c r="BV428">
        <v>9997.13821428571</v>
      </c>
      <c r="BW428">
        <v>0</v>
      </c>
      <c r="BX428">
        <v>2096.35535714286</v>
      </c>
      <c r="BY428">
        <v>-29.2818214285714</v>
      </c>
      <c r="BZ428">
        <v>604.252678571429</v>
      </c>
      <c r="CA428">
        <v>633.269214285714</v>
      </c>
      <c r="CB428">
        <v>1.27051285714286</v>
      </c>
      <c r="CC428">
        <v>622.302035714286</v>
      </c>
      <c r="CD428">
        <v>17.3189</v>
      </c>
      <c r="CE428">
        <v>1.26409928571429</v>
      </c>
      <c r="CF428">
        <v>1.1777025</v>
      </c>
      <c r="CG428">
        <v>10.3786571428571</v>
      </c>
      <c r="CH428">
        <v>9.32263714285714</v>
      </c>
      <c r="CI428">
        <v>2000.00107142857</v>
      </c>
      <c r="CJ428">
        <v>0.980001071428571</v>
      </c>
      <c r="CK428">
        <v>0.0199990928571429</v>
      </c>
      <c r="CL428">
        <v>0</v>
      </c>
      <c r="CM428">
        <v>2.51211785714286</v>
      </c>
      <c r="CN428">
        <v>0</v>
      </c>
      <c r="CO428">
        <v>7156.72642857143</v>
      </c>
      <c r="CP428">
        <v>16705.4321428571</v>
      </c>
      <c r="CQ428">
        <v>45</v>
      </c>
      <c r="CR428">
        <v>47.8435</v>
      </c>
      <c r="CS428">
        <v>47.125</v>
      </c>
      <c r="CT428">
        <v>45.187</v>
      </c>
      <c r="CU428">
        <v>43.75</v>
      </c>
      <c r="CV428">
        <v>1960.00107142857</v>
      </c>
      <c r="CW428">
        <v>40</v>
      </c>
      <c r="CX428">
        <v>0</v>
      </c>
      <c r="CY428">
        <v>1651537974.8</v>
      </c>
      <c r="CZ428">
        <v>0</v>
      </c>
      <c r="DA428">
        <v>0</v>
      </c>
      <c r="DB428" t="s">
        <v>356</v>
      </c>
      <c r="DC428">
        <v>1657298120.5</v>
      </c>
      <c r="DD428">
        <v>1657298120.5</v>
      </c>
      <c r="DE428">
        <v>0</v>
      </c>
      <c r="DF428">
        <v>1.391</v>
      </c>
      <c r="DG428">
        <v>0.035</v>
      </c>
      <c r="DH428">
        <v>2.39</v>
      </c>
      <c r="DI428">
        <v>0.104</v>
      </c>
      <c r="DJ428">
        <v>419</v>
      </c>
      <c r="DK428">
        <v>18</v>
      </c>
      <c r="DL428">
        <v>0.11</v>
      </c>
      <c r="DM428">
        <v>0.02</v>
      </c>
      <c r="DN428">
        <v>-29.1168926829268</v>
      </c>
      <c r="DO428">
        <v>-3.00254216027884</v>
      </c>
      <c r="DP428">
        <v>0.352936195705603</v>
      </c>
      <c r="DQ428">
        <v>0</v>
      </c>
      <c r="DR428">
        <v>1.26690463414634</v>
      </c>
      <c r="DS428">
        <v>0.0904643205574892</v>
      </c>
      <c r="DT428">
        <v>0.0144300038195423</v>
      </c>
      <c r="DU428">
        <v>1</v>
      </c>
      <c r="DV428">
        <v>1</v>
      </c>
      <c r="DW428">
        <v>2</v>
      </c>
      <c r="DX428" t="s">
        <v>367</v>
      </c>
      <c r="DY428">
        <v>2.8341</v>
      </c>
      <c r="DZ428">
        <v>2.64179</v>
      </c>
      <c r="EA428">
        <v>0.0908147</v>
      </c>
      <c r="EB428">
        <v>0.0941811</v>
      </c>
      <c r="EC428">
        <v>0.0645386</v>
      </c>
      <c r="ED428">
        <v>0.0613064</v>
      </c>
      <c r="EE428">
        <v>25342.5</v>
      </c>
      <c r="EF428">
        <v>22064</v>
      </c>
      <c r="EG428">
        <v>24971</v>
      </c>
      <c r="EH428">
        <v>23738.1</v>
      </c>
      <c r="EI428">
        <v>39912.8</v>
      </c>
      <c r="EJ428">
        <v>36912</v>
      </c>
      <c r="EK428">
        <v>45180.2</v>
      </c>
      <c r="EL428">
        <v>42381.4</v>
      </c>
      <c r="EM428">
        <v>1.7484</v>
      </c>
      <c r="EN428">
        <v>2.0405</v>
      </c>
      <c r="EO428">
        <v>0.0687912</v>
      </c>
      <c r="EP428">
        <v>0</v>
      </c>
      <c r="EQ428">
        <v>20.9009</v>
      </c>
      <c r="ER428">
        <v>999.9</v>
      </c>
      <c r="ES428">
        <v>35.057</v>
      </c>
      <c r="ET428">
        <v>31.934</v>
      </c>
      <c r="EU428">
        <v>24.5253</v>
      </c>
      <c r="EV428">
        <v>51.2483</v>
      </c>
      <c r="EW428">
        <v>30.8373</v>
      </c>
      <c r="EX428">
        <v>2</v>
      </c>
      <c r="EY428">
        <v>0.260828</v>
      </c>
      <c r="EZ428">
        <v>5.64745</v>
      </c>
      <c r="FA428">
        <v>20.1511</v>
      </c>
      <c r="FB428">
        <v>5.23137</v>
      </c>
      <c r="FC428">
        <v>11.992</v>
      </c>
      <c r="FD428">
        <v>4.9556</v>
      </c>
      <c r="FE428">
        <v>3.30395</v>
      </c>
      <c r="FF428">
        <v>9999</v>
      </c>
      <c r="FG428">
        <v>9999</v>
      </c>
      <c r="FH428">
        <v>6637.2</v>
      </c>
      <c r="FI428">
        <v>353.9</v>
      </c>
      <c r="FJ428">
        <v>1.86815</v>
      </c>
      <c r="FK428">
        <v>1.86386</v>
      </c>
      <c r="FL428">
        <v>1.87149</v>
      </c>
      <c r="FM428">
        <v>1.86234</v>
      </c>
      <c r="FN428">
        <v>1.86173</v>
      </c>
      <c r="FO428">
        <v>1.86813</v>
      </c>
      <c r="FP428">
        <v>1.85833</v>
      </c>
      <c r="FQ428">
        <v>1.86477</v>
      </c>
      <c r="FR428">
        <v>5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4.62</v>
      </c>
      <c r="GF428">
        <v>0.1144</v>
      </c>
      <c r="GG428">
        <v>2.14445261950712</v>
      </c>
      <c r="GH428">
        <v>0.00524579190152856</v>
      </c>
      <c r="GI428">
        <v>-2.61795653493914e-06</v>
      </c>
      <c r="GJ428">
        <v>1.03317073579164e-09</v>
      </c>
      <c r="GK428">
        <v>0.00834576242792743</v>
      </c>
      <c r="GL428">
        <v>-0.0463878632499735</v>
      </c>
      <c r="GM428">
        <v>0.00360881594666716</v>
      </c>
      <c r="GN428">
        <v>-4.25062852161115e-05</v>
      </c>
      <c r="GO428">
        <v>14</v>
      </c>
      <c r="GP428">
        <v>2225</v>
      </c>
      <c r="GQ428">
        <v>2</v>
      </c>
      <c r="GR428">
        <v>27</v>
      </c>
      <c r="GS428">
        <v>4349.3</v>
      </c>
      <c r="GT428">
        <v>4349.3</v>
      </c>
      <c r="GU428">
        <v>1.89941</v>
      </c>
      <c r="GV428">
        <v>2.38403</v>
      </c>
      <c r="GW428">
        <v>1.99829</v>
      </c>
      <c r="GX428">
        <v>2.75024</v>
      </c>
      <c r="GY428">
        <v>2.09351</v>
      </c>
      <c r="GZ428">
        <v>2.40601</v>
      </c>
      <c r="HA428">
        <v>35.9879</v>
      </c>
      <c r="HB428">
        <v>14.2459</v>
      </c>
      <c r="HC428">
        <v>18</v>
      </c>
      <c r="HD428">
        <v>427.65</v>
      </c>
      <c r="HE428">
        <v>615.984</v>
      </c>
      <c r="HF428">
        <v>16.3715</v>
      </c>
      <c r="HG428">
        <v>30.5707</v>
      </c>
      <c r="HH428">
        <v>30.0008</v>
      </c>
      <c r="HI428">
        <v>30.8223</v>
      </c>
      <c r="HJ428">
        <v>30.7686</v>
      </c>
      <c r="HK428">
        <v>38.0325</v>
      </c>
      <c r="HL428">
        <v>35.3329</v>
      </c>
      <c r="HM428">
        <v>11.914</v>
      </c>
      <c r="HN428">
        <v>16.3545</v>
      </c>
      <c r="HO428">
        <v>675.726</v>
      </c>
      <c r="HP428">
        <v>17.389</v>
      </c>
      <c r="HQ428">
        <v>95.5938</v>
      </c>
      <c r="HR428">
        <v>99.611</v>
      </c>
    </row>
    <row r="429" spans="1:226">
      <c r="A429">
        <v>413</v>
      </c>
      <c r="B429">
        <v>1657559084.5</v>
      </c>
      <c r="C429">
        <v>6292.5</v>
      </c>
      <c r="D429" t="s">
        <v>1192</v>
      </c>
      <c r="E429" t="s">
        <v>1193</v>
      </c>
      <c r="F429">
        <v>5</v>
      </c>
      <c r="G429" t="s">
        <v>1117</v>
      </c>
      <c r="H429" t="s">
        <v>354</v>
      </c>
      <c r="I429">
        <v>1657559077</v>
      </c>
      <c r="J429">
        <f>(K429)/1000</f>
        <v>0</v>
      </c>
      <c r="K429">
        <f>IF(BF429, AN429, AH429)</f>
        <v>0</v>
      </c>
      <c r="L429">
        <f>IF(BF429, AI429, AG429)</f>
        <v>0</v>
      </c>
      <c r="M429">
        <f>BH429 - IF(AU429&gt;1, L429*BB429*100.0/(AW429*BV429), 0)</f>
        <v>0</v>
      </c>
      <c r="N429">
        <f>((T429-J429/2)*M429-L429)/(T429+J429/2)</f>
        <v>0</v>
      </c>
      <c r="O429">
        <f>N429*(BO429+BP429)/1000.0</f>
        <v>0</v>
      </c>
      <c r="P429">
        <f>(BH429 - IF(AU429&gt;1, L429*BB429*100.0/(AW429*BV429), 0))*(BO429+BP429)/1000.0</f>
        <v>0</v>
      </c>
      <c r="Q429">
        <f>2.0/((1/S429-1/R429)+SIGN(S429)*SQRT((1/S429-1/R429)*(1/S429-1/R429) + 4*BC429/((BC429+1)*(BC429+1))*(2*1/S429*1/R429-1/R429*1/R429)))</f>
        <v>0</v>
      </c>
      <c r="R429">
        <f>IF(LEFT(BD429,1)&lt;&gt;"0",IF(LEFT(BD429,1)="1",3.0,BE429),$D$5+$E$5*(BV429*BO429/($K$5*1000))+$F$5*(BV429*BO429/($K$5*1000))*MAX(MIN(BB429,$J$5),$I$5)*MAX(MIN(BB429,$J$5),$I$5)+$G$5*MAX(MIN(BB429,$J$5),$I$5)*(BV429*BO429/($K$5*1000))+$H$5*(BV429*BO429/($K$5*1000))*(BV429*BO429/($K$5*1000)))</f>
        <v>0</v>
      </c>
      <c r="S429">
        <f>J429*(1000-(1000*0.61365*exp(17.502*W429/(240.97+W429))/(BO429+BP429)+BJ429)/2)/(1000*0.61365*exp(17.502*W429/(240.97+W429))/(BO429+BP429)-BJ429)</f>
        <v>0</v>
      </c>
      <c r="T429">
        <f>1/((BC429+1)/(Q429/1.6)+1/(R429/1.37)) + BC429/((BC429+1)/(Q429/1.6) + BC429/(R429/1.37))</f>
        <v>0</v>
      </c>
      <c r="U429">
        <f>(AX429*BA429)</f>
        <v>0</v>
      </c>
      <c r="V429">
        <f>(BQ429+(U429+2*0.95*5.67E-8*(((BQ429+$B$7)+273)^4-(BQ429+273)^4)-44100*J429)/(1.84*29.3*R429+8*0.95*5.67E-8*(BQ429+273)^3))</f>
        <v>0</v>
      </c>
      <c r="W429">
        <f>($C$7*BR429+$D$7*BS429+$E$7*V429)</f>
        <v>0</v>
      </c>
      <c r="X429">
        <f>0.61365*exp(17.502*W429/(240.97+W429))</f>
        <v>0</v>
      </c>
      <c r="Y429">
        <f>(Z429/AA429*100)</f>
        <v>0</v>
      </c>
      <c r="Z429">
        <f>BJ429*(BO429+BP429)/1000</f>
        <v>0</v>
      </c>
      <c r="AA429">
        <f>0.61365*exp(17.502*BQ429/(240.97+BQ429))</f>
        <v>0</v>
      </c>
      <c r="AB429">
        <f>(X429-BJ429*(BO429+BP429)/1000)</f>
        <v>0</v>
      </c>
      <c r="AC429">
        <f>(-J429*44100)</f>
        <v>0</v>
      </c>
      <c r="AD429">
        <f>2*29.3*R429*0.92*(BQ429-W429)</f>
        <v>0</v>
      </c>
      <c r="AE429">
        <f>2*0.95*5.67E-8*(((BQ429+$B$7)+273)^4-(W429+273)^4)</f>
        <v>0</v>
      </c>
      <c r="AF429">
        <f>U429+AE429+AC429+AD429</f>
        <v>0</v>
      </c>
      <c r="AG429">
        <f>BN429*AU429*(BI429-BH429*(1000-AU429*BK429)/(1000-AU429*BJ429))/(100*BB429)</f>
        <v>0</v>
      </c>
      <c r="AH429">
        <f>1000*BN429*AU429*(BJ429-BK429)/(100*BB429*(1000-AU429*BJ429))</f>
        <v>0</v>
      </c>
      <c r="AI429">
        <f>(AJ429 - AK429 - BO429*1E3/(8.314*(BQ429+273.15)) * AM429/BN429 * AL429) * BN429/(100*BB429) * (1000 - BK429)/1000</f>
        <v>0</v>
      </c>
      <c r="AJ429">
        <v>667.903013644877</v>
      </c>
      <c r="AK429">
        <v>646.005387878788</v>
      </c>
      <c r="AL429">
        <v>3.31291388016472</v>
      </c>
      <c r="AM429">
        <v>66.142335327964</v>
      </c>
      <c r="AN429">
        <f>(AP429 - AO429 + BO429*1E3/(8.314*(BQ429+273.15)) * AR429/BN429 * AQ429) * BN429/(100*BB429) * 1000/(1000 - AP429)</f>
        <v>0</v>
      </c>
      <c r="AO429">
        <v>17.3327325636599</v>
      </c>
      <c r="AP429">
        <v>18.57636</v>
      </c>
      <c r="AQ429">
        <v>0.000216177025346209</v>
      </c>
      <c r="AR429">
        <v>78.4374814573742</v>
      </c>
      <c r="AS429">
        <v>17</v>
      </c>
      <c r="AT429">
        <v>3</v>
      </c>
      <c r="AU429">
        <f>IF(AS429*$H$13&gt;=AW429,1.0,(AW429/(AW429-AS429*$H$13)))</f>
        <v>0</v>
      </c>
      <c r="AV429">
        <f>(AU429-1)*100</f>
        <v>0</v>
      </c>
      <c r="AW429">
        <f>MAX(0,($B$13+$C$13*BV429)/(1+$D$13*BV429)*BO429/(BQ429+273)*$E$13)</f>
        <v>0</v>
      </c>
      <c r="AX429">
        <f>$B$11*BW429+$C$11*BX429+$F$11*CI429*(1-CL429)</f>
        <v>0</v>
      </c>
      <c r="AY429">
        <f>AX429*AZ429</f>
        <v>0</v>
      </c>
      <c r="AZ429">
        <f>($B$11*$D$9+$C$11*$D$9+$F$11*((CV429+CN429)/MAX(CV429+CN429+CW429, 0.1)*$I$9+CW429/MAX(CV429+CN429+CW429, 0.1)*$J$9))/($B$11+$C$11+$F$11)</f>
        <v>0</v>
      </c>
      <c r="BA429">
        <f>($B$11*$K$9+$C$11*$K$9+$F$11*((CV429+CN429)/MAX(CV429+CN429+CW429, 0.1)*$P$9+CW429/MAX(CV429+CN429+CW429, 0.1)*$Q$9))/($B$11+$C$11+$F$11)</f>
        <v>0</v>
      </c>
      <c r="BB429">
        <v>2.7</v>
      </c>
      <c r="BC429">
        <v>0.5</v>
      </c>
      <c r="BD429" t="s">
        <v>355</v>
      </c>
      <c r="BE429">
        <v>2</v>
      </c>
      <c r="BF429" t="b">
        <v>1</v>
      </c>
      <c r="BG429">
        <v>1657559077</v>
      </c>
      <c r="BH429">
        <v>610.773962962963</v>
      </c>
      <c r="BI429">
        <v>639.995074074074</v>
      </c>
      <c r="BJ429">
        <v>18.5834888888889</v>
      </c>
      <c r="BK429">
        <v>17.3211518518519</v>
      </c>
      <c r="BL429">
        <v>606.181703703704</v>
      </c>
      <c r="BM429">
        <v>18.4687</v>
      </c>
      <c r="BN429">
        <v>499.993888888889</v>
      </c>
      <c r="BO429">
        <v>68.0006925925926</v>
      </c>
      <c r="BP429">
        <v>0.0254602592592593</v>
      </c>
      <c r="BQ429">
        <v>21.1929407407407</v>
      </c>
      <c r="BR429">
        <v>22.0240518518519</v>
      </c>
      <c r="BS429">
        <v>999.9</v>
      </c>
      <c r="BT429">
        <v>0</v>
      </c>
      <c r="BU429">
        <v>0</v>
      </c>
      <c r="BV429">
        <v>9993.12</v>
      </c>
      <c r="BW429">
        <v>0</v>
      </c>
      <c r="BX429">
        <v>2096.41037037037</v>
      </c>
      <c r="BY429">
        <v>-29.2208962962963</v>
      </c>
      <c r="BZ429">
        <v>622.339148148148</v>
      </c>
      <c r="CA429">
        <v>651.275851851852</v>
      </c>
      <c r="CB429">
        <v>1.26234333333333</v>
      </c>
      <c r="CC429">
        <v>639.995074074074</v>
      </c>
      <c r="CD429">
        <v>17.3211518518519</v>
      </c>
      <c r="CE429">
        <v>1.26369037037037</v>
      </c>
      <c r="CF429">
        <v>1.17784925925926</v>
      </c>
      <c r="CG429">
        <v>10.3738074074074</v>
      </c>
      <c r="CH429">
        <v>9.32449148148148</v>
      </c>
      <c r="CI429">
        <v>2000.01555555556</v>
      </c>
      <c r="CJ429">
        <v>0.980001222222222</v>
      </c>
      <c r="CK429">
        <v>0.019998937037037</v>
      </c>
      <c r="CL429">
        <v>0</v>
      </c>
      <c r="CM429">
        <v>2.49045555555556</v>
      </c>
      <c r="CN429">
        <v>0</v>
      </c>
      <c r="CO429">
        <v>7194.36444444444</v>
      </c>
      <c r="CP429">
        <v>16705.5481481482</v>
      </c>
      <c r="CQ429">
        <v>45</v>
      </c>
      <c r="CR429">
        <v>47.8563333333333</v>
      </c>
      <c r="CS429">
        <v>47.125</v>
      </c>
      <c r="CT429">
        <v>45.187</v>
      </c>
      <c r="CU429">
        <v>43.75</v>
      </c>
      <c r="CV429">
        <v>1960.01555555556</v>
      </c>
      <c r="CW429">
        <v>40</v>
      </c>
      <c r="CX429">
        <v>0</v>
      </c>
      <c r="CY429">
        <v>1651537979.6</v>
      </c>
      <c r="CZ429">
        <v>0</v>
      </c>
      <c r="DA429">
        <v>0</v>
      </c>
      <c r="DB429" t="s">
        <v>356</v>
      </c>
      <c r="DC429">
        <v>1657298120.5</v>
      </c>
      <c r="DD429">
        <v>1657298120.5</v>
      </c>
      <c r="DE429">
        <v>0</v>
      </c>
      <c r="DF429">
        <v>1.391</v>
      </c>
      <c r="DG429">
        <v>0.035</v>
      </c>
      <c r="DH429">
        <v>2.39</v>
      </c>
      <c r="DI429">
        <v>0.104</v>
      </c>
      <c r="DJ429">
        <v>419</v>
      </c>
      <c r="DK429">
        <v>18</v>
      </c>
      <c r="DL429">
        <v>0.11</v>
      </c>
      <c r="DM429">
        <v>0.02</v>
      </c>
      <c r="DN429">
        <v>-29.2124853658537</v>
      </c>
      <c r="DO429">
        <v>-0.212048780487877</v>
      </c>
      <c r="DP429">
        <v>0.214203919894191</v>
      </c>
      <c r="DQ429">
        <v>0</v>
      </c>
      <c r="DR429">
        <v>1.2645287804878</v>
      </c>
      <c r="DS429">
        <v>-0.0475833449477322</v>
      </c>
      <c r="DT429">
        <v>0.0165251167583967</v>
      </c>
      <c r="DU429">
        <v>1</v>
      </c>
      <c r="DV429">
        <v>1</v>
      </c>
      <c r="DW429">
        <v>2</v>
      </c>
      <c r="DX429" t="s">
        <v>367</v>
      </c>
      <c r="DY429">
        <v>2.83397</v>
      </c>
      <c r="DZ429">
        <v>2.64212</v>
      </c>
      <c r="EA429">
        <v>0.0925131</v>
      </c>
      <c r="EB429">
        <v>0.0958079</v>
      </c>
      <c r="EC429">
        <v>0.0645419</v>
      </c>
      <c r="ED429">
        <v>0.061354</v>
      </c>
      <c r="EE429">
        <v>25294.7</v>
      </c>
      <c r="EF429">
        <v>22024.3</v>
      </c>
      <c r="EG429">
        <v>24970.6</v>
      </c>
      <c r="EH429">
        <v>23738.1</v>
      </c>
      <c r="EI429">
        <v>39912.1</v>
      </c>
      <c r="EJ429">
        <v>36910.1</v>
      </c>
      <c r="EK429">
        <v>45179.5</v>
      </c>
      <c r="EL429">
        <v>42381.3</v>
      </c>
      <c r="EM429">
        <v>1.74813</v>
      </c>
      <c r="EN429">
        <v>2.04067</v>
      </c>
      <c r="EO429">
        <v>0.0680834</v>
      </c>
      <c r="EP429">
        <v>0</v>
      </c>
      <c r="EQ429">
        <v>20.9086</v>
      </c>
      <c r="ER429">
        <v>999.9</v>
      </c>
      <c r="ES429">
        <v>35.026</v>
      </c>
      <c r="ET429">
        <v>31.945</v>
      </c>
      <c r="EU429">
        <v>24.5201</v>
      </c>
      <c r="EV429">
        <v>51.5583</v>
      </c>
      <c r="EW429">
        <v>30.9014</v>
      </c>
      <c r="EX429">
        <v>2</v>
      </c>
      <c r="EY429">
        <v>0.261712</v>
      </c>
      <c r="EZ429">
        <v>5.79972</v>
      </c>
      <c r="FA429">
        <v>20.146</v>
      </c>
      <c r="FB429">
        <v>5.23212</v>
      </c>
      <c r="FC429">
        <v>11.992</v>
      </c>
      <c r="FD429">
        <v>4.9557</v>
      </c>
      <c r="FE429">
        <v>3.30395</v>
      </c>
      <c r="FF429">
        <v>9999</v>
      </c>
      <c r="FG429">
        <v>9999</v>
      </c>
      <c r="FH429">
        <v>6637.2</v>
      </c>
      <c r="FI429">
        <v>353.9</v>
      </c>
      <c r="FJ429">
        <v>1.86813</v>
      </c>
      <c r="FK429">
        <v>1.86386</v>
      </c>
      <c r="FL429">
        <v>1.87149</v>
      </c>
      <c r="FM429">
        <v>1.86232</v>
      </c>
      <c r="FN429">
        <v>1.86172</v>
      </c>
      <c r="FO429">
        <v>1.86814</v>
      </c>
      <c r="FP429">
        <v>1.85835</v>
      </c>
      <c r="FQ429">
        <v>1.86478</v>
      </c>
      <c r="FR429">
        <v>5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4.671</v>
      </c>
      <c r="GF429">
        <v>0.1145</v>
      </c>
      <c r="GG429">
        <v>2.14445261950712</v>
      </c>
      <c r="GH429">
        <v>0.00524579190152856</v>
      </c>
      <c r="GI429">
        <v>-2.61795653493914e-06</v>
      </c>
      <c r="GJ429">
        <v>1.03317073579164e-09</v>
      </c>
      <c r="GK429">
        <v>0.00834576242792743</v>
      </c>
      <c r="GL429">
        <v>-0.0463878632499735</v>
      </c>
      <c r="GM429">
        <v>0.00360881594666716</v>
      </c>
      <c r="GN429">
        <v>-4.25062852161115e-05</v>
      </c>
      <c r="GO429">
        <v>14</v>
      </c>
      <c r="GP429">
        <v>2225</v>
      </c>
      <c r="GQ429">
        <v>2</v>
      </c>
      <c r="GR429">
        <v>27</v>
      </c>
      <c r="GS429">
        <v>4349.4</v>
      </c>
      <c r="GT429">
        <v>4349.4</v>
      </c>
      <c r="GU429">
        <v>1.93848</v>
      </c>
      <c r="GV429">
        <v>2.3938</v>
      </c>
      <c r="GW429">
        <v>1.99829</v>
      </c>
      <c r="GX429">
        <v>2.74902</v>
      </c>
      <c r="GY429">
        <v>2.09351</v>
      </c>
      <c r="GZ429">
        <v>2.40234</v>
      </c>
      <c r="HA429">
        <v>35.9879</v>
      </c>
      <c r="HB429">
        <v>14.2459</v>
      </c>
      <c r="HC429">
        <v>18</v>
      </c>
      <c r="HD429">
        <v>427.491</v>
      </c>
      <c r="HE429">
        <v>616.121</v>
      </c>
      <c r="HF429">
        <v>16.3533</v>
      </c>
      <c r="HG429">
        <v>30.5719</v>
      </c>
      <c r="HH429">
        <v>30.0009</v>
      </c>
      <c r="HI429">
        <v>30.8223</v>
      </c>
      <c r="HJ429">
        <v>30.7683</v>
      </c>
      <c r="HK429">
        <v>38.8111</v>
      </c>
      <c r="HL429">
        <v>35.3329</v>
      </c>
      <c r="HM429">
        <v>11.5323</v>
      </c>
      <c r="HN429">
        <v>16.3284</v>
      </c>
      <c r="HO429">
        <v>689.187</v>
      </c>
      <c r="HP429">
        <v>17.3886</v>
      </c>
      <c r="HQ429">
        <v>95.5923</v>
      </c>
      <c r="HR429">
        <v>99.6107</v>
      </c>
    </row>
    <row r="430" spans="1:226">
      <c r="A430">
        <v>414</v>
      </c>
      <c r="B430">
        <v>1657559089.5</v>
      </c>
      <c r="C430">
        <v>6297.5</v>
      </c>
      <c r="D430" t="s">
        <v>1194</v>
      </c>
      <c r="E430" t="s">
        <v>1195</v>
      </c>
      <c r="F430">
        <v>5</v>
      </c>
      <c r="G430" t="s">
        <v>1117</v>
      </c>
      <c r="H430" t="s">
        <v>354</v>
      </c>
      <c r="I430">
        <v>1657559081.71429</v>
      </c>
      <c r="J430">
        <f>(K430)/1000</f>
        <v>0</v>
      </c>
      <c r="K430">
        <f>IF(BF430, AN430, AH430)</f>
        <v>0</v>
      </c>
      <c r="L430">
        <f>IF(BF430, AI430, AG430)</f>
        <v>0</v>
      </c>
      <c r="M430">
        <f>BH430 - IF(AU430&gt;1, L430*BB430*100.0/(AW430*BV430), 0)</f>
        <v>0</v>
      </c>
      <c r="N430">
        <f>((T430-J430/2)*M430-L430)/(T430+J430/2)</f>
        <v>0</v>
      </c>
      <c r="O430">
        <f>N430*(BO430+BP430)/1000.0</f>
        <v>0</v>
      </c>
      <c r="P430">
        <f>(BH430 - IF(AU430&gt;1, L430*BB430*100.0/(AW430*BV430), 0))*(BO430+BP430)/1000.0</f>
        <v>0</v>
      </c>
      <c r="Q430">
        <f>2.0/((1/S430-1/R430)+SIGN(S430)*SQRT((1/S430-1/R430)*(1/S430-1/R430) + 4*BC430/((BC430+1)*(BC430+1))*(2*1/S430*1/R430-1/R430*1/R430)))</f>
        <v>0</v>
      </c>
      <c r="R430">
        <f>IF(LEFT(BD430,1)&lt;&gt;"0",IF(LEFT(BD430,1)="1",3.0,BE430),$D$5+$E$5*(BV430*BO430/($K$5*1000))+$F$5*(BV430*BO430/($K$5*1000))*MAX(MIN(BB430,$J$5),$I$5)*MAX(MIN(BB430,$J$5),$I$5)+$G$5*MAX(MIN(BB430,$J$5),$I$5)*(BV430*BO430/($K$5*1000))+$H$5*(BV430*BO430/($K$5*1000))*(BV430*BO430/($K$5*1000)))</f>
        <v>0</v>
      </c>
      <c r="S430">
        <f>J430*(1000-(1000*0.61365*exp(17.502*W430/(240.97+W430))/(BO430+BP430)+BJ430)/2)/(1000*0.61365*exp(17.502*W430/(240.97+W430))/(BO430+BP430)-BJ430)</f>
        <v>0</v>
      </c>
      <c r="T430">
        <f>1/((BC430+1)/(Q430/1.6)+1/(R430/1.37)) + BC430/((BC430+1)/(Q430/1.6) + BC430/(R430/1.37))</f>
        <v>0</v>
      </c>
      <c r="U430">
        <f>(AX430*BA430)</f>
        <v>0</v>
      </c>
      <c r="V430">
        <f>(BQ430+(U430+2*0.95*5.67E-8*(((BQ430+$B$7)+273)^4-(BQ430+273)^4)-44100*J430)/(1.84*29.3*R430+8*0.95*5.67E-8*(BQ430+273)^3))</f>
        <v>0</v>
      </c>
      <c r="W430">
        <f>($C$7*BR430+$D$7*BS430+$E$7*V430)</f>
        <v>0</v>
      </c>
      <c r="X430">
        <f>0.61365*exp(17.502*W430/(240.97+W430))</f>
        <v>0</v>
      </c>
      <c r="Y430">
        <f>(Z430/AA430*100)</f>
        <v>0</v>
      </c>
      <c r="Z430">
        <f>BJ430*(BO430+BP430)/1000</f>
        <v>0</v>
      </c>
      <c r="AA430">
        <f>0.61365*exp(17.502*BQ430/(240.97+BQ430))</f>
        <v>0</v>
      </c>
      <c r="AB430">
        <f>(X430-BJ430*(BO430+BP430)/1000)</f>
        <v>0</v>
      </c>
      <c r="AC430">
        <f>(-J430*44100)</f>
        <v>0</v>
      </c>
      <c r="AD430">
        <f>2*29.3*R430*0.92*(BQ430-W430)</f>
        <v>0</v>
      </c>
      <c r="AE430">
        <f>2*0.95*5.67E-8*(((BQ430+$B$7)+273)^4-(W430+273)^4)</f>
        <v>0</v>
      </c>
      <c r="AF430">
        <f>U430+AE430+AC430+AD430</f>
        <v>0</v>
      </c>
      <c r="AG430">
        <f>BN430*AU430*(BI430-BH430*(1000-AU430*BK430)/(1000-AU430*BJ430))/(100*BB430)</f>
        <v>0</v>
      </c>
      <c r="AH430">
        <f>1000*BN430*AU430*(BJ430-BK430)/(100*BB430*(1000-AU430*BJ430))</f>
        <v>0</v>
      </c>
      <c r="AI430">
        <f>(AJ430 - AK430 - BO430*1E3/(8.314*(BQ430+273.15)) * AM430/BN430 * AL430) * BN430/(100*BB430) * (1000 - BK430)/1000</f>
        <v>0</v>
      </c>
      <c r="AJ430">
        <v>684.737125266567</v>
      </c>
      <c r="AK430">
        <v>662.495454545454</v>
      </c>
      <c r="AL430">
        <v>3.27784742315391</v>
      </c>
      <c r="AM430">
        <v>66.142335327964</v>
      </c>
      <c r="AN430">
        <f>(AP430 - AO430 + BO430*1E3/(8.314*(BQ430+273.15)) * AR430/BN430 * AQ430) * BN430/(100*BB430) * 1000/(1000 - AP430)</f>
        <v>0</v>
      </c>
      <c r="AO430">
        <v>17.3334775220854</v>
      </c>
      <c r="AP430">
        <v>18.565376969697</v>
      </c>
      <c r="AQ430">
        <v>-0.00010012370301188</v>
      </c>
      <c r="AR430">
        <v>78.4374814573742</v>
      </c>
      <c r="AS430">
        <v>17</v>
      </c>
      <c r="AT430">
        <v>3</v>
      </c>
      <c r="AU430">
        <f>IF(AS430*$H$13&gt;=AW430,1.0,(AW430/(AW430-AS430*$H$13)))</f>
        <v>0</v>
      </c>
      <c r="AV430">
        <f>(AU430-1)*100</f>
        <v>0</v>
      </c>
      <c r="AW430">
        <f>MAX(0,($B$13+$C$13*BV430)/(1+$D$13*BV430)*BO430/(BQ430+273)*$E$13)</f>
        <v>0</v>
      </c>
      <c r="AX430">
        <f>$B$11*BW430+$C$11*BX430+$F$11*CI430*(1-CL430)</f>
        <v>0</v>
      </c>
      <c r="AY430">
        <f>AX430*AZ430</f>
        <v>0</v>
      </c>
      <c r="AZ430">
        <f>($B$11*$D$9+$C$11*$D$9+$F$11*((CV430+CN430)/MAX(CV430+CN430+CW430, 0.1)*$I$9+CW430/MAX(CV430+CN430+CW430, 0.1)*$J$9))/($B$11+$C$11+$F$11)</f>
        <v>0</v>
      </c>
      <c r="BA430">
        <f>($B$11*$K$9+$C$11*$K$9+$F$11*((CV430+CN430)/MAX(CV430+CN430+CW430, 0.1)*$P$9+CW430/MAX(CV430+CN430+CW430, 0.1)*$Q$9))/($B$11+$C$11+$F$11)</f>
        <v>0</v>
      </c>
      <c r="BB430">
        <v>2.7</v>
      </c>
      <c r="BC430">
        <v>0.5</v>
      </c>
      <c r="BD430" t="s">
        <v>355</v>
      </c>
      <c r="BE430">
        <v>2</v>
      </c>
      <c r="BF430" t="b">
        <v>1</v>
      </c>
      <c r="BG430">
        <v>1657559081.71429</v>
      </c>
      <c r="BH430">
        <v>626.419</v>
      </c>
      <c r="BI430">
        <v>655.665964285714</v>
      </c>
      <c r="BJ430">
        <v>18.5766035714286</v>
      </c>
      <c r="BK430">
        <v>17.3185142857143</v>
      </c>
      <c r="BL430">
        <v>621.776821428571</v>
      </c>
      <c r="BM430">
        <v>18.4620964285714</v>
      </c>
      <c r="BN430">
        <v>499.997428571429</v>
      </c>
      <c r="BO430">
        <v>68.0011392857143</v>
      </c>
      <c r="BP430">
        <v>0.0254933642857143</v>
      </c>
      <c r="BQ430">
        <v>21.1916785714286</v>
      </c>
      <c r="BR430">
        <v>22.0296678571429</v>
      </c>
      <c r="BS430">
        <v>999.9</v>
      </c>
      <c r="BT430">
        <v>0</v>
      </c>
      <c r="BU430">
        <v>0</v>
      </c>
      <c r="BV430">
        <v>9995.11392857143</v>
      </c>
      <c r="BW430">
        <v>0</v>
      </c>
      <c r="BX430">
        <v>2096.84964285714</v>
      </c>
      <c r="BY430">
        <v>-29.24675</v>
      </c>
      <c r="BZ430">
        <v>638.275928571428</v>
      </c>
      <c r="CA430">
        <v>667.221142857143</v>
      </c>
      <c r="CB430">
        <v>1.25808607142857</v>
      </c>
      <c r="CC430">
        <v>655.665964285714</v>
      </c>
      <c r="CD430">
        <v>17.3185142857143</v>
      </c>
      <c r="CE430">
        <v>1.26323</v>
      </c>
      <c r="CF430">
        <v>1.17767892857143</v>
      </c>
      <c r="CG430">
        <v>10.3683571428571</v>
      </c>
      <c r="CH430">
        <v>9.32233285714286</v>
      </c>
      <c r="CI430">
        <v>2000.00821428571</v>
      </c>
      <c r="CJ430">
        <v>0.980001178571429</v>
      </c>
      <c r="CK430">
        <v>0.0199989821428571</v>
      </c>
      <c r="CL430">
        <v>0</v>
      </c>
      <c r="CM430">
        <v>2.49966071428571</v>
      </c>
      <c r="CN430">
        <v>0</v>
      </c>
      <c r="CO430">
        <v>7228.82321428572</v>
      </c>
      <c r="CP430">
        <v>16705.4857142857</v>
      </c>
      <c r="CQ430">
        <v>45</v>
      </c>
      <c r="CR430">
        <v>47.8705</v>
      </c>
      <c r="CS430">
        <v>47.125</v>
      </c>
      <c r="CT430">
        <v>45.187</v>
      </c>
      <c r="CU430">
        <v>43.75</v>
      </c>
      <c r="CV430">
        <v>1960.00821428571</v>
      </c>
      <c r="CW430">
        <v>40</v>
      </c>
      <c r="CX430">
        <v>0</v>
      </c>
      <c r="CY430">
        <v>1651537985</v>
      </c>
      <c r="CZ430">
        <v>0</v>
      </c>
      <c r="DA430">
        <v>0</v>
      </c>
      <c r="DB430" t="s">
        <v>356</v>
      </c>
      <c r="DC430">
        <v>1657298120.5</v>
      </c>
      <c r="DD430">
        <v>1657298120.5</v>
      </c>
      <c r="DE430">
        <v>0</v>
      </c>
      <c r="DF430">
        <v>1.391</v>
      </c>
      <c r="DG430">
        <v>0.035</v>
      </c>
      <c r="DH430">
        <v>2.39</v>
      </c>
      <c r="DI430">
        <v>0.104</v>
      </c>
      <c r="DJ430">
        <v>419</v>
      </c>
      <c r="DK430">
        <v>18</v>
      </c>
      <c r="DL430">
        <v>0.11</v>
      </c>
      <c r="DM430">
        <v>0.02</v>
      </c>
      <c r="DN430">
        <v>-29.2119414634146</v>
      </c>
      <c r="DO430">
        <v>0.128132404181224</v>
      </c>
      <c r="DP430">
        <v>0.224949484817835</v>
      </c>
      <c r="DQ430">
        <v>0</v>
      </c>
      <c r="DR430">
        <v>1.26038707317073</v>
      </c>
      <c r="DS430">
        <v>-0.0917717770034851</v>
      </c>
      <c r="DT430">
        <v>0.0194222991334392</v>
      </c>
      <c r="DU430">
        <v>1</v>
      </c>
      <c r="DV430">
        <v>1</v>
      </c>
      <c r="DW430">
        <v>2</v>
      </c>
      <c r="DX430" t="s">
        <v>367</v>
      </c>
      <c r="DY430">
        <v>2.8344</v>
      </c>
      <c r="DZ430">
        <v>2.64207</v>
      </c>
      <c r="EA430">
        <v>0.0941619</v>
      </c>
      <c r="EB430">
        <v>0.0974741</v>
      </c>
      <c r="EC430">
        <v>0.0645077</v>
      </c>
      <c r="ED430">
        <v>0.0612269</v>
      </c>
      <c r="EE430">
        <v>25248.2</v>
      </c>
      <c r="EF430">
        <v>21983.6</v>
      </c>
      <c r="EG430">
        <v>24970</v>
      </c>
      <c r="EH430">
        <v>23738</v>
      </c>
      <c r="EI430">
        <v>39912.7</v>
      </c>
      <c r="EJ430">
        <v>36914.8</v>
      </c>
      <c r="EK430">
        <v>45178.4</v>
      </c>
      <c r="EL430">
        <v>42380.9</v>
      </c>
      <c r="EM430">
        <v>1.74857</v>
      </c>
      <c r="EN430">
        <v>2.0402</v>
      </c>
      <c r="EO430">
        <v>0.0673607</v>
      </c>
      <c r="EP430">
        <v>0</v>
      </c>
      <c r="EQ430">
        <v>20.9147</v>
      </c>
      <c r="ER430">
        <v>999.9</v>
      </c>
      <c r="ES430">
        <v>35.002</v>
      </c>
      <c r="ET430">
        <v>31.945</v>
      </c>
      <c r="EU430">
        <v>24.5016</v>
      </c>
      <c r="EV430">
        <v>51.2383</v>
      </c>
      <c r="EW430">
        <v>30.8213</v>
      </c>
      <c r="EX430">
        <v>2</v>
      </c>
      <c r="EY430">
        <v>0.262691</v>
      </c>
      <c r="EZ430">
        <v>5.9365</v>
      </c>
      <c r="FA430">
        <v>20.1413</v>
      </c>
      <c r="FB430">
        <v>5.23212</v>
      </c>
      <c r="FC430">
        <v>11.992</v>
      </c>
      <c r="FD430">
        <v>4.9556</v>
      </c>
      <c r="FE430">
        <v>3.3039</v>
      </c>
      <c r="FF430">
        <v>9999</v>
      </c>
      <c r="FG430">
        <v>9999</v>
      </c>
      <c r="FH430">
        <v>6637.5</v>
      </c>
      <c r="FI430">
        <v>353.9</v>
      </c>
      <c r="FJ430">
        <v>1.86813</v>
      </c>
      <c r="FK430">
        <v>1.86386</v>
      </c>
      <c r="FL430">
        <v>1.87148</v>
      </c>
      <c r="FM430">
        <v>1.86232</v>
      </c>
      <c r="FN430">
        <v>1.86172</v>
      </c>
      <c r="FO430">
        <v>1.86815</v>
      </c>
      <c r="FP430">
        <v>1.85832</v>
      </c>
      <c r="FQ430">
        <v>1.86478</v>
      </c>
      <c r="FR430">
        <v>5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4.722</v>
      </c>
      <c r="GF430">
        <v>0.1139</v>
      </c>
      <c r="GG430">
        <v>2.14445261950712</v>
      </c>
      <c r="GH430">
        <v>0.00524579190152856</v>
      </c>
      <c r="GI430">
        <v>-2.61795653493914e-06</v>
      </c>
      <c r="GJ430">
        <v>1.03317073579164e-09</v>
      </c>
      <c r="GK430">
        <v>0.00834576242792743</v>
      </c>
      <c r="GL430">
        <v>-0.0463878632499735</v>
      </c>
      <c r="GM430">
        <v>0.00360881594666716</v>
      </c>
      <c r="GN430">
        <v>-4.25062852161115e-05</v>
      </c>
      <c r="GO430">
        <v>14</v>
      </c>
      <c r="GP430">
        <v>2225</v>
      </c>
      <c r="GQ430">
        <v>2</v>
      </c>
      <c r="GR430">
        <v>27</v>
      </c>
      <c r="GS430">
        <v>4349.5</v>
      </c>
      <c r="GT430">
        <v>4349.5</v>
      </c>
      <c r="GU430">
        <v>1.97388</v>
      </c>
      <c r="GV430">
        <v>2.37793</v>
      </c>
      <c r="GW430">
        <v>1.99829</v>
      </c>
      <c r="GX430">
        <v>2.74902</v>
      </c>
      <c r="GY430">
        <v>2.09351</v>
      </c>
      <c r="GZ430">
        <v>2.40967</v>
      </c>
      <c r="HA430">
        <v>35.9879</v>
      </c>
      <c r="HB430">
        <v>14.2371</v>
      </c>
      <c r="HC430">
        <v>18</v>
      </c>
      <c r="HD430">
        <v>427.751</v>
      </c>
      <c r="HE430">
        <v>615.744</v>
      </c>
      <c r="HF430">
        <v>16.3193</v>
      </c>
      <c r="HG430">
        <v>30.5734</v>
      </c>
      <c r="HH430">
        <v>30.001</v>
      </c>
      <c r="HI430">
        <v>30.8223</v>
      </c>
      <c r="HJ430">
        <v>30.7686</v>
      </c>
      <c r="HK430">
        <v>39.5125</v>
      </c>
      <c r="HL430">
        <v>35.0503</v>
      </c>
      <c r="HM430">
        <v>11.5323</v>
      </c>
      <c r="HN430">
        <v>16.2922</v>
      </c>
      <c r="HO430">
        <v>709.317</v>
      </c>
      <c r="HP430">
        <v>17.4164</v>
      </c>
      <c r="HQ430">
        <v>95.5901</v>
      </c>
      <c r="HR430">
        <v>99.61</v>
      </c>
    </row>
    <row r="431" spans="1:226">
      <c r="A431">
        <v>415</v>
      </c>
      <c r="B431">
        <v>1657559094.5</v>
      </c>
      <c r="C431">
        <v>6302.5</v>
      </c>
      <c r="D431" t="s">
        <v>1196</v>
      </c>
      <c r="E431" t="s">
        <v>1197</v>
      </c>
      <c r="F431">
        <v>5</v>
      </c>
      <c r="G431" t="s">
        <v>1117</v>
      </c>
      <c r="H431" t="s">
        <v>354</v>
      </c>
      <c r="I431">
        <v>1657559087</v>
      </c>
      <c r="J431">
        <f>(K431)/1000</f>
        <v>0</v>
      </c>
      <c r="K431">
        <f>IF(BF431, AN431, AH431)</f>
        <v>0</v>
      </c>
      <c r="L431">
        <f>IF(BF431, AI431, AG431)</f>
        <v>0</v>
      </c>
      <c r="M431">
        <f>BH431 - IF(AU431&gt;1, L431*BB431*100.0/(AW431*BV431), 0)</f>
        <v>0</v>
      </c>
      <c r="N431">
        <f>((T431-J431/2)*M431-L431)/(T431+J431/2)</f>
        <v>0</v>
      </c>
      <c r="O431">
        <f>N431*(BO431+BP431)/1000.0</f>
        <v>0</v>
      </c>
      <c r="P431">
        <f>(BH431 - IF(AU431&gt;1, L431*BB431*100.0/(AW431*BV431), 0))*(BO431+BP431)/1000.0</f>
        <v>0</v>
      </c>
      <c r="Q431">
        <f>2.0/((1/S431-1/R431)+SIGN(S431)*SQRT((1/S431-1/R431)*(1/S431-1/R431) + 4*BC431/((BC431+1)*(BC431+1))*(2*1/S431*1/R431-1/R431*1/R431)))</f>
        <v>0</v>
      </c>
      <c r="R431">
        <f>IF(LEFT(BD431,1)&lt;&gt;"0",IF(LEFT(BD431,1)="1",3.0,BE431),$D$5+$E$5*(BV431*BO431/($K$5*1000))+$F$5*(BV431*BO431/($K$5*1000))*MAX(MIN(BB431,$J$5),$I$5)*MAX(MIN(BB431,$J$5),$I$5)+$G$5*MAX(MIN(BB431,$J$5),$I$5)*(BV431*BO431/($K$5*1000))+$H$5*(BV431*BO431/($K$5*1000))*(BV431*BO431/($K$5*1000)))</f>
        <v>0</v>
      </c>
      <c r="S431">
        <f>J431*(1000-(1000*0.61365*exp(17.502*W431/(240.97+W431))/(BO431+BP431)+BJ431)/2)/(1000*0.61365*exp(17.502*W431/(240.97+W431))/(BO431+BP431)-BJ431)</f>
        <v>0</v>
      </c>
      <c r="T431">
        <f>1/((BC431+1)/(Q431/1.6)+1/(R431/1.37)) + BC431/((BC431+1)/(Q431/1.6) + BC431/(R431/1.37))</f>
        <v>0</v>
      </c>
      <c r="U431">
        <f>(AX431*BA431)</f>
        <v>0</v>
      </c>
      <c r="V431">
        <f>(BQ431+(U431+2*0.95*5.67E-8*(((BQ431+$B$7)+273)^4-(BQ431+273)^4)-44100*J431)/(1.84*29.3*R431+8*0.95*5.67E-8*(BQ431+273)^3))</f>
        <v>0</v>
      </c>
      <c r="W431">
        <f>($C$7*BR431+$D$7*BS431+$E$7*V431)</f>
        <v>0</v>
      </c>
      <c r="X431">
        <f>0.61365*exp(17.502*W431/(240.97+W431))</f>
        <v>0</v>
      </c>
      <c r="Y431">
        <f>(Z431/AA431*100)</f>
        <v>0</v>
      </c>
      <c r="Z431">
        <f>BJ431*(BO431+BP431)/1000</f>
        <v>0</v>
      </c>
      <c r="AA431">
        <f>0.61365*exp(17.502*BQ431/(240.97+BQ431))</f>
        <v>0</v>
      </c>
      <c r="AB431">
        <f>(X431-BJ431*(BO431+BP431)/1000)</f>
        <v>0</v>
      </c>
      <c r="AC431">
        <f>(-J431*44100)</f>
        <v>0</v>
      </c>
      <c r="AD431">
        <f>2*29.3*R431*0.92*(BQ431-W431)</f>
        <v>0</v>
      </c>
      <c r="AE431">
        <f>2*0.95*5.67E-8*(((BQ431+$B$7)+273)^4-(W431+273)^4)</f>
        <v>0</v>
      </c>
      <c r="AF431">
        <f>U431+AE431+AC431+AD431</f>
        <v>0</v>
      </c>
      <c r="AG431">
        <f>BN431*AU431*(BI431-BH431*(1000-AU431*BK431)/(1000-AU431*BJ431))/(100*BB431)</f>
        <v>0</v>
      </c>
      <c r="AH431">
        <f>1000*BN431*AU431*(BJ431-BK431)/(100*BB431*(1000-AU431*BJ431))</f>
        <v>0</v>
      </c>
      <c r="AI431">
        <f>(AJ431 - AK431 - BO431*1E3/(8.314*(BQ431+273.15)) * AM431/BN431 * AL431) * BN431/(100*BB431) * (1000 - BK431)/1000</f>
        <v>0</v>
      </c>
      <c r="AJ431">
        <v>701.737145566263</v>
      </c>
      <c r="AK431">
        <v>679.184763636364</v>
      </c>
      <c r="AL431">
        <v>3.36233005303273</v>
      </c>
      <c r="AM431">
        <v>66.142335327964</v>
      </c>
      <c r="AN431">
        <f>(AP431 - AO431 + BO431*1E3/(8.314*(BQ431+273.15)) * AR431/BN431 * AQ431) * BN431/(100*BB431) * 1000/(1000 - AP431)</f>
        <v>0</v>
      </c>
      <c r="AO431">
        <v>17.3022073240729</v>
      </c>
      <c r="AP431">
        <v>18.5546593939394</v>
      </c>
      <c r="AQ431">
        <v>-0.00524652060604134</v>
      </c>
      <c r="AR431">
        <v>78.4374814573742</v>
      </c>
      <c r="AS431">
        <v>18</v>
      </c>
      <c r="AT431">
        <v>4</v>
      </c>
      <c r="AU431">
        <f>IF(AS431*$H$13&gt;=AW431,1.0,(AW431/(AW431-AS431*$H$13)))</f>
        <v>0</v>
      </c>
      <c r="AV431">
        <f>(AU431-1)*100</f>
        <v>0</v>
      </c>
      <c r="AW431">
        <f>MAX(0,($B$13+$C$13*BV431)/(1+$D$13*BV431)*BO431/(BQ431+273)*$E$13)</f>
        <v>0</v>
      </c>
      <c r="AX431">
        <f>$B$11*BW431+$C$11*BX431+$F$11*CI431*(1-CL431)</f>
        <v>0</v>
      </c>
      <c r="AY431">
        <f>AX431*AZ431</f>
        <v>0</v>
      </c>
      <c r="AZ431">
        <f>($B$11*$D$9+$C$11*$D$9+$F$11*((CV431+CN431)/MAX(CV431+CN431+CW431, 0.1)*$I$9+CW431/MAX(CV431+CN431+CW431, 0.1)*$J$9))/($B$11+$C$11+$F$11)</f>
        <v>0</v>
      </c>
      <c r="BA431">
        <f>($B$11*$K$9+$C$11*$K$9+$F$11*((CV431+CN431)/MAX(CV431+CN431+CW431, 0.1)*$P$9+CW431/MAX(CV431+CN431+CW431, 0.1)*$Q$9))/($B$11+$C$11+$F$11)</f>
        <v>0</v>
      </c>
      <c r="BB431">
        <v>2.7</v>
      </c>
      <c r="BC431">
        <v>0.5</v>
      </c>
      <c r="BD431" t="s">
        <v>355</v>
      </c>
      <c r="BE431">
        <v>2</v>
      </c>
      <c r="BF431" t="b">
        <v>1</v>
      </c>
      <c r="BG431">
        <v>1657559087</v>
      </c>
      <c r="BH431">
        <v>643.749</v>
      </c>
      <c r="BI431">
        <v>673.060111111111</v>
      </c>
      <c r="BJ431">
        <v>18.5671185185185</v>
      </c>
      <c r="BK431">
        <v>17.3262962962963</v>
      </c>
      <c r="BL431">
        <v>639.051814814815</v>
      </c>
      <c r="BM431">
        <v>18.4530074074074</v>
      </c>
      <c r="BN431">
        <v>500.002740740741</v>
      </c>
      <c r="BO431">
        <v>68.0018703703704</v>
      </c>
      <c r="BP431">
        <v>0.0255722777777778</v>
      </c>
      <c r="BQ431">
        <v>21.1895037037037</v>
      </c>
      <c r="BR431">
        <v>22.0328</v>
      </c>
      <c r="BS431">
        <v>999.9</v>
      </c>
      <c r="BT431">
        <v>0</v>
      </c>
      <c r="BU431">
        <v>0</v>
      </c>
      <c r="BV431">
        <v>9996.1362962963</v>
      </c>
      <c r="BW431">
        <v>0</v>
      </c>
      <c r="BX431">
        <v>2097.08074074074</v>
      </c>
      <c r="BY431">
        <v>-29.3109777777778</v>
      </c>
      <c r="BZ431">
        <v>655.927592592593</v>
      </c>
      <c r="CA431">
        <v>684.927148148148</v>
      </c>
      <c r="CB431">
        <v>1.24081555555556</v>
      </c>
      <c r="CC431">
        <v>673.060111111111</v>
      </c>
      <c r="CD431">
        <v>17.3262962962963</v>
      </c>
      <c r="CE431">
        <v>1.26259888888889</v>
      </c>
      <c r="CF431">
        <v>1.17822148148148</v>
      </c>
      <c r="CG431">
        <v>10.3608592592593</v>
      </c>
      <c r="CH431">
        <v>9.32917037037037</v>
      </c>
      <c r="CI431">
        <v>2000.01555555556</v>
      </c>
      <c r="CJ431">
        <v>0.980001111111111</v>
      </c>
      <c r="CK431">
        <v>0.0199990518518518</v>
      </c>
      <c r="CL431">
        <v>0</v>
      </c>
      <c r="CM431">
        <v>2.46982592592593</v>
      </c>
      <c r="CN431">
        <v>0</v>
      </c>
      <c r="CO431">
        <v>7266.23185185185</v>
      </c>
      <c r="CP431">
        <v>16705.5444444444</v>
      </c>
      <c r="CQ431">
        <v>45</v>
      </c>
      <c r="CR431">
        <v>47.875</v>
      </c>
      <c r="CS431">
        <v>47.125</v>
      </c>
      <c r="CT431">
        <v>45.187</v>
      </c>
      <c r="CU431">
        <v>43.75</v>
      </c>
      <c r="CV431">
        <v>1960.01555555556</v>
      </c>
      <c r="CW431">
        <v>40</v>
      </c>
      <c r="CX431">
        <v>0</v>
      </c>
      <c r="CY431">
        <v>1651537989.8</v>
      </c>
      <c r="CZ431">
        <v>0</v>
      </c>
      <c r="DA431">
        <v>0</v>
      </c>
      <c r="DB431" t="s">
        <v>356</v>
      </c>
      <c r="DC431">
        <v>1657298120.5</v>
      </c>
      <c r="DD431">
        <v>1657298120.5</v>
      </c>
      <c r="DE431">
        <v>0</v>
      </c>
      <c r="DF431">
        <v>1.391</v>
      </c>
      <c r="DG431">
        <v>0.035</v>
      </c>
      <c r="DH431">
        <v>2.39</v>
      </c>
      <c r="DI431">
        <v>0.104</v>
      </c>
      <c r="DJ431">
        <v>419</v>
      </c>
      <c r="DK431">
        <v>18</v>
      </c>
      <c r="DL431">
        <v>0.11</v>
      </c>
      <c r="DM431">
        <v>0.02</v>
      </c>
      <c r="DN431">
        <v>-29.3344926829268</v>
      </c>
      <c r="DO431">
        <v>-0.522999303135938</v>
      </c>
      <c r="DP431">
        <v>0.26993259988939</v>
      </c>
      <c r="DQ431">
        <v>0</v>
      </c>
      <c r="DR431">
        <v>1.25622975609756</v>
      </c>
      <c r="DS431">
        <v>-0.143842787456446</v>
      </c>
      <c r="DT431">
        <v>0.0221651608069747</v>
      </c>
      <c r="DU431">
        <v>0</v>
      </c>
      <c r="DV431">
        <v>0</v>
      </c>
      <c r="DW431">
        <v>2</v>
      </c>
      <c r="DX431" t="s">
        <v>357</v>
      </c>
      <c r="DY431">
        <v>2.83419</v>
      </c>
      <c r="DZ431">
        <v>2.64181</v>
      </c>
      <c r="EA431">
        <v>0.0958184</v>
      </c>
      <c r="EB431">
        <v>0.0991199</v>
      </c>
      <c r="EC431">
        <v>0.0644912</v>
      </c>
      <c r="ED431">
        <v>0.0614042</v>
      </c>
      <c r="EE431">
        <v>25202</v>
      </c>
      <c r="EF431">
        <v>21943.1</v>
      </c>
      <c r="EG431">
        <v>24970</v>
      </c>
      <c r="EH431">
        <v>23737.5</v>
      </c>
      <c r="EI431">
        <v>39913.4</v>
      </c>
      <c r="EJ431">
        <v>36907.2</v>
      </c>
      <c r="EK431">
        <v>45178.4</v>
      </c>
      <c r="EL431">
        <v>42380.2</v>
      </c>
      <c r="EM431">
        <v>1.74822</v>
      </c>
      <c r="EN431">
        <v>2.0403</v>
      </c>
      <c r="EO431">
        <v>0.0679716</v>
      </c>
      <c r="EP431">
        <v>0</v>
      </c>
      <c r="EQ431">
        <v>20.9203</v>
      </c>
      <c r="ER431">
        <v>999.9</v>
      </c>
      <c r="ES431">
        <v>34.929</v>
      </c>
      <c r="ET431">
        <v>31.945</v>
      </c>
      <c r="EU431">
        <v>24.4507</v>
      </c>
      <c r="EV431">
        <v>51.3083</v>
      </c>
      <c r="EW431">
        <v>30.8213</v>
      </c>
      <c r="EX431">
        <v>2</v>
      </c>
      <c r="EY431">
        <v>0.26313</v>
      </c>
      <c r="EZ431">
        <v>5.9765</v>
      </c>
      <c r="FA431">
        <v>20.1399</v>
      </c>
      <c r="FB431">
        <v>5.23271</v>
      </c>
      <c r="FC431">
        <v>11.992</v>
      </c>
      <c r="FD431">
        <v>4.9558</v>
      </c>
      <c r="FE431">
        <v>3.304</v>
      </c>
      <c r="FF431">
        <v>9999</v>
      </c>
      <c r="FG431">
        <v>9999</v>
      </c>
      <c r="FH431">
        <v>6637.5</v>
      </c>
      <c r="FI431">
        <v>353.9</v>
      </c>
      <c r="FJ431">
        <v>1.86813</v>
      </c>
      <c r="FK431">
        <v>1.86386</v>
      </c>
      <c r="FL431">
        <v>1.87149</v>
      </c>
      <c r="FM431">
        <v>1.86232</v>
      </c>
      <c r="FN431">
        <v>1.86172</v>
      </c>
      <c r="FO431">
        <v>1.86814</v>
      </c>
      <c r="FP431">
        <v>1.85834</v>
      </c>
      <c r="FQ431">
        <v>1.86477</v>
      </c>
      <c r="FR431">
        <v>5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4.774</v>
      </c>
      <c r="GF431">
        <v>0.1136</v>
      </c>
      <c r="GG431">
        <v>2.14445261950712</v>
      </c>
      <c r="GH431">
        <v>0.00524579190152856</v>
      </c>
      <c r="GI431">
        <v>-2.61795653493914e-06</v>
      </c>
      <c r="GJ431">
        <v>1.03317073579164e-09</v>
      </c>
      <c r="GK431">
        <v>0.00834576242792743</v>
      </c>
      <c r="GL431">
        <v>-0.0463878632499735</v>
      </c>
      <c r="GM431">
        <v>0.00360881594666716</v>
      </c>
      <c r="GN431">
        <v>-4.25062852161115e-05</v>
      </c>
      <c r="GO431">
        <v>14</v>
      </c>
      <c r="GP431">
        <v>2225</v>
      </c>
      <c r="GQ431">
        <v>2</v>
      </c>
      <c r="GR431">
        <v>27</v>
      </c>
      <c r="GS431">
        <v>4349.6</v>
      </c>
      <c r="GT431">
        <v>4349.6</v>
      </c>
      <c r="GU431">
        <v>2.01294</v>
      </c>
      <c r="GV431">
        <v>2.37671</v>
      </c>
      <c r="GW431">
        <v>1.99829</v>
      </c>
      <c r="GX431">
        <v>2.74902</v>
      </c>
      <c r="GY431">
        <v>2.09351</v>
      </c>
      <c r="GZ431">
        <v>2.36328</v>
      </c>
      <c r="HA431">
        <v>36.0113</v>
      </c>
      <c r="HB431">
        <v>14.2283</v>
      </c>
      <c r="HC431">
        <v>18</v>
      </c>
      <c r="HD431">
        <v>427.548</v>
      </c>
      <c r="HE431">
        <v>615.824</v>
      </c>
      <c r="HF431">
        <v>16.2791</v>
      </c>
      <c r="HG431">
        <v>30.576</v>
      </c>
      <c r="HH431">
        <v>30.0007</v>
      </c>
      <c r="HI431">
        <v>30.8223</v>
      </c>
      <c r="HJ431">
        <v>30.7686</v>
      </c>
      <c r="HK431">
        <v>40.2982</v>
      </c>
      <c r="HL431">
        <v>35.0503</v>
      </c>
      <c r="HM431">
        <v>11.5323</v>
      </c>
      <c r="HN431">
        <v>16.2641</v>
      </c>
      <c r="HO431">
        <v>722.789</v>
      </c>
      <c r="HP431">
        <v>17.4191</v>
      </c>
      <c r="HQ431">
        <v>95.5901</v>
      </c>
      <c r="HR431">
        <v>99.6081</v>
      </c>
    </row>
    <row r="432" spans="1:226">
      <c r="A432">
        <v>416</v>
      </c>
      <c r="B432">
        <v>1657559099.5</v>
      </c>
      <c r="C432">
        <v>6307.5</v>
      </c>
      <c r="D432" t="s">
        <v>1198</v>
      </c>
      <c r="E432" t="s">
        <v>1199</v>
      </c>
      <c r="F432">
        <v>5</v>
      </c>
      <c r="G432" t="s">
        <v>1117</v>
      </c>
      <c r="H432" t="s">
        <v>354</v>
      </c>
      <c r="I432">
        <v>1657559091.71429</v>
      </c>
      <c r="J432">
        <f>(K432)/1000</f>
        <v>0</v>
      </c>
      <c r="K432">
        <f>IF(BF432, AN432, AH432)</f>
        <v>0</v>
      </c>
      <c r="L432">
        <f>IF(BF432, AI432, AG432)</f>
        <v>0</v>
      </c>
      <c r="M432">
        <f>BH432 - IF(AU432&gt;1, L432*BB432*100.0/(AW432*BV432), 0)</f>
        <v>0</v>
      </c>
      <c r="N432">
        <f>((T432-J432/2)*M432-L432)/(T432+J432/2)</f>
        <v>0</v>
      </c>
      <c r="O432">
        <f>N432*(BO432+BP432)/1000.0</f>
        <v>0</v>
      </c>
      <c r="P432">
        <f>(BH432 - IF(AU432&gt;1, L432*BB432*100.0/(AW432*BV432), 0))*(BO432+BP432)/1000.0</f>
        <v>0</v>
      </c>
      <c r="Q432">
        <f>2.0/((1/S432-1/R432)+SIGN(S432)*SQRT((1/S432-1/R432)*(1/S432-1/R432) + 4*BC432/((BC432+1)*(BC432+1))*(2*1/S432*1/R432-1/R432*1/R432)))</f>
        <v>0</v>
      </c>
      <c r="R432">
        <f>IF(LEFT(BD432,1)&lt;&gt;"0",IF(LEFT(BD432,1)="1",3.0,BE432),$D$5+$E$5*(BV432*BO432/($K$5*1000))+$F$5*(BV432*BO432/($K$5*1000))*MAX(MIN(BB432,$J$5),$I$5)*MAX(MIN(BB432,$J$5),$I$5)+$G$5*MAX(MIN(BB432,$J$5),$I$5)*(BV432*BO432/($K$5*1000))+$H$5*(BV432*BO432/($K$5*1000))*(BV432*BO432/($K$5*1000)))</f>
        <v>0</v>
      </c>
      <c r="S432">
        <f>J432*(1000-(1000*0.61365*exp(17.502*W432/(240.97+W432))/(BO432+BP432)+BJ432)/2)/(1000*0.61365*exp(17.502*W432/(240.97+W432))/(BO432+BP432)-BJ432)</f>
        <v>0</v>
      </c>
      <c r="T432">
        <f>1/((BC432+1)/(Q432/1.6)+1/(R432/1.37)) + BC432/((BC432+1)/(Q432/1.6) + BC432/(R432/1.37))</f>
        <v>0</v>
      </c>
      <c r="U432">
        <f>(AX432*BA432)</f>
        <v>0</v>
      </c>
      <c r="V432">
        <f>(BQ432+(U432+2*0.95*5.67E-8*(((BQ432+$B$7)+273)^4-(BQ432+273)^4)-44100*J432)/(1.84*29.3*R432+8*0.95*5.67E-8*(BQ432+273)^3))</f>
        <v>0</v>
      </c>
      <c r="W432">
        <f>($C$7*BR432+$D$7*BS432+$E$7*V432)</f>
        <v>0</v>
      </c>
      <c r="X432">
        <f>0.61365*exp(17.502*W432/(240.97+W432))</f>
        <v>0</v>
      </c>
      <c r="Y432">
        <f>(Z432/AA432*100)</f>
        <v>0</v>
      </c>
      <c r="Z432">
        <f>BJ432*(BO432+BP432)/1000</f>
        <v>0</v>
      </c>
      <c r="AA432">
        <f>0.61365*exp(17.502*BQ432/(240.97+BQ432))</f>
        <v>0</v>
      </c>
      <c r="AB432">
        <f>(X432-BJ432*(BO432+BP432)/1000)</f>
        <v>0</v>
      </c>
      <c r="AC432">
        <f>(-J432*44100)</f>
        <v>0</v>
      </c>
      <c r="AD432">
        <f>2*29.3*R432*0.92*(BQ432-W432)</f>
        <v>0</v>
      </c>
      <c r="AE432">
        <f>2*0.95*5.67E-8*(((BQ432+$B$7)+273)^4-(W432+273)^4)</f>
        <v>0</v>
      </c>
      <c r="AF432">
        <f>U432+AE432+AC432+AD432</f>
        <v>0</v>
      </c>
      <c r="AG432">
        <f>BN432*AU432*(BI432-BH432*(1000-AU432*BK432)/(1000-AU432*BJ432))/(100*BB432)</f>
        <v>0</v>
      </c>
      <c r="AH432">
        <f>1000*BN432*AU432*(BJ432-BK432)/(100*BB432*(1000-AU432*BJ432))</f>
        <v>0</v>
      </c>
      <c r="AI432">
        <f>(AJ432 - AK432 - BO432*1E3/(8.314*(BQ432+273.15)) * AM432/BN432 * AL432) * BN432/(100*BB432) * (1000 - BK432)/1000</f>
        <v>0</v>
      </c>
      <c r="AJ432">
        <v>718.879675253573</v>
      </c>
      <c r="AK432">
        <v>696.089842424242</v>
      </c>
      <c r="AL432">
        <v>3.39510059819651</v>
      </c>
      <c r="AM432">
        <v>66.142335327964</v>
      </c>
      <c r="AN432">
        <f>(AP432 - AO432 + BO432*1E3/(8.314*(BQ432+273.15)) * AR432/BN432 * AQ432) * BN432/(100*BB432) * 1000/(1000 - AP432)</f>
        <v>0</v>
      </c>
      <c r="AO432">
        <v>17.3672076494942</v>
      </c>
      <c r="AP432">
        <v>18.5602836363636</v>
      </c>
      <c r="AQ432">
        <v>0.000108659462619965</v>
      </c>
      <c r="AR432">
        <v>78.4374814573742</v>
      </c>
      <c r="AS432">
        <v>18</v>
      </c>
      <c r="AT432">
        <v>4</v>
      </c>
      <c r="AU432">
        <f>IF(AS432*$H$13&gt;=AW432,1.0,(AW432/(AW432-AS432*$H$13)))</f>
        <v>0</v>
      </c>
      <c r="AV432">
        <f>(AU432-1)*100</f>
        <v>0</v>
      </c>
      <c r="AW432">
        <f>MAX(0,($B$13+$C$13*BV432)/(1+$D$13*BV432)*BO432/(BQ432+273)*$E$13)</f>
        <v>0</v>
      </c>
      <c r="AX432">
        <f>$B$11*BW432+$C$11*BX432+$F$11*CI432*(1-CL432)</f>
        <v>0</v>
      </c>
      <c r="AY432">
        <f>AX432*AZ432</f>
        <v>0</v>
      </c>
      <c r="AZ432">
        <f>($B$11*$D$9+$C$11*$D$9+$F$11*((CV432+CN432)/MAX(CV432+CN432+CW432, 0.1)*$I$9+CW432/MAX(CV432+CN432+CW432, 0.1)*$J$9))/($B$11+$C$11+$F$11)</f>
        <v>0</v>
      </c>
      <c r="BA432">
        <f>($B$11*$K$9+$C$11*$K$9+$F$11*((CV432+CN432)/MAX(CV432+CN432+CW432, 0.1)*$P$9+CW432/MAX(CV432+CN432+CW432, 0.1)*$Q$9))/($B$11+$C$11+$F$11)</f>
        <v>0</v>
      </c>
      <c r="BB432">
        <v>2.7</v>
      </c>
      <c r="BC432">
        <v>0.5</v>
      </c>
      <c r="BD432" t="s">
        <v>355</v>
      </c>
      <c r="BE432">
        <v>2</v>
      </c>
      <c r="BF432" t="b">
        <v>1</v>
      </c>
      <c r="BG432">
        <v>1657559091.71429</v>
      </c>
      <c r="BH432">
        <v>659.152071428572</v>
      </c>
      <c r="BI432">
        <v>688.785428571428</v>
      </c>
      <c r="BJ432">
        <v>18.5618464285714</v>
      </c>
      <c r="BK432">
        <v>17.3371607142857</v>
      </c>
      <c r="BL432">
        <v>654.406464285714</v>
      </c>
      <c r="BM432">
        <v>18.44795</v>
      </c>
      <c r="BN432">
        <v>499.9965</v>
      </c>
      <c r="BO432">
        <v>68.0023214285714</v>
      </c>
      <c r="BP432">
        <v>0.025570475</v>
      </c>
      <c r="BQ432">
        <v>21.1862285714286</v>
      </c>
      <c r="BR432">
        <v>22.0301035714286</v>
      </c>
      <c r="BS432">
        <v>999.9</v>
      </c>
      <c r="BT432">
        <v>0</v>
      </c>
      <c r="BU432">
        <v>0</v>
      </c>
      <c r="BV432">
        <v>10001.1882142857</v>
      </c>
      <c r="BW432">
        <v>0</v>
      </c>
      <c r="BX432">
        <v>2097.45428571429</v>
      </c>
      <c r="BY432">
        <v>-29.63325</v>
      </c>
      <c r="BZ432">
        <v>671.6185</v>
      </c>
      <c r="CA432">
        <v>700.937892857143</v>
      </c>
      <c r="CB432">
        <v>1.22467428571429</v>
      </c>
      <c r="CC432">
        <v>688.785428571428</v>
      </c>
      <c r="CD432">
        <v>17.3371607142857</v>
      </c>
      <c r="CE432">
        <v>1.26224857142857</v>
      </c>
      <c r="CF432">
        <v>1.17896857142857</v>
      </c>
      <c r="CG432">
        <v>10.3566964285714</v>
      </c>
      <c r="CH432">
        <v>9.33857</v>
      </c>
      <c r="CI432">
        <v>1999.99357142857</v>
      </c>
      <c r="CJ432">
        <v>0.980000964285714</v>
      </c>
      <c r="CK432">
        <v>0.0199992035714286</v>
      </c>
      <c r="CL432">
        <v>0</v>
      </c>
      <c r="CM432">
        <v>2.50985357142857</v>
      </c>
      <c r="CN432">
        <v>0</v>
      </c>
      <c r="CO432">
        <v>7300.34178571429</v>
      </c>
      <c r="CP432">
        <v>16705.3642857143</v>
      </c>
      <c r="CQ432">
        <v>45</v>
      </c>
      <c r="CR432">
        <v>47.875</v>
      </c>
      <c r="CS432">
        <v>47.125</v>
      </c>
      <c r="CT432">
        <v>45.187</v>
      </c>
      <c r="CU432">
        <v>43.75</v>
      </c>
      <c r="CV432">
        <v>1959.99357142857</v>
      </c>
      <c r="CW432">
        <v>40</v>
      </c>
      <c r="CX432">
        <v>0</v>
      </c>
      <c r="CY432">
        <v>1651537994.6</v>
      </c>
      <c r="CZ432">
        <v>0</v>
      </c>
      <c r="DA432">
        <v>0</v>
      </c>
      <c r="DB432" t="s">
        <v>356</v>
      </c>
      <c r="DC432">
        <v>1657298120.5</v>
      </c>
      <c r="DD432">
        <v>1657298120.5</v>
      </c>
      <c r="DE432">
        <v>0</v>
      </c>
      <c r="DF432">
        <v>1.391</v>
      </c>
      <c r="DG432">
        <v>0.035</v>
      </c>
      <c r="DH432">
        <v>2.39</v>
      </c>
      <c r="DI432">
        <v>0.104</v>
      </c>
      <c r="DJ432">
        <v>419</v>
      </c>
      <c r="DK432">
        <v>18</v>
      </c>
      <c r="DL432">
        <v>0.11</v>
      </c>
      <c r="DM432">
        <v>0.02</v>
      </c>
      <c r="DN432">
        <v>-29.4780048780488</v>
      </c>
      <c r="DO432">
        <v>-3.84708501742156</v>
      </c>
      <c r="DP432">
        <v>0.405746294605337</v>
      </c>
      <c r="DQ432">
        <v>0</v>
      </c>
      <c r="DR432">
        <v>1.22915804878049</v>
      </c>
      <c r="DS432">
        <v>-0.198885365853656</v>
      </c>
      <c r="DT432">
        <v>0.0277751546477232</v>
      </c>
      <c r="DU432">
        <v>0</v>
      </c>
      <c r="DV432">
        <v>0</v>
      </c>
      <c r="DW432">
        <v>2</v>
      </c>
      <c r="DX432" t="s">
        <v>357</v>
      </c>
      <c r="DY432">
        <v>2.83418</v>
      </c>
      <c r="DZ432">
        <v>2.64193</v>
      </c>
      <c r="EA432">
        <v>0.0974736</v>
      </c>
      <c r="EB432">
        <v>0.100757</v>
      </c>
      <c r="EC432">
        <v>0.0645083</v>
      </c>
      <c r="ED432">
        <v>0.0614219</v>
      </c>
      <c r="EE432">
        <v>25155.6</v>
      </c>
      <c r="EF432">
        <v>21903.3</v>
      </c>
      <c r="EG432">
        <v>24969.7</v>
      </c>
      <c r="EH432">
        <v>23737.6</v>
      </c>
      <c r="EI432">
        <v>39912.3</v>
      </c>
      <c r="EJ432">
        <v>36906.7</v>
      </c>
      <c r="EK432">
        <v>45177.9</v>
      </c>
      <c r="EL432">
        <v>42380.5</v>
      </c>
      <c r="EM432">
        <v>1.74828</v>
      </c>
      <c r="EN432">
        <v>2.04032</v>
      </c>
      <c r="EO432">
        <v>0.0664666</v>
      </c>
      <c r="EP432">
        <v>0</v>
      </c>
      <c r="EQ432">
        <v>20.924</v>
      </c>
      <c r="ER432">
        <v>999.9</v>
      </c>
      <c r="ES432">
        <v>34.929</v>
      </c>
      <c r="ET432">
        <v>31.965</v>
      </c>
      <c r="EU432">
        <v>24.4767</v>
      </c>
      <c r="EV432">
        <v>51.3182</v>
      </c>
      <c r="EW432">
        <v>30.7973</v>
      </c>
      <c r="EX432">
        <v>2</v>
      </c>
      <c r="EY432">
        <v>0.263626</v>
      </c>
      <c r="EZ432">
        <v>6.03313</v>
      </c>
      <c r="FA432">
        <v>20.1385</v>
      </c>
      <c r="FB432">
        <v>5.23226</v>
      </c>
      <c r="FC432">
        <v>11.992</v>
      </c>
      <c r="FD432">
        <v>4.95555</v>
      </c>
      <c r="FE432">
        <v>3.30387</v>
      </c>
      <c r="FF432">
        <v>9999</v>
      </c>
      <c r="FG432">
        <v>9999</v>
      </c>
      <c r="FH432">
        <v>6637.5</v>
      </c>
      <c r="FI432">
        <v>353.9</v>
      </c>
      <c r="FJ432">
        <v>1.86813</v>
      </c>
      <c r="FK432">
        <v>1.86386</v>
      </c>
      <c r="FL432">
        <v>1.87148</v>
      </c>
      <c r="FM432">
        <v>1.86232</v>
      </c>
      <c r="FN432">
        <v>1.86172</v>
      </c>
      <c r="FO432">
        <v>1.86813</v>
      </c>
      <c r="FP432">
        <v>1.85832</v>
      </c>
      <c r="FQ432">
        <v>1.86476</v>
      </c>
      <c r="FR432">
        <v>5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4.826</v>
      </c>
      <c r="GF432">
        <v>0.1139</v>
      </c>
      <c r="GG432">
        <v>2.14445261950712</v>
      </c>
      <c r="GH432">
        <v>0.00524579190152856</v>
      </c>
      <c r="GI432">
        <v>-2.61795653493914e-06</v>
      </c>
      <c r="GJ432">
        <v>1.03317073579164e-09</v>
      </c>
      <c r="GK432">
        <v>0.00834576242792743</v>
      </c>
      <c r="GL432">
        <v>-0.0463878632499735</v>
      </c>
      <c r="GM432">
        <v>0.00360881594666716</v>
      </c>
      <c r="GN432">
        <v>-4.25062852161115e-05</v>
      </c>
      <c r="GO432">
        <v>14</v>
      </c>
      <c r="GP432">
        <v>2225</v>
      </c>
      <c r="GQ432">
        <v>2</v>
      </c>
      <c r="GR432">
        <v>27</v>
      </c>
      <c r="GS432">
        <v>4349.6</v>
      </c>
      <c r="GT432">
        <v>4349.6</v>
      </c>
      <c r="GU432">
        <v>2.04834</v>
      </c>
      <c r="GV432">
        <v>2.37061</v>
      </c>
      <c r="GW432">
        <v>1.99829</v>
      </c>
      <c r="GX432">
        <v>2.75024</v>
      </c>
      <c r="GY432">
        <v>2.09351</v>
      </c>
      <c r="GZ432">
        <v>2.34131</v>
      </c>
      <c r="HA432">
        <v>36.0113</v>
      </c>
      <c r="HB432">
        <v>14.2196</v>
      </c>
      <c r="HC432">
        <v>18</v>
      </c>
      <c r="HD432">
        <v>427.578</v>
      </c>
      <c r="HE432">
        <v>615.844</v>
      </c>
      <c r="HF432">
        <v>16.2424</v>
      </c>
      <c r="HG432">
        <v>30.5772</v>
      </c>
      <c r="HH432">
        <v>30.0006</v>
      </c>
      <c r="HI432">
        <v>30.8223</v>
      </c>
      <c r="HJ432">
        <v>30.7686</v>
      </c>
      <c r="HK432">
        <v>41.0051</v>
      </c>
      <c r="HL432">
        <v>35.0503</v>
      </c>
      <c r="HM432">
        <v>11.1553</v>
      </c>
      <c r="HN432">
        <v>16.2296</v>
      </c>
      <c r="HO432">
        <v>736.261</v>
      </c>
      <c r="HP432">
        <v>17.4128</v>
      </c>
      <c r="HQ432">
        <v>95.589</v>
      </c>
      <c r="HR432">
        <v>99.6087</v>
      </c>
    </row>
    <row r="433" spans="1:226">
      <c r="A433">
        <v>417</v>
      </c>
      <c r="B433">
        <v>1657559104.5</v>
      </c>
      <c r="C433">
        <v>6312.5</v>
      </c>
      <c r="D433" t="s">
        <v>1200</v>
      </c>
      <c r="E433" t="s">
        <v>1201</v>
      </c>
      <c r="F433">
        <v>5</v>
      </c>
      <c r="G433" t="s">
        <v>1117</v>
      </c>
      <c r="H433" t="s">
        <v>354</v>
      </c>
      <c r="I433">
        <v>1657559097</v>
      </c>
      <c r="J433">
        <f>(K433)/1000</f>
        <v>0</v>
      </c>
      <c r="K433">
        <f>IF(BF433, AN433, AH433)</f>
        <v>0</v>
      </c>
      <c r="L433">
        <f>IF(BF433, AI433, AG433)</f>
        <v>0</v>
      </c>
      <c r="M433">
        <f>BH433 - IF(AU433&gt;1, L433*BB433*100.0/(AW433*BV433), 0)</f>
        <v>0</v>
      </c>
      <c r="N433">
        <f>((T433-J433/2)*M433-L433)/(T433+J433/2)</f>
        <v>0</v>
      </c>
      <c r="O433">
        <f>N433*(BO433+BP433)/1000.0</f>
        <v>0</v>
      </c>
      <c r="P433">
        <f>(BH433 - IF(AU433&gt;1, L433*BB433*100.0/(AW433*BV433), 0))*(BO433+BP433)/1000.0</f>
        <v>0</v>
      </c>
      <c r="Q433">
        <f>2.0/((1/S433-1/R433)+SIGN(S433)*SQRT((1/S433-1/R433)*(1/S433-1/R433) + 4*BC433/((BC433+1)*(BC433+1))*(2*1/S433*1/R433-1/R433*1/R433)))</f>
        <v>0</v>
      </c>
      <c r="R433">
        <f>IF(LEFT(BD433,1)&lt;&gt;"0",IF(LEFT(BD433,1)="1",3.0,BE433),$D$5+$E$5*(BV433*BO433/($K$5*1000))+$F$5*(BV433*BO433/($K$5*1000))*MAX(MIN(BB433,$J$5),$I$5)*MAX(MIN(BB433,$J$5),$I$5)+$G$5*MAX(MIN(BB433,$J$5),$I$5)*(BV433*BO433/($K$5*1000))+$H$5*(BV433*BO433/($K$5*1000))*(BV433*BO433/($K$5*1000)))</f>
        <v>0</v>
      </c>
      <c r="S433">
        <f>J433*(1000-(1000*0.61365*exp(17.502*W433/(240.97+W433))/(BO433+BP433)+BJ433)/2)/(1000*0.61365*exp(17.502*W433/(240.97+W433))/(BO433+BP433)-BJ433)</f>
        <v>0</v>
      </c>
      <c r="T433">
        <f>1/((BC433+1)/(Q433/1.6)+1/(R433/1.37)) + BC433/((BC433+1)/(Q433/1.6) + BC433/(R433/1.37))</f>
        <v>0</v>
      </c>
      <c r="U433">
        <f>(AX433*BA433)</f>
        <v>0</v>
      </c>
      <c r="V433">
        <f>(BQ433+(U433+2*0.95*5.67E-8*(((BQ433+$B$7)+273)^4-(BQ433+273)^4)-44100*J433)/(1.84*29.3*R433+8*0.95*5.67E-8*(BQ433+273)^3))</f>
        <v>0</v>
      </c>
      <c r="W433">
        <f>($C$7*BR433+$D$7*BS433+$E$7*V433)</f>
        <v>0</v>
      </c>
      <c r="X433">
        <f>0.61365*exp(17.502*W433/(240.97+W433))</f>
        <v>0</v>
      </c>
      <c r="Y433">
        <f>(Z433/AA433*100)</f>
        <v>0</v>
      </c>
      <c r="Z433">
        <f>BJ433*(BO433+BP433)/1000</f>
        <v>0</v>
      </c>
      <c r="AA433">
        <f>0.61365*exp(17.502*BQ433/(240.97+BQ433))</f>
        <v>0</v>
      </c>
      <c r="AB433">
        <f>(X433-BJ433*(BO433+BP433)/1000)</f>
        <v>0</v>
      </c>
      <c r="AC433">
        <f>(-J433*44100)</f>
        <v>0</v>
      </c>
      <c r="AD433">
        <f>2*29.3*R433*0.92*(BQ433-W433)</f>
        <v>0</v>
      </c>
      <c r="AE433">
        <f>2*0.95*5.67E-8*(((BQ433+$B$7)+273)^4-(W433+273)^4)</f>
        <v>0</v>
      </c>
      <c r="AF433">
        <f>U433+AE433+AC433+AD433</f>
        <v>0</v>
      </c>
      <c r="AG433">
        <f>BN433*AU433*(BI433-BH433*(1000-AU433*BK433)/(1000-AU433*BJ433))/(100*BB433)</f>
        <v>0</v>
      </c>
      <c r="AH433">
        <f>1000*BN433*AU433*(BJ433-BK433)/(100*BB433*(1000-AU433*BJ433))</f>
        <v>0</v>
      </c>
      <c r="AI433">
        <f>(AJ433 - AK433 - BO433*1E3/(8.314*(BQ433+273.15)) * AM433/BN433 * AL433) * BN433/(100*BB433) * (1000 - BK433)/1000</f>
        <v>0</v>
      </c>
      <c r="AJ433">
        <v>736.138205250383</v>
      </c>
      <c r="AK433">
        <v>712.966818181818</v>
      </c>
      <c r="AL433">
        <v>3.36946559163841</v>
      </c>
      <c r="AM433">
        <v>66.142335327964</v>
      </c>
      <c r="AN433">
        <f>(AP433 - AO433 + BO433*1E3/(8.314*(BQ433+273.15)) * AR433/BN433 * AQ433) * BN433/(100*BB433) * 1000/(1000 - AP433)</f>
        <v>0</v>
      </c>
      <c r="AO433">
        <v>17.3615217700564</v>
      </c>
      <c r="AP433">
        <v>18.5594339393939</v>
      </c>
      <c r="AQ433">
        <v>0.000270507647834208</v>
      </c>
      <c r="AR433">
        <v>78.4374814573742</v>
      </c>
      <c r="AS433">
        <v>18</v>
      </c>
      <c r="AT433">
        <v>4</v>
      </c>
      <c r="AU433">
        <f>IF(AS433*$H$13&gt;=AW433,1.0,(AW433/(AW433-AS433*$H$13)))</f>
        <v>0</v>
      </c>
      <c r="AV433">
        <f>(AU433-1)*100</f>
        <v>0</v>
      </c>
      <c r="AW433">
        <f>MAX(0,($B$13+$C$13*BV433)/(1+$D$13*BV433)*BO433/(BQ433+273)*$E$13)</f>
        <v>0</v>
      </c>
      <c r="AX433">
        <f>$B$11*BW433+$C$11*BX433+$F$11*CI433*(1-CL433)</f>
        <v>0</v>
      </c>
      <c r="AY433">
        <f>AX433*AZ433</f>
        <v>0</v>
      </c>
      <c r="AZ433">
        <f>($B$11*$D$9+$C$11*$D$9+$F$11*((CV433+CN433)/MAX(CV433+CN433+CW433, 0.1)*$I$9+CW433/MAX(CV433+CN433+CW433, 0.1)*$J$9))/($B$11+$C$11+$F$11)</f>
        <v>0</v>
      </c>
      <c r="BA433">
        <f>($B$11*$K$9+$C$11*$K$9+$F$11*((CV433+CN433)/MAX(CV433+CN433+CW433, 0.1)*$P$9+CW433/MAX(CV433+CN433+CW433, 0.1)*$Q$9))/($B$11+$C$11+$F$11)</f>
        <v>0</v>
      </c>
      <c r="BB433">
        <v>2.7</v>
      </c>
      <c r="BC433">
        <v>0.5</v>
      </c>
      <c r="BD433" t="s">
        <v>355</v>
      </c>
      <c r="BE433">
        <v>2</v>
      </c>
      <c r="BF433" t="b">
        <v>1</v>
      </c>
      <c r="BG433">
        <v>1657559097</v>
      </c>
      <c r="BH433">
        <v>676.536</v>
      </c>
      <c r="BI433">
        <v>706.572</v>
      </c>
      <c r="BJ433">
        <v>18.5580074074074</v>
      </c>
      <c r="BK433">
        <v>17.3485333333333</v>
      </c>
      <c r="BL433">
        <v>671.735925925926</v>
      </c>
      <c r="BM433">
        <v>18.444262962963</v>
      </c>
      <c r="BN433">
        <v>499.991037037037</v>
      </c>
      <c r="BO433">
        <v>68.002562962963</v>
      </c>
      <c r="BP433">
        <v>0.0255935074074074</v>
      </c>
      <c r="BQ433">
        <v>21.1798111111111</v>
      </c>
      <c r="BR433">
        <v>22.024437037037</v>
      </c>
      <c r="BS433">
        <v>999.9</v>
      </c>
      <c r="BT433">
        <v>0</v>
      </c>
      <c r="BU433">
        <v>0</v>
      </c>
      <c r="BV433">
        <v>9991.48296296296</v>
      </c>
      <c r="BW433">
        <v>0</v>
      </c>
      <c r="BX433">
        <v>2097.48851851852</v>
      </c>
      <c r="BY433">
        <v>-30.0359740740741</v>
      </c>
      <c r="BZ433">
        <v>689.328703703704</v>
      </c>
      <c r="CA433">
        <v>719.046555555556</v>
      </c>
      <c r="CB433">
        <v>1.20945925925926</v>
      </c>
      <c r="CC433">
        <v>706.572</v>
      </c>
      <c r="CD433">
        <v>17.3485333333333</v>
      </c>
      <c r="CE433">
        <v>1.26199185185185</v>
      </c>
      <c r="CF433">
        <v>1.17974518518519</v>
      </c>
      <c r="CG433">
        <v>10.3536444444444</v>
      </c>
      <c r="CH433">
        <v>9.3483637037037</v>
      </c>
      <c r="CI433">
        <v>1999.9837037037</v>
      </c>
      <c r="CJ433">
        <v>0.980000777777778</v>
      </c>
      <c r="CK433">
        <v>0.0199993962962963</v>
      </c>
      <c r="CL433">
        <v>0</v>
      </c>
      <c r="CM433">
        <v>2.45965925925926</v>
      </c>
      <c r="CN433">
        <v>0</v>
      </c>
      <c r="CO433">
        <v>7339.73407407407</v>
      </c>
      <c r="CP433">
        <v>16705.2925925926</v>
      </c>
      <c r="CQ433">
        <v>45</v>
      </c>
      <c r="CR433">
        <v>47.875</v>
      </c>
      <c r="CS433">
        <v>47.125</v>
      </c>
      <c r="CT433">
        <v>45.187</v>
      </c>
      <c r="CU433">
        <v>43.75</v>
      </c>
      <c r="CV433">
        <v>1959.9837037037</v>
      </c>
      <c r="CW433">
        <v>40</v>
      </c>
      <c r="CX433">
        <v>0</v>
      </c>
      <c r="CY433">
        <v>1651537999.4</v>
      </c>
      <c r="CZ433">
        <v>0</v>
      </c>
      <c r="DA433">
        <v>0</v>
      </c>
      <c r="DB433" t="s">
        <v>356</v>
      </c>
      <c r="DC433">
        <v>1657298120.5</v>
      </c>
      <c r="DD433">
        <v>1657298120.5</v>
      </c>
      <c r="DE433">
        <v>0</v>
      </c>
      <c r="DF433">
        <v>1.391</v>
      </c>
      <c r="DG433">
        <v>0.035</v>
      </c>
      <c r="DH433">
        <v>2.39</v>
      </c>
      <c r="DI433">
        <v>0.104</v>
      </c>
      <c r="DJ433">
        <v>419</v>
      </c>
      <c r="DK433">
        <v>18</v>
      </c>
      <c r="DL433">
        <v>0.11</v>
      </c>
      <c r="DM433">
        <v>0.02</v>
      </c>
      <c r="DN433">
        <v>-29.7181390243902</v>
      </c>
      <c r="DO433">
        <v>-4.52320139372831</v>
      </c>
      <c r="DP433">
        <v>0.450696077292506</v>
      </c>
      <c r="DQ433">
        <v>0</v>
      </c>
      <c r="DR433">
        <v>1.2220287804878</v>
      </c>
      <c r="DS433">
        <v>-0.200355679442508</v>
      </c>
      <c r="DT433">
        <v>0.0282116517353157</v>
      </c>
      <c r="DU433">
        <v>0</v>
      </c>
      <c r="DV433">
        <v>0</v>
      </c>
      <c r="DW433">
        <v>2</v>
      </c>
      <c r="DX433" t="s">
        <v>357</v>
      </c>
      <c r="DY433">
        <v>2.83417</v>
      </c>
      <c r="DZ433">
        <v>2.64234</v>
      </c>
      <c r="EA433">
        <v>0.0991089</v>
      </c>
      <c r="EB433">
        <v>0.10239</v>
      </c>
      <c r="EC433">
        <v>0.0644983</v>
      </c>
      <c r="ED433">
        <v>0.0613501</v>
      </c>
      <c r="EE433">
        <v>25109.7</v>
      </c>
      <c r="EF433">
        <v>21863.6</v>
      </c>
      <c r="EG433">
        <v>24969.4</v>
      </c>
      <c r="EH433">
        <v>23737.7</v>
      </c>
      <c r="EI433">
        <v>39912.5</v>
      </c>
      <c r="EJ433">
        <v>36909.6</v>
      </c>
      <c r="EK433">
        <v>45177.6</v>
      </c>
      <c r="EL433">
        <v>42380.4</v>
      </c>
      <c r="EM433">
        <v>1.74815</v>
      </c>
      <c r="EN433">
        <v>2.04023</v>
      </c>
      <c r="EO433">
        <v>0.0659674</v>
      </c>
      <c r="EP433">
        <v>0</v>
      </c>
      <c r="EQ433">
        <v>20.926</v>
      </c>
      <c r="ER433">
        <v>999.9</v>
      </c>
      <c r="ES433">
        <v>34.88</v>
      </c>
      <c r="ET433">
        <v>31.965</v>
      </c>
      <c r="EU433">
        <v>24.4454</v>
      </c>
      <c r="EV433">
        <v>51.1182</v>
      </c>
      <c r="EW433">
        <v>30.8494</v>
      </c>
      <c r="EX433">
        <v>2</v>
      </c>
      <c r="EY433">
        <v>0.263908</v>
      </c>
      <c r="EZ433">
        <v>6.03439</v>
      </c>
      <c r="FA433">
        <v>20.1376</v>
      </c>
      <c r="FB433">
        <v>5.23316</v>
      </c>
      <c r="FC433">
        <v>11.992</v>
      </c>
      <c r="FD433">
        <v>4.95575</v>
      </c>
      <c r="FE433">
        <v>3.304</v>
      </c>
      <c r="FF433">
        <v>9999</v>
      </c>
      <c r="FG433">
        <v>9999</v>
      </c>
      <c r="FH433">
        <v>6637.7</v>
      </c>
      <c r="FI433">
        <v>353.9</v>
      </c>
      <c r="FJ433">
        <v>1.86813</v>
      </c>
      <c r="FK433">
        <v>1.86386</v>
      </c>
      <c r="FL433">
        <v>1.87146</v>
      </c>
      <c r="FM433">
        <v>1.86231</v>
      </c>
      <c r="FN433">
        <v>1.86172</v>
      </c>
      <c r="FO433">
        <v>1.86813</v>
      </c>
      <c r="FP433">
        <v>1.85832</v>
      </c>
      <c r="FQ433">
        <v>1.86476</v>
      </c>
      <c r="FR433">
        <v>5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4.878</v>
      </c>
      <c r="GF433">
        <v>0.1137</v>
      </c>
      <c r="GG433">
        <v>2.14445261950712</v>
      </c>
      <c r="GH433">
        <v>0.00524579190152856</v>
      </c>
      <c r="GI433">
        <v>-2.61795653493914e-06</v>
      </c>
      <c r="GJ433">
        <v>1.03317073579164e-09</v>
      </c>
      <c r="GK433">
        <v>0.00834576242792743</v>
      </c>
      <c r="GL433">
        <v>-0.0463878632499735</v>
      </c>
      <c r="GM433">
        <v>0.00360881594666716</v>
      </c>
      <c r="GN433">
        <v>-4.25062852161115e-05</v>
      </c>
      <c r="GO433">
        <v>14</v>
      </c>
      <c r="GP433">
        <v>2225</v>
      </c>
      <c r="GQ433">
        <v>2</v>
      </c>
      <c r="GR433">
        <v>27</v>
      </c>
      <c r="GS433">
        <v>4349.7</v>
      </c>
      <c r="GT433">
        <v>4349.7</v>
      </c>
      <c r="GU433">
        <v>2.0874</v>
      </c>
      <c r="GV433">
        <v>2.36328</v>
      </c>
      <c r="GW433">
        <v>1.99829</v>
      </c>
      <c r="GX433">
        <v>2.75024</v>
      </c>
      <c r="GY433">
        <v>2.09473</v>
      </c>
      <c r="GZ433">
        <v>2.3645</v>
      </c>
      <c r="HA433">
        <v>36.0113</v>
      </c>
      <c r="HB433">
        <v>14.2196</v>
      </c>
      <c r="HC433">
        <v>18</v>
      </c>
      <c r="HD433">
        <v>427.505</v>
      </c>
      <c r="HE433">
        <v>615.764</v>
      </c>
      <c r="HF433">
        <v>16.208</v>
      </c>
      <c r="HG433">
        <v>30.5787</v>
      </c>
      <c r="HH433">
        <v>30.0004</v>
      </c>
      <c r="HI433">
        <v>30.8223</v>
      </c>
      <c r="HJ433">
        <v>30.7686</v>
      </c>
      <c r="HK433">
        <v>41.7757</v>
      </c>
      <c r="HL433">
        <v>35.0503</v>
      </c>
      <c r="HM433">
        <v>11.1553</v>
      </c>
      <c r="HN433">
        <v>16.2033</v>
      </c>
      <c r="HO433">
        <v>756.371</v>
      </c>
      <c r="HP433">
        <v>17.433</v>
      </c>
      <c r="HQ433">
        <v>95.5882</v>
      </c>
      <c r="HR433">
        <v>99.6087</v>
      </c>
    </row>
    <row r="434" spans="1:226">
      <c r="A434">
        <v>418</v>
      </c>
      <c r="B434">
        <v>1657559109.5</v>
      </c>
      <c r="C434">
        <v>6317.5</v>
      </c>
      <c r="D434" t="s">
        <v>1202</v>
      </c>
      <c r="E434" t="s">
        <v>1203</v>
      </c>
      <c r="F434">
        <v>5</v>
      </c>
      <c r="G434" t="s">
        <v>1117</v>
      </c>
      <c r="H434" t="s">
        <v>354</v>
      </c>
      <c r="I434">
        <v>1657559101.71429</v>
      </c>
      <c r="J434">
        <f>(K434)/1000</f>
        <v>0</v>
      </c>
      <c r="K434">
        <f>IF(BF434, AN434, AH434)</f>
        <v>0</v>
      </c>
      <c r="L434">
        <f>IF(BF434, AI434, AG434)</f>
        <v>0</v>
      </c>
      <c r="M434">
        <f>BH434 - IF(AU434&gt;1, L434*BB434*100.0/(AW434*BV434), 0)</f>
        <v>0</v>
      </c>
      <c r="N434">
        <f>((T434-J434/2)*M434-L434)/(T434+J434/2)</f>
        <v>0</v>
      </c>
      <c r="O434">
        <f>N434*(BO434+BP434)/1000.0</f>
        <v>0</v>
      </c>
      <c r="P434">
        <f>(BH434 - IF(AU434&gt;1, L434*BB434*100.0/(AW434*BV434), 0))*(BO434+BP434)/1000.0</f>
        <v>0</v>
      </c>
      <c r="Q434">
        <f>2.0/((1/S434-1/R434)+SIGN(S434)*SQRT((1/S434-1/R434)*(1/S434-1/R434) + 4*BC434/((BC434+1)*(BC434+1))*(2*1/S434*1/R434-1/R434*1/R434)))</f>
        <v>0</v>
      </c>
      <c r="R434">
        <f>IF(LEFT(BD434,1)&lt;&gt;"0",IF(LEFT(BD434,1)="1",3.0,BE434),$D$5+$E$5*(BV434*BO434/($K$5*1000))+$F$5*(BV434*BO434/($K$5*1000))*MAX(MIN(BB434,$J$5),$I$5)*MAX(MIN(BB434,$J$5),$I$5)+$G$5*MAX(MIN(BB434,$J$5),$I$5)*(BV434*BO434/($K$5*1000))+$H$5*(BV434*BO434/($K$5*1000))*(BV434*BO434/($K$5*1000)))</f>
        <v>0</v>
      </c>
      <c r="S434">
        <f>J434*(1000-(1000*0.61365*exp(17.502*W434/(240.97+W434))/(BO434+BP434)+BJ434)/2)/(1000*0.61365*exp(17.502*W434/(240.97+W434))/(BO434+BP434)-BJ434)</f>
        <v>0</v>
      </c>
      <c r="T434">
        <f>1/((BC434+1)/(Q434/1.6)+1/(R434/1.37)) + BC434/((BC434+1)/(Q434/1.6) + BC434/(R434/1.37))</f>
        <v>0</v>
      </c>
      <c r="U434">
        <f>(AX434*BA434)</f>
        <v>0</v>
      </c>
      <c r="V434">
        <f>(BQ434+(U434+2*0.95*5.67E-8*(((BQ434+$B$7)+273)^4-(BQ434+273)^4)-44100*J434)/(1.84*29.3*R434+8*0.95*5.67E-8*(BQ434+273)^3))</f>
        <v>0</v>
      </c>
      <c r="W434">
        <f>($C$7*BR434+$D$7*BS434+$E$7*V434)</f>
        <v>0</v>
      </c>
      <c r="X434">
        <f>0.61365*exp(17.502*W434/(240.97+W434))</f>
        <v>0</v>
      </c>
      <c r="Y434">
        <f>(Z434/AA434*100)</f>
        <v>0</v>
      </c>
      <c r="Z434">
        <f>BJ434*(BO434+BP434)/1000</f>
        <v>0</v>
      </c>
      <c r="AA434">
        <f>0.61365*exp(17.502*BQ434/(240.97+BQ434))</f>
        <v>0</v>
      </c>
      <c r="AB434">
        <f>(X434-BJ434*(BO434+BP434)/1000)</f>
        <v>0</v>
      </c>
      <c r="AC434">
        <f>(-J434*44100)</f>
        <v>0</v>
      </c>
      <c r="AD434">
        <f>2*29.3*R434*0.92*(BQ434-W434)</f>
        <v>0</v>
      </c>
      <c r="AE434">
        <f>2*0.95*5.67E-8*(((BQ434+$B$7)+273)^4-(W434+273)^4)</f>
        <v>0</v>
      </c>
      <c r="AF434">
        <f>U434+AE434+AC434+AD434</f>
        <v>0</v>
      </c>
      <c r="AG434">
        <f>BN434*AU434*(BI434-BH434*(1000-AU434*BK434)/(1000-AU434*BJ434))/(100*BB434)</f>
        <v>0</v>
      </c>
      <c r="AH434">
        <f>1000*BN434*AU434*(BJ434-BK434)/(100*BB434*(1000-AU434*BJ434))</f>
        <v>0</v>
      </c>
      <c r="AI434">
        <f>(AJ434 - AK434 - BO434*1E3/(8.314*(BQ434+273.15)) * AM434/BN434 * AL434) * BN434/(100*BB434) * (1000 - BK434)/1000</f>
        <v>0</v>
      </c>
      <c r="AJ434">
        <v>753.293781430736</v>
      </c>
      <c r="AK434">
        <v>729.853733333333</v>
      </c>
      <c r="AL434">
        <v>3.36333238283348</v>
      </c>
      <c r="AM434">
        <v>66.142335327964</v>
      </c>
      <c r="AN434">
        <f>(AP434 - AO434 + BO434*1E3/(8.314*(BQ434+273.15)) * AR434/BN434 * AQ434) * BN434/(100*BB434) * 1000/(1000 - AP434)</f>
        <v>0</v>
      </c>
      <c r="AO434">
        <v>17.3426067089479</v>
      </c>
      <c r="AP434">
        <v>18.5519842424242</v>
      </c>
      <c r="AQ434">
        <v>-0.000197737699965441</v>
      </c>
      <c r="AR434">
        <v>78.4374814573742</v>
      </c>
      <c r="AS434">
        <v>18</v>
      </c>
      <c r="AT434">
        <v>4</v>
      </c>
      <c r="AU434">
        <f>IF(AS434*$H$13&gt;=AW434,1.0,(AW434/(AW434-AS434*$H$13)))</f>
        <v>0</v>
      </c>
      <c r="AV434">
        <f>(AU434-1)*100</f>
        <v>0</v>
      </c>
      <c r="AW434">
        <f>MAX(0,($B$13+$C$13*BV434)/(1+$D$13*BV434)*BO434/(BQ434+273)*$E$13)</f>
        <v>0</v>
      </c>
      <c r="AX434">
        <f>$B$11*BW434+$C$11*BX434+$F$11*CI434*(1-CL434)</f>
        <v>0</v>
      </c>
      <c r="AY434">
        <f>AX434*AZ434</f>
        <v>0</v>
      </c>
      <c r="AZ434">
        <f>($B$11*$D$9+$C$11*$D$9+$F$11*((CV434+CN434)/MAX(CV434+CN434+CW434, 0.1)*$I$9+CW434/MAX(CV434+CN434+CW434, 0.1)*$J$9))/($B$11+$C$11+$F$11)</f>
        <v>0</v>
      </c>
      <c r="BA434">
        <f>($B$11*$K$9+$C$11*$K$9+$F$11*((CV434+CN434)/MAX(CV434+CN434+CW434, 0.1)*$P$9+CW434/MAX(CV434+CN434+CW434, 0.1)*$Q$9))/($B$11+$C$11+$F$11)</f>
        <v>0</v>
      </c>
      <c r="BB434">
        <v>2.7</v>
      </c>
      <c r="BC434">
        <v>0.5</v>
      </c>
      <c r="BD434" t="s">
        <v>355</v>
      </c>
      <c r="BE434">
        <v>2</v>
      </c>
      <c r="BF434" t="b">
        <v>1</v>
      </c>
      <c r="BG434">
        <v>1657559101.71429</v>
      </c>
      <c r="BH434">
        <v>692.165142857143</v>
      </c>
      <c r="BI434">
        <v>722.492928571429</v>
      </c>
      <c r="BJ434">
        <v>18.5580178571429</v>
      </c>
      <c r="BK434">
        <v>17.3553321428571</v>
      </c>
      <c r="BL434">
        <v>687.316428571429</v>
      </c>
      <c r="BM434">
        <v>18.4442714285714</v>
      </c>
      <c r="BN434">
        <v>499.986035714286</v>
      </c>
      <c r="BO434">
        <v>68.0023821428571</v>
      </c>
      <c r="BP434">
        <v>0.0256092607142857</v>
      </c>
      <c r="BQ434">
        <v>21.1705107142857</v>
      </c>
      <c r="BR434">
        <v>22.0253392857143</v>
      </c>
      <c r="BS434">
        <v>999.9</v>
      </c>
      <c r="BT434">
        <v>0</v>
      </c>
      <c r="BU434">
        <v>0</v>
      </c>
      <c r="BV434">
        <v>9993.57357142857</v>
      </c>
      <c r="BW434">
        <v>0</v>
      </c>
      <c r="BX434">
        <v>2097.29821428571</v>
      </c>
      <c r="BY434">
        <v>-30.3278607142857</v>
      </c>
      <c r="BZ434">
        <v>705.253178571429</v>
      </c>
      <c r="CA434">
        <v>735.253392857143</v>
      </c>
      <c r="CB434">
        <v>1.20267071428571</v>
      </c>
      <c r="CC434">
        <v>722.492928571429</v>
      </c>
      <c r="CD434">
        <v>17.3553321428571</v>
      </c>
      <c r="CE434">
        <v>1.26198964285714</v>
      </c>
      <c r="CF434">
        <v>1.18020464285714</v>
      </c>
      <c r="CG434">
        <v>10.3536214285714</v>
      </c>
      <c r="CH434">
        <v>9.35415607142857</v>
      </c>
      <c r="CI434">
        <v>1999.98892857143</v>
      </c>
      <c r="CJ434">
        <v>0.980000857142857</v>
      </c>
      <c r="CK434">
        <v>0.0199993142857143</v>
      </c>
      <c r="CL434">
        <v>0</v>
      </c>
      <c r="CM434">
        <v>2.47136428571429</v>
      </c>
      <c r="CN434">
        <v>0</v>
      </c>
      <c r="CO434">
        <v>7374.61428571429</v>
      </c>
      <c r="CP434">
        <v>16705.3285714286</v>
      </c>
      <c r="CQ434">
        <v>45</v>
      </c>
      <c r="CR434">
        <v>47.875</v>
      </c>
      <c r="CS434">
        <v>47.125</v>
      </c>
      <c r="CT434">
        <v>45.187</v>
      </c>
      <c r="CU434">
        <v>43.75</v>
      </c>
      <c r="CV434">
        <v>1959.98892857143</v>
      </c>
      <c r="CW434">
        <v>40</v>
      </c>
      <c r="CX434">
        <v>0</v>
      </c>
      <c r="CY434">
        <v>1651538004.8</v>
      </c>
      <c r="CZ434">
        <v>0</v>
      </c>
      <c r="DA434">
        <v>0</v>
      </c>
      <c r="DB434" t="s">
        <v>356</v>
      </c>
      <c r="DC434">
        <v>1657298120.5</v>
      </c>
      <c r="DD434">
        <v>1657298120.5</v>
      </c>
      <c r="DE434">
        <v>0</v>
      </c>
      <c r="DF434">
        <v>1.391</v>
      </c>
      <c r="DG434">
        <v>0.035</v>
      </c>
      <c r="DH434">
        <v>2.39</v>
      </c>
      <c r="DI434">
        <v>0.104</v>
      </c>
      <c r="DJ434">
        <v>419</v>
      </c>
      <c r="DK434">
        <v>18</v>
      </c>
      <c r="DL434">
        <v>0.11</v>
      </c>
      <c r="DM434">
        <v>0.02</v>
      </c>
      <c r="DN434">
        <v>-30.0874902439024</v>
      </c>
      <c r="DO434">
        <v>-3.86368222996517</v>
      </c>
      <c r="DP434">
        <v>0.383004688759988</v>
      </c>
      <c r="DQ434">
        <v>0</v>
      </c>
      <c r="DR434">
        <v>1.21483317073171</v>
      </c>
      <c r="DS434">
        <v>-0.128205993031359</v>
      </c>
      <c r="DT434">
        <v>0.0253410901683821</v>
      </c>
      <c r="DU434">
        <v>0</v>
      </c>
      <c r="DV434">
        <v>0</v>
      </c>
      <c r="DW434">
        <v>2</v>
      </c>
      <c r="DX434" t="s">
        <v>357</v>
      </c>
      <c r="DY434">
        <v>2.83409</v>
      </c>
      <c r="DZ434">
        <v>2.64216</v>
      </c>
      <c r="EA434">
        <v>0.100718</v>
      </c>
      <c r="EB434">
        <v>0.103989</v>
      </c>
      <c r="EC434">
        <v>0.0644817</v>
      </c>
      <c r="ED434">
        <v>0.0613765</v>
      </c>
      <c r="EE434">
        <v>25064.5</v>
      </c>
      <c r="EF434">
        <v>21824.5</v>
      </c>
      <c r="EG434">
        <v>24969.1</v>
      </c>
      <c r="EH434">
        <v>23737.6</v>
      </c>
      <c r="EI434">
        <v>39912.9</v>
      </c>
      <c r="EJ434">
        <v>36908.3</v>
      </c>
      <c r="EK434">
        <v>45177.2</v>
      </c>
      <c r="EL434">
        <v>42380.1</v>
      </c>
      <c r="EM434">
        <v>1.74807</v>
      </c>
      <c r="EN434">
        <v>2.0405</v>
      </c>
      <c r="EO434">
        <v>0.0671968</v>
      </c>
      <c r="EP434">
        <v>0</v>
      </c>
      <c r="EQ434">
        <v>20.9257</v>
      </c>
      <c r="ER434">
        <v>999.9</v>
      </c>
      <c r="ES434">
        <v>34.88</v>
      </c>
      <c r="ET434">
        <v>31.965</v>
      </c>
      <c r="EU434">
        <v>24.4441</v>
      </c>
      <c r="EV434">
        <v>51.1283</v>
      </c>
      <c r="EW434">
        <v>30.8494</v>
      </c>
      <c r="EX434">
        <v>2</v>
      </c>
      <c r="EY434">
        <v>0.263925</v>
      </c>
      <c r="EZ434">
        <v>5.98886</v>
      </c>
      <c r="FA434">
        <v>20.1395</v>
      </c>
      <c r="FB434">
        <v>5.23226</v>
      </c>
      <c r="FC434">
        <v>11.992</v>
      </c>
      <c r="FD434">
        <v>4.95565</v>
      </c>
      <c r="FE434">
        <v>3.3039</v>
      </c>
      <c r="FF434">
        <v>9999</v>
      </c>
      <c r="FG434">
        <v>9999</v>
      </c>
      <c r="FH434">
        <v>6637.7</v>
      </c>
      <c r="FI434">
        <v>353.9</v>
      </c>
      <c r="FJ434">
        <v>1.86813</v>
      </c>
      <c r="FK434">
        <v>1.86386</v>
      </c>
      <c r="FL434">
        <v>1.87147</v>
      </c>
      <c r="FM434">
        <v>1.86231</v>
      </c>
      <c r="FN434">
        <v>1.86172</v>
      </c>
      <c r="FO434">
        <v>1.86813</v>
      </c>
      <c r="FP434">
        <v>1.85833</v>
      </c>
      <c r="FQ434">
        <v>1.86476</v>
      </c>
      <c r="FR434">
        <v>5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4.929</v>
      </c>
      <c r="GF434">
        <v>0.1135</v>
      </c>
      <c r="GG434">
        <v>2.14445261950712</v>
      </c>
      <c r="GH434">
        <v>0.00524579190152856</v>
      </c>
      <c r="GI434">
        <v>-2.61795653493914e-06</v>
      </c>
      <c r="GJ434">
        <v>1.03317073579164e-09</v>
      </c>
      <c r="GK434">
        <v>0.00834576242792743</v>
      </c>
      <c r="GL434">
        <v>-0.0463878632499735</v>
      </c>
      <c r="GM434">
        <v>0.00360881594666716</v>
      </c>
      <c r="GN434">
        <v>-4.25062852161115e-05</v>
      </c>
      <c r="GO434">
        <v>14</v>
      </c>
      <c r="GP434">
        <v>2225</v>
      </c>
      <c r="GQ434">
        <v>2</v>
      </c>
      <c r="GR434">
        <v>27</v>
      </c>
      <c r="GS434">
        <v>4349.8</v>
      </c>
      <c r="GT434">
        <v>4349.8</v>
      </c>
      <c r="GU434">
        <v>2.12158</v>
      </c>
      <c r="GV434">
        <v>2.37915</v>
      </c>
      <c r="GW434">
        <v>1.99829</v>
      </c>
      <c r="GX434">
        <v>2.74902</v>
      </c>
      <c r="GY434">
        <v>2.09351</v>
      </c>
      <c r="GZ434">
        <v>2.37915</v>
      </c>
      <c r="HA434">
        <v>36.0113</v>
      </c>
      <c r="HB434">
        <v>14.2196</v>
      </c>
      <c r="HC434">
        <v>18</v>
      </c>
      <c r="HD434">
        <v>427.462</v>
      </c>
      <c r="HE434">
        <v>615.984</v>
      </c>
      <c r="HF434">
        <v>16.1872</v>
      </c>
      <c r="HG434">
        <v>30.5813</v>
      </c>
      <c r="HH434">
        <v>30.0003</v>
      </c>
      <c r="HI434">
        <v>30.8223</v>
      </c>
      <c r="HJ434">
        <v>30.7686</v>
      </c>
      <c r="HK434">
        <v>42.4752</v>
      </c>
      <c r="HL434">
        <v>34.7699</v>
      </c>
      <c r="HM434">
        <v>11.1553</v>
      </c>
      <c r="HN434">
        <v>16.1909</v>
      </c>
      <c r="HO434">
        <v>769.804</v>
      </c>
      <c r="HP434">
        <v>17.4417</v>
      </c>
      <c r="HQ434">
        <v>95.5872</v>
      </c>
      <c r="HR434">
        <v>99.6081</v>
      </c>
    </row>
    <row r="435" spans="1:226">
      <c r="A435">
        <v>419</v>
      </c>
      <c r="B435">
        <v>1657559114.5</v>
      </c>
      <c r="C435">
        <v>6322.5</v>
      </c>
      <c r="D435" t="s">
        <v>1204</v>
      </c>
      <c r="E435" t="s">
        <v>1205</v>
      </c>
      <c r="F435">
        <v>5</v>
      </c>
      <c r="G435" t="s">
        <v>1117</v>
      </c>
      <c r="H435" t="s">
        <v>354</v>
      </c>
      <c r="I435">
        <v>1657559107</v>
      </c>
      <c r="J435">
        <f>(K435)/1000</f>
        <v>0</v>
      </c>
      <c r="K435">
        <f>IF(BF435, AN435, AH435)</f>
        <v>0</v>
      </c>
      <c r="L435">
        <f>IF(BF435, AI435, AG435)</f>
        <v>0</v>
      </c>
      <c r="M435">
        <f>BH435 - IF(AU435&gt;1, L435*BB435*100.0/(AW435*BV435), 0)</f>
        <v>0</v>
      </c>
      <c r="N435">
        <f>((T435-J435/2)*M435-L435)/(T435+J435/2)</f>
        <v>0</v>
      </c>
      <c r="O435">
        <f>N435*(BO435+BP435)/1000.0</f>
        <v>0</v>
      </c>
      <c r="P435">
        <f>(BH435 - IF(AU435&gt;1, L435*BB435*100.0/(AW435*BV435), 0))*(BO435+BP435)/1000.0</f>
        <v>0</v>
      </c>
      <c r="Q435">
        <f>2.0/((1/S435-1/R435)+SIGN(S435)*SQRT((1/S435-1/R435)*(1/S435-1/R435) + 4*BC435/((BC435+1)*(BC435+1))*(2*1/S435*1/R435-1/R435*1/R435)))</f>
        <v>0</v>
      </c>
      <c r="R435">
        <f>IF(LEFT(BD435,1)&lt;&gt;"0",IF(LEFT(BD435,1)="1",3.0,BE435),$D$5+$E$5*(BV435*BO435/($K$5*1000))+$F$5*(BV435*BO435/($K$5*1000))*MAX(MIN(BB435,$J$5),$I$5)*MAX(MIN(BB435,$J$5),$I$5)+$G$5*MAX(MIN(BB435,$J$5),$I$5)*(BV435*BO435/($K$5*1000))+$H$5*(BV435*BO435/($K$5*1000))*(BV435*BO435/($K$5*1000)))</f>
        <v>0</v>
      </c>
      <c r="S435">
        <f>J435*(1000-(1000*0.61365*exp(17.502*W435/(240.97+W435))/(BO435+BP435)+BJ435)/2)/(1000*0.61365*exp(17.502*W435/(240.97+W435))/(BO435+BP435)-BJ435)</f>
        <v>0</v>
      </c>
      <c r="T435">
        <f>1/((BC435+1)/(Q435/1.6)+1/(R435/1.37)) + BC435/((BC435+1)/(Q435/1.6) + BC435/(R435/1.37))</f>
        <v>0</v>
      </c>
      <c r="U435">
        <f>(AX435*BA435)</f>
        <v>0</v>
      </c>
      <c r="V435">
        <f>(BQ435+(U435+2*0.95*5.67E-8*(((BQ435+$B$7)+273)^4-(BQ435+273)^4)-44100*J435)/(1.84*29.3*R435+8*0.95*5.67E-8*(BQ435+273)^3))</f>
        <v>0</v>
      </c>
      <c r="W435">
        <f>($C$7*BR435+$D$7*BS435+$E$7*V435)</f>
        <v>0</v>
      </c>
      <c r="X435">
        <f>0.61365*exp(17.502*W435/(240.97+W435))</f>
        <v>0</v>
      </c>
      <c r="Y435">
        <f>(Z435/AA435*100)</f>
        <v>0</v>
      </c>
      <c r="Z435">
        <f>BJ435*(BO435+BP435)/1000</f>
        <v>0</v>
      </c>
      <c r="AA435">
        <f>0.61365*exp(17.502*BQ435/(240.97+BQ435))</f>
        <v>0</v>
      </c>
      <c r="AB435">
        <f>(X435-BJ435*(BO435+BP435)/1000)</f>
        <v>0</v>
      </c>
      <c r="AC435">
        <f>(-J435*44100)</f>
        <v>0</v>
      </c>
      <c r="AD435">
        <f>2*29.3*R435*0.92*(BQ435-W435)</f>
        <v>0</v>
      </c>
      <c r="AE435">
        <f>2*0.95*5.67E-8*(((BQ435+$B$7)+273)^4-(W435+273)^4)</f>
        <v>0</v>
      </c>
      <c r="AF435">
        <f>U435+AE435+AC435+AD435</f>
        <v>0</v>
      </c>
      <c r="AG435">
        <f>BN435*AU435*(BI435-BH435*(1000-AU435*BK435)/(1000-AU435*BJ435))/(100*BB435)</f>
        <v>0</v>
      </c>
      <c r="AH435">
        <f>1000*BN435*AU435*(BJ435-BK435)/(100*BB435*(1000-AU435*BJ435))</f>
        <v>0</v>
      </c>
      <c r="AI435">
        <f>(AJ435 - AK435 - BO435*1E3/(8.314*(BQ435+273.15)) * AM435/BN435 * AL435) * BN435/(100*BB435) * (1000 - BK435)/1000</f>
        <v>0</v>
      </c>
      <c r="AJ435">
        <v>770.480521976215</v>
      </c>
      <c r="AK435">
        <v>746.811042424242</v>
      </c>
      <c r="AL435">
        <v>3.39943277137411</v>
      </c>
      <c r="AM435">
        <v>66.142335327964</v>
      </c>
      <c r="AN435">
        <f>(AP435 - AO435 + BO435*1E3/(8.314*(BQ435+273.15)) * AR435/BN435 * AQ435) * BN435/(100*BB435) * 1000/(1000 - AP435)</f>
        <v>0</v>
      </c>
      <c r="AO435">
        <v>17.3644211950486</v>
      </c>
      <c r="AP435">
        <v>18.5555121212121</v>
      </c>
      <c r="AQ435">
        <v>-6.21588114909765e-05</v>
      </c>
      <c r="AR435">
        <v>78.4374814573742</v>
      </c>
      <c r="AS435">
        <v>18</v>
      </c>
      <c r="AT435">
        <v>4</v>
      </c>
      <c r="AU435">
        <f>IF(AS435*$H$13&gt;=AW435,1.0,(AW435/(AW435-AS435*$H$13)))</f>
        <v>0</v>
      </c>
      <c r="AV435">
        <f>(AU435-1)*100</f>
        <v>0</v>
      </c>
      <c r="AW435">
        <f>MAX(0,($B$13+$C$13*BV435)/(1+$D$13*BV435)*BO435/(BQ435+273)*$E$13)</f>
        <v>0</v>
      </c>
      <c r="AX435">
        <f>$B$11*BW435+$C$11*BX435+$F$11*CI435*(1-CL435)</f>
        <v>0</v>
      </c>
      <c r="AY435">
        <f>AX435*AZ435</f>
        <v>0</v>
      </c>
      <c r="AZ435">
        <f>($B$11*$D$9+$C$11*$D$9+$F$11*((CV435+CN435)/MAX(CV435+CN435+CW435, 0.1)*$I$9+CW435/MAX(CV435+CN435+CW435, 0.1)*$J$9))/($B$11+$C$11+$F$11)</f>
        <v>0</v>
      </c>
      <c r="BA435">
        <f>($B$11*$K$9+$C$11*$K$9+$F$11*((CV435+CN435)/MAX(CV435+CN435+CW435, 0.1)*$P$9+CW435/MAX(CV435+CN435+CW435, 0.1)*$Q$9))/($B$11+$C$11+$F$11)</f>
        <v>0</v>
      </c>
      <c r="BB435">
        <v>2.7</v>
      </c>
      <c r="BC435">
        <v>0.5</v>
      </c>
      <c r="BD435" t="s">
        <v>355</v>
      </c>
      <c r="BE435">
        <v>2</v>
      </c>
      <c r="BF435" t="b">
        <v>1</v>
      </c>
      <c r="BG435">
        <v>1657559107</v>
      </c>
      <c r="BH435">
        <v>709.705</v>
      </c>
      <c r="BI435">
        <v>740.35037037037</v>
      </c>
      <c r="BJ435">
        <v>18.5562037037037</v>
      </c>
      <c r="BK435">
        <v>17.3576518518519</v>
      </c>
      <c r="BL435">
        <v>704.802037037037</v>
      </c>
      <c r="BM435">
        <v>18.4425333333333</v>
      </c>
      <c r="BN435">
        <v>500.005925925926</v>
      </c>
      <c r="BO435">
        <v>68.0022259259259</v>
      </c>
      <c r="BP435">
        <v>0.0256379481481481</v>
      </c>
      <c r="BQ435">
        <v>21.1603703703704</v>
      </c>
      <c r="BR435">
        <v>22.0219185185185</v>
      </c>
      <c r="BS435">
        <v>999.9</v>
      </c>
      <c r="BT435">
        <v>0</v>
      </c>
      <c r="BU435">
        <v>0</v>
      </c>
      <c r="BV435">
        <v>9995.55666666667</v>
      </c>
      <c r="BW435">
        <v>0</v>
      </c>
      <c r="BX435">
        <v>2097.06481481481</v>
      </c>
      <c r="BY435">
        <v>-30.6454148148148</v>
      </c>
      <c r="BZ435">
        <v>723.12337037037</v>
      </c>
      <c r="CA435">
        <v>753.428259259259</v>
      </c>
      <c r="CB435">
        <v>1.19854518518518</v>
      </c>
      <c r="CC435">
        <v>740.35037037037</v>
      </c>
      <c r="CD435">
        <v>17.3576518518519</v>
      </c>
      <c r="CE435">
        <v>1.26186296296296</v>
      </c>
      <c r="CF435">
        <v>1.18035962962963</v>
      </c>
      <c r="CG435">
        <v>10.3521333333333</v>
      </c>
      <c r="CH435">
        <v>9.35610148148148</v>
      </c>
      <c r="CI435">
        <v>1999.9862962963</v>
      </c>
      <c r="CJ435">
        <v>0.980000777777778</v>
      </c>
      <c r="CK435">
        <v>0.0199993962962963</v>
      </c>
      <c r="CL435">
        <v>0</v>
      </c>
      <c r="CM435">
        <v>2.49607407407407</v>
      </c>
      <c r="CN435">
        <v>0</v>
      </c>
      <c r="CO435">
        <v>7414.00555555556</v>
      </c>
      <c r="CP435">
        <v>16705.3</v>
      </c>
      <c r="CQ435">
        <v>45</v>
      </c>
      <c r="CR435">
        <v>47.875</v>
      </c>
      <c r="CS435">
        <v>47.125</v>
      </c>
      <c r="CT435">
        <v>45.187</v>
      </c>
      <c r="CU435">
        <v>43.75</v>
      </c>
      <c r="CV435">
        <v>1959.9862962963</v>
      </c>
      <c r="CW435">
        <v>40</v>
      </c>
      <c r="CX435">
        <v>0</v>
      </c>
      <c r="CY435">
        <v>1651538009.6</v>
      </c>
      <c r="CZ435">
        <v>0</v>
      </c>
      <c r="DA435">
        <v>0</v>
      </c>
      <c r="DB435" t="s">
        <v>356</v>
      </c>
      <c r="DC435">
        <v>1657298120.5</v>
      </c>
      <c r="DD435">
        <v>1657298120.5</v>
      </c>
      <c r="DE435">
        <v>0</v>
      </c>
      <c r="DF435">
        <v>1.391</v>
      </c>
      <c r="DG435">
        <v>0.035</v>
      </c>
      <c r="DH435">
        <v>2.39</v>
      </c>
      <c r="DI435">
        <v>0.104</v>
      </c>
      <c r="DJ435">
        <v>419</v>
      </c>
      <c r="DK435">
        <v>18</v>
      </c>
      <c r="DL435">
        <v>0.11</v>
      </c>
      <c r="DM435">
        <v>0.02</v>
      </c>
      <c r="DN435">
        <v>-30.4026512195122</v>
      </c>
      <c r="DO435">
        <v>-3.74127804878054</v>
      </c>
      <c r="DP435">
        <v>0.370595083169278</v>
      </c>
      <c r="DQ435">
        <v>0</v>
      </c>
      <c r="DR435">
        <v>1.19847268292683</v>
      </c>
      <c r="DS435">
        <v>-0.0177886411149827</v>
      </c>
      <c r="DT435">
        <v>0.0140810393228504</v>
      </c>
      <c r="DU435">
        <v>1</v>
      </c>
      <c r="DV435">
        <v>1</v>
      </c>
      <c r="DW435">
        <v>2</v>
      </c>
      <c r="DX435" t="s">
        <v>367</v>
      </c>
      <c r="DY435">
        <v>2.83414</v>
      </c>
      <c r="DZ435">
        <v>2.64191</v>
      </c>
      <c r="EA435">
        <v>0.102319</v>
      </c>
      <c r="EB435">
        <v>0.105557</v>
      </c>
      <c r="EC435">
        <v>0.0644932</v>
      </c>
      <c r="ED435">
        <v>0.0614619</v>
      </c>
      <c r="EE435">
        <v>25019.9</v>
      </c>
      <c r="EF435">
        <v>21786.1</v>
      </c>
      <c r="EG435">
        <v>24969.1</v>
      </c>
      <c r="EH435">
        <v>23737.3</v>
      </c>
      <c r="EI435">
        <v>39912.1</v>
      </c>
      <c r="EJ435">
        <v>36904.7</v>
      </c>
      <c r="EK435">
        <v>45176.8</v>
      </c>
      <c r="EL435">
        <v>42379.8</v>
      </c>
      <c r="EM435">
        <v>1.74793</v>
      </c>
      <c r="EN435">
        <v>2.04028</v>
      </c>
      <c r="EO435">
        <v>0.0647455</v>
      </c>
      <c r="EP435">
        <v>0</v>
      </c>
      <c r="EQ435">
        <v>20.9239</v>
      </c>
      <c r="ER435">
        <v>999.9</v>
      </c>
      <c r="ES435">
        <v>34.855</v>
      </c>
      <c r="ET435">
        <v>31.965</v>
      </c>
      <c r="EU435">
        <v>24.4261</v>
      </c>
      <c r="EV435">
        <v>51.4682</v>
      </c>
      <c r="EW435">
        <v>30.8894</v>
      </c>
      <c r="EX435">
        <v>2</v>
      </c>
      <c r="EY435">
        <v>0.26438</v>
      </c>
      <c r="EZ435">
        <v>6.0678</v>
      </c>
      <c r="FA435">
        <v>20.1367</v>
      </c>
      <c r="FB435">
        <v>5.23331</v>
      </c>
      <c r="FC435">
        <v>11.992</v>
      </c>
      <c r="FD435">
        <v>4.9557</v>
      </c>
      <c r="FE435">
        <v>3.30398</v>
      </c>
      <c r="FF435">
        <v>9999</v>
      </c>
      <c r="FG435">
        <v>9999</v>
      </c>
      <c r="FH435">
        <v>6638</v>
      </c>
      <c r="FI435">
        <v>353.9</v>
      </c>
      <c r="FJ435">
        <v>1.86813</v>
      </c>
      <c r="FK435">
        <v>1.86386</v>
      </c>
      <c r="FL435">
        <v>1.87148</v>
      </c>
      <c r="FM435">
        <v>1.86231</v>
      </c>
      <c r="FN435">
        <v>1.86172</v>
      </c>
      <c r="FO435">
        <v>1.86813</v>
      </c>
      <c r="FP435">
        <v>1.85836</v>
      </c>
      <c r="FQ435">
        <v>1.86475</v>
      </c>
      <c r="FR435">
        <v>5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4.98</v>
      </c>
      <c r="GF435">
        <v>0.1137</v>
      </c>
      <c r="GG435">
        <v>2.14445261950712</v>
      </c>
      <c r="GH435">
        <v>0.00524579190152856</v>
      </c>
      <c r="GI435">
        <v>-2.61795653493914e-06</v>
      </c>
      <c r="GJ435">
        <v>1.03317073579164e-09</v>
      </c>
      <c r="GK435">
        <v>0.00834576242792743</v>
      </c>
      <c r="GL435">
        <v>-0.0463878632499735</v>
      </c>
      <c r="GM435">
        <v>0.00360881594666716</v>
      </c>
      <c r="GN435">
        <v>-4.25062852161115e-05</v>
      </c>
      <c r="GO435">
        <v>14</v>
      </c>
      <c r="GP435">
        <v>2225</v>
      </c>
      <c r="GQ435">
        <v>2</v>
      </c>
      <c r="GR435">
        <v>27</v>
      </c>
      <c r="GS435">
        <v>4349.9</v>
      </c>
      <c r="GT435">
        <v>4349.9</v>
      </c>
      <c r="GU435">
        <v>2.16064</v>
      </c>
      <c r="GV435">
        <v>2.34375</v>
      </c>
      <c r="GW435">
        <v>1.99829</v>
      </c>
      <c r="GX435">
        <v>2.74902</v>
      </c>
      <c r="GY435">
        <v>2.09351</v>
      </c>
      <c r="GZ435">
        <v>2.40112</v>
      </c>
      <c r="HA435">
        <v>36.0113</v>
      </c>
      <c r="HB435">
        <v>14.2283</v>
      </c>
      <c r="HC435">
        <v>18</v>
      </c>
      <c r="HD435">
        <v>427.375</v>
      </c>
      <c r="HE435">
        <v>615.804</v>
      </c>
      <c r="HF435">
        <v>16.1653</v>
      </c>
      <c r="HG435">
        <v>30.5814</v>
      </c>
      <c r="HH435">
        <v>30.0003</v>
      </c>
      <c r="HI435">
        <v>30.8223</v>
      </c>
      <c r="HJ435">
        <v>30.7686</v>
      </c>
      <c r="HK435">
        <v>43.248</v>
      </c>
      <c r="HL435">
        <v>34.7699</v>
      </c>
      <c r="HM435">
        <v>10.78</v>
      </c>
      <c r="HN435">
        <v>16.1567</v>
      </c>
      <c r="HO435">
        <v>790.075</v>
      </c>
      <c r="HP435">
        <v>17.4374</v>
      </c>
      <c r="HQ435">
        <v>95.5868</v>
      </c>
      <c r="HR435">
        <v>99.6072</v>
      </c>
    </row>
    <row r="436" spans="1:226">
      <c r="A436">
        <v>420</v>
      </c>
      <c r="B436">
        <v>1657559119.5</v>
      </c>
      <c r="C436">
        <v>6327.5</v>
      </c>
      <c r="D436" t="s">
        <v>1206</v>
      </c>
      <c r="E436" t="s">
        <v>1207</v>
      </c>
      <c r="F436">
        <v>5</v>
      </c>
      <c r="G436" t="s">
        <v>1117</v>
      </c>
      <c r="H436" t="s">
        <v>354</v>
      </c>
      <c r="I436">
        <v>1657559111.71429</v>
      </c>
      <c r="J436">
        <f>(K436)/1000</f>
        <v>0</v>
      </c>
      <c r="K436">
        <f>IF(BF436, AN436, AH436)</f>
        <v>0</v>
      </c>
      <c r="L436">
        <f>IF(BF436, AI436, AG436)</f>
        <v>0</v>
      </c>
      <c r="M436">
        <f>BH436 - IF(AU436&gt;1, L436*BB436*100.0/(AW436*BV436), 0)</f>
        <v>0</v>
      </c>
      <c r="N436">
        <f>((T436-J436/2)*M436-L436)/(T436+J436/2)</f>
        <v>0</v>
      </c>
      <c r="O436">
        <f>N436*(BO436+BP436)/1000.0</f>
        <v>0</v>
      </c>
      <c r="P436">
        <f>(BH436 - IF(AU436&gt;1, L436*BB436*100.0/(AW436*BV436), 0))*(BO436+BP436)/1000.0</f>
        <v>0</v>
      </c>
      <c r="Q436">
        <f>2.0/((1/S436-1/R436)+SIGN(S436)*SQRT((1/S436-1/R436)*(1/S436-1/R436) + 4*BC436/((BC436+1)*(BC436+1))*(2*1/S436*1/R436-1/R436*1/R436)))</f>
        <v>0</v>
      </c>
      <c r="R436">
        <f>IF(LEFT(BD436,1)&lt;&gt;"0",IF(LEFT(BD436,1)="1",3.0,BE436),$D$5+$E$5*(BV436*BO436/($K$5*1000))+$F$5*(BV436*BO436/($K$5*1000))*MAX(MIN(BB436,$J$5),$I$5)*MAX(MIN(BB436,$J$5),$I$5)+$G$5*MAX(MIN(BB436,$J$5),$I$5)*(BV436*BO436/($K$5*1000))+$H$5*(BV436*BO436/($K$5*1000))*(BV436*BO436/($K$5*1000)))</f>
        <v>0</v>
      </c>
      <c r="S436">
        <f>J436*(1000-(1000*0.61365*exp(17.502*W436/(240.97+W436))/(BO436+BP436)+BJ436)/2)/(1000*0.61365*exp(17.502*W436/(240.97+W436))/(BO436+BP436)-BJ436)</f>
        <v>0</v>
      </c>
      <c r="T436">
        <f>1/((BC436+1)/(Q436/1.6)+1/(R436/1.37)) + BC436/((BC436+1)/(Q436/1.6) + BC436/(R436/1.37))</f>
        <v>0</v>
      </c>
      <c r="U436">
        <f>(AX436*BA436)</f>
        <v>0</v>
      </c>
      <c r="V436">
        <f>(BQ436+(U436+2*0.95*5.67E-8*(((BQ436+$B$7)+273)^4-(BQ436+273)^4)-44100*J436)/(1.84*29.3*R436+8*0.95*5.67E-8*(BQ436+273)^3))</f>
        <v>0</v>
      </c>
      <c r="W436">
        <f>($C$7*BR436+$D$7*BS436+$E$7*V436)</f>
        <v>0</v>
      </c>
      <c r="X436">
        <f>0.61365*exp(17.502*W436/(240.97+W436))</f>
        <v>0</v>
      </c>
      <c r="Y436">
        <f>(Z436/AA436*100)</f>
        <v>0</v>
      </c>
      <c r="Z436">
        <f>BJ436*(BO436+BP436)/1000</f>
        <v>0</v>
      </c>
      <c r="AA436">
        <f>0.61365*exp(17.502*BQ436/(240.97+BQ436))</f>
        <v>0</v>
      </c>
      <c r="AB436">
        <f>(X436-BJ436*(BO436+BP436)/1000)</f>
        <v>0</v>
      </c>
      <c r="AC436">
        <f>(-J436*44100)</f>
        <v>0</v>
      </c>
      <c r="AD436">
        <f>2*29.3*R436*0.92*(BQ436-W436)</f>
        <v>0</v>
      </c>
      <c r="AE436">
        <f>2*0.95*5.67E-8*(((BQ436+$B$7)+273)^4-(W436+273)^4)</f>
        <v>0</v>
      </c>
      <c r="AF436">
        <f>U436+AE436+AC436+AD436</f>
        <v>0</v>
      </c>
      <c r="AG436">
        <f>BN436*AU436*(BI436-BH436*(1000-AU436*BK436)/(1000-AU436*BJ436))/(100*BB436)</f>
        <v>0</v>
      </c>
      <c r="AH436">
        <f>1000*BN436*AU436*(BJ436-BK436)/(100*BB436*(1000-AU436*BJ436))</f>
        <v>0</v>
      </c>
      <c r="AI436">
        <f>(AJ436 - AK436 - BO436*1E3/(8.314*(BQ436+273.15)) * AM436/BN436 * AL436) * BN436/(100*BB436) * (1000 - BK436)/1000</f>
        <v>0</v>
      </c>
      <c r="AJ436">
        <v>787.583617207758</v>
      </c>
      <c r="AK436">
        <v>763.818266666667</v>
      </c>
      <c r="AL436">
        <v>3.37612479293123</v>
      </c>
      <c r="AM436">
        <v>66.142335327964</v>
      </c>
      <c r="AN436">
        <f>(AP436 - AO436 + BO436*1E3/(8.314*(BQ436+273.15)) * AR436/BN436 * AQ436) * BN436/(100*BB436) * 1000/(1000 - AP436)</f>
        <v>0</v>
      </c>
      <c r="AO436">
        <v>17.3724308134103</v>
      </c>
      <c r="AP436">
        <v>18.5532224242424</v>
      </c>
      <c r="AQ436">
        <v>0.000131264450009297</v>
      </c>
      <c r="AR436">
        <v>78.4374814573742</v>
      </c>
      <c r="AS436">
        <v>18</v>
      </c>
      <c r="AT436">
        <v>4</v>
      </c>
      <c r="AU436">
        <f>IF(AS436*$H$13&gt;=AW436,1.0,(AW436/(AW436-AS436*$H$13)))</f>
        <v>0</v>
      </c>
      <c r="AV436">
        <f>(AU436-1)*100</f>
        <v>0</v>
      </c>
      <c r="AW436">
        <f>MAX(0,($B$13+$C$13*BV436)/(1+$D$13*BV436)*BO436/(BQ436+273)*$E$13)</f>
        <v>0</v>
      </c>
      <c r="AX436">
        <f>$B$11*BW436+$C$11*BX436+$F$11*CI436*(1-CL436)</f>
        <v>0</v>
      </c>
      <c r="AY436">
        <f>AX436*AZ436</f>
        <v>0</v>
      </c>
      <c r="AZ436">
        <f>($B$11*$D$9+$C$11*$D$9+$F$11*((CV436+CN436)/MAX(CV436+CN436+CW436, 0.1)*$I$9+CW436/MAX(CV436+CN436+CW436, 0.1)*$J$9))/($B$11+$C$11+$F$11)</f>
        <v>0</v>
      </c>
      <c r="BA436">
        <f>($B$11*$K$9+$C$11*$K$9+$F$11*((CV436+CN436)/MAX(CV436+CN436+CW436, 0.1)*$P$9+CW436/MAX(CV436+CN436+CW436, 0.1)*$Q$9))/($B$11+$C$11+$F$11)</f>
        <v>0</v>
      </c>
      <c r="BB436">
        <v>2.7</v>
      </c>
      <c r="BC436">
        <v>0.5</v>
      </c>
      <c r="BD436" t="s">
        <v>355</v>
      </c>
      <c r="BE436">
        <v>2</v>
      </c>
      <c r="BF436" t="b">
        <v>1</v>
      </c>
      <c r="BG436">
        <v>1657559111.71429</v>
      </c>
      <c r="BH436">
        <v>725.387964285714</v>
      </c>
      <c r="BI436">
        <v>756.238821428571</v>
      </c>
      <c r="BJ436">
        <v>18.5547714285714</v>
      </c>
      <c r="BK436">
        <v>17.358775</v>
      </c>
      <c r="BL436">
        <v>720.436821428571</v>
      </c>
      <c r="BM436">
        <v>18.4411571428571</v>
      </c>
      <c r="BN436">
        <v>499.999321428571</v>
      </c>
      <c r="BO436">
        <v>68.0019964285714</v>
      </c>
      <c r="BP436">
        <v>0.0255842285714286</v>
      </c>
      <c r="BQ436">
        <v>21.15295</v>
      </c>
      <c r="BR436">
        <v>22.0121107142857</v>
      </c>
      <c r="BS436">
        <v>999.9</v>
      </c>
      <c r="BT436">
        <v>0</v>
      </c>
      <c r="BU436">
        <v>0</v>
      </c>
      <c r="BV436">
        <v>10000.2671428571</v>
      </c>
      <c r="BW436">
        <v>0</v>
      </c>
      <c r="BX436">
        <v>2096.62464285714</v>
      </c>
      <c r="BY436">
        <v>-30.850825</v>
      </c>
      <c r="BZ436">
        <v>739.101892857143</v>
      </c>
      <c r="CA436">
        <v>769.598178571429</v>
      </c>
      <c r="CB436">
        <v>1.19598821428571</v>
      </c>
      <c r="CC436">
        <v>756.238821428571</v>
      </c>
      <c r="CD436">
        <v>17.358775</v>
      </c>
      <c r="CE436">
        <v>1.26176071428571</v>
      </c>
      <c r="CF436">
        <v>1.18043214285714</v>
      </c>
      <c r="CG436">
        <v>10.3509285714286</v>
      </c>
      <c r="CH436">
        <v>9.35701321428571</v>
      </c>
      <c r="CI436">
        <v>2000.00857142857</v>
      </c>
      <c r="CJ436">
        <v>0.980000857142857</v>
      </c>
      <c r="CK436">
        <v>0.0199993142857143</v>
      </c>
      <c r="CL436">
        <v>0</v>
      </c>
      <c r="CM436">
        <v>2.52881785714286</v>
      </c>
      <c r="CN436">
        <v>0</v>
      </c>
      <c r="CO436">
        <v>7449.14142857143</v>
      </c>
      <c r="CP436">
        <v>16705.4785714286</v>
      </c>
      <c r="CQ436">
        <v>45</v>
      </c>
      <c r="CR436">
        <v>47.8794285714286</v>
      </c>
      <c r="CS436">
        <v>47.125</v>
      </c>
      <c r="CT436">
        <v>45.187</v>
      </c>
      <c r="CU436">
        <v>43.75</v>
      </c>
      <c r="CV436">
        <v>1960.00857142857</v>
      </c>
      <c r="CW436">
        <v>40</v>
      </c>
      <c r="CX436">
        <v>0</v>
      </c>
      <c r="CY436">
        <v>1651538014.4</v>
      </c>
      <c r="CZ436">
        <v>0</v>
      </c>
      <c r="DA436">
        <v>0</v>
      </c>
      <c r="DB436" t="s">
        <v>356</v>
      </c>
      <c r="DC436">
        <v>1657298120.5</v>
      </c>
      <c r="DD436">
        <v>1657298120.5</v>
      </c>
      <c r="DE436">
        <v>0</v>
      </c>
      <c r="DF436">
        <v>1.391</v>
      </c>
      <c r="DG436">
        <v>0.035</v>
      </c>
      <c r="DH436">
        <v>2.39</v>
      </c>
      <c r="DI436">
        <v>0.104</v>
      </c>
      <c r="DJ436">
        <v>419</v>
      </c>
      <c r="DK436">
        <v>18</v>
      </c>
      <c r="DL436">
        <v>0.11</v>
      </c>
      <c r="DM436">
        <v>0.02</v>
      </c>
      <c r="DN436">
        <v>-30.651943902439</v>
      </c>
      <c r="DO436">
        <v>-2.92080627177698</v>
      </c>
      <c r="DP436">
        <v>0.299823274815943</v>
      </c>
      <c r="DQ436">
        <v>0</v>
      </c>
      <c r="DR436">
        <v>1.19710146341463</v>
      </c>
      <c r="DS436">
        <v>-0.0654834146341451</v>
      </c>
      <c r="DT436">
        <v>0.0166473411868119</v>
      </c>
      <c r="DU436">
        <v>1</v>
      </c>
      <c r="DV436">
        <v>1</v>
      </c>
      <c r="DW436">
        <v>2</v>
      </c>
      <c r="DX436" t="s">
        <v>367</v>
      </c>
      <c r="DY436">
        <v>2.83424</v>
      </c>
      <c r="DZ436">
        <v>2.6419</v>
      </c>
      <c r="EA436">
        <v>0.103906</v>
      </c>
      <c r="EB436">
        <v>0.10714</v>
      </c>
      <c r="EC436">
        <v>0.0644856</v>
      </c>
      <c r="ED436">
        <v>0.0613454</v>
      </c>
      <c r="EE436">
        <v>24975.3</v>
      </c>
      <c r="EF436">
        <v>21747.4</v>
      </c>
      <c r="EG436">
        <v>24968.8</v>
      </c>
      <c r="EH436">
        <v>23737.1</v>
      </c>
      <c r="EI436">
        <v>39912.1</v>
      </c>
      <c r="EJ436">
        <v>36909.2</v>
      </c>
      <c r="EK436">
        <v>45176.4</v>
      </c>
      <c r="EL436">
        <v>42379.7</v>
      </c>
      <c r="EM436">
        <v>1.74813</v>
      </c>
      <c r="EN436">
        <v>2.0401</v>
      </c>
      <c r="EO436">
        <v>0.0647083</v>
      </c>
      <c r="EP436">
        <v>0</v>
      </c>
      <c r="EQ436">
        <v>20.921</v>
      </c>
      <c r="ER436">
        <v>999.9</v>
      </c>
      <c r="ES436">
        <v>34.831</v>
      </c>
      <c r="ET436">
        <v>31.965</v>
      </c>
      <c r="EU436">
        <v>24.4101</v>
      </c>
      <c r="EV436">
        <v>51.1183</v>
      </c>
      <c r="EW436">
        <v>30.8574</v>
      </c>
      <c r="EX436">
        <v>2</v>
      </c>
      <c r="EY436">
        <v>0.264591</v>
      </c>
      <c r="EZ436">
        <v>6.03511</v>
      </c>
      <c r="FA436">
        <v>20.1378</v>
      </c>
      <c r="FB436">
        <v>5.23271</v>
      </c>
      <c r="FC436">
        <v>11.992</v>
      </c>
      <c r="FD436">
        <v>4.95545</v>
      </c>
      <c r="FE436">
        <v>3.304</v>
      </c>
      <c r="FF436">
        <v>9999</v>
      </c>
      <c r="FG436">
        <v>9999</v>
      </c>
      <c r="FH436">
        <v>6638</v>
      </c>
      <c r="FI436">
        <v>353.9</v>
      </c>
      <c r="FJ436">
        <v>1.86813</v>
      </c>
      <c r="FK436">
        <v>1.86386</v>
      </c>
      <c r="FL436">
        <v>1.87148</v>
      </c>
      <c r="FM436">
        <v>1.86231</v>
      </c>
      <c r="FN436">
        <v>1.86172</v>
      </c>
      <c r="FO436">
        <v>1.86813</v>
      </c>
      <c r="FP436">
        <v>1.85834</v>
      </c>
      <c r="FQ436">
        <v>1.86476</v>
      </c>
      <c r="FR436">
        <v>5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5.031</v>
      </c>
      <c r="GF436">
        <v>0.1135</v>
      </c>
      <c r="GG436">
        <v>2.14445261950712</v>
      </c>
      <c r="GH436">
        <v>0.00524579190152856</v>
      </c>
      <c r="GI436">
        <v>-2.61795653493914e-06</v>
      </c>
      <c r="GJ436">
        <v>1.03317073579164e-09</v>
      </c>
      <c r="GK436">
        <v>0.00834576242792743</v>
      </c>
      <c r="GL436">
        <v>-0.0463878632499735</v>
      </c>
      <c r="GM436">
        <v>0.00360881594666716</v>
      </c>
      <c r="GN436">
        <v>-4.25062852161115e-05</v>
      </c>
      <c r="GO436">
        <v>14</v>
      </c>
      <c r="GP436">
        <v>2225</v>
      </c>
      <c r="GQ436">
        <v>2</v>
      </c>
      <c r="GR436">
        <v>27</v>
      </c>
      <c r="GS436">
        <v>4350</v>
      </c>
      <c r="GT436">
        <v>4350</v>
      </c>
      <c r="GU436">
        <v>2.19604</v>
      </c>
      <c r="GV436">
        <v>2.34131</v>
      </c>
      <c r="GW436">
        <v>1.99829</v>
      </c>
      <c r="GX436">
        <v>2.74902</v>
      </c>
      <c r="GY436">
        <v>2.09473</v>
      </c>
      <c r="GZ436">
        <v>2.40234</v>
      </c>
      <c r="HA436">
        <v>36.0113</v>
      </c>
      <c r="HB436">
        <v>14.2283</v>
      </c>
      <c r="HC436">
        <v>18</v>
      </c>
      <c r="HD436">
        <v>427.49</v>
      </c>
      <c r="HE436">
        <v>615.664</v>
      </c>
      <c r="HF436">
        <v>16.1424</v>
      </c>
      <c r="HG436">
        <v>30.584</v>
      </c>
      <c r="HH436">
        <v>30.0004</v>
      </c>
      <c r="HI436">
        <v>30.8223</v>
      </c>
      <c r="HJ436">
        <v>30.7686</v>
      </c>
      <c r="HK436">
        <v>43.9434</v>
      </c>
      <c r="HL436">
        <v>34.7699</v>
      </c>
      <c r="HM436">
        <v>10.78</v>
      </c>
      <c r="HN436">
        <v>16.1433</v>
      </c>
      <c r="HO436">
        <v>803.546</v>
      </c>
      <c r="HP436">
        <v>17.4174</v>
      </c>
      <c r="HQ436">
        <v>95.5858</v>
      </c>
      <c r="HR436">
        <v>99.6068</v>
      </c>
    </row>
    <row r="437" spans="1:226">
      <c r="A437">
        <v>421</v>
      </c>
      <c r="B437">
        <v>1657559124.5</v>
      </c>
      <c r="C437">
        <v>6332.5</v>
      </c>
      <c r="D437" t="s">
        <v>1208</v>
      </c>
      <c r="E437" t="s">
        <v>1209</v>
      </c>
      <c r="F437">
        <v>5</v>
      </c>
      <c r="G437" t="s">
        <v>1117</v>
      </c>
      <c r="H437" t="s">
        <v>354</v>
      </c>
      <c r="I437">
        <v>1657559117</v>
      </c>
      <c r="J437">
        <f>(K437)/1000</f>
        <v>0</v>
      </c>
      <c r="K437">
        <f>IF(BF437, AN437, AH437)</f>
        <v>0</v>
      </c>
      <c r="L437">
        <f>IF(BF437, AI437, AG437)</f>
        <v>0</v>
      </c>
      <c r="M437">
        <f>BH437 - IF(AU437&gt;1, L437*BB437*100.0/(AW437*BV437), 0)</f>
        <v>0</v>
      </c>
      <c r="N437">
        <f>((T437-J437/2)*M437-L437)/(T437+J437/2)</f>
        <v>0</v>
      </c>
      <c r="O437">
        <f>N437*(BO437+BP437)/1000.0</f>
        <v>0</v>
      </c>
      <c r="P437">
        <f>(BH437 - IF(AU437&gt;1, L437*BB437*100.0/(AW437*BV437), 0))*(BO437+BP437)/1000.0</f>
        <v>0</v>
      </c>
      <c r="Q437">
        <f>2.0/((1/S437-1/R437)+SIGN(S437)*SQRT((1/S437-1/R437)*(1/S437-1/R437) + 4*BC437/((BC437+1)*(BC437+1))*(2*1/S437*1/R437-1/R437*1/R437)))</f>
        <v>0</v>
      </c>
      <c r="R437">
        <f>IF(LEFT(BD437,1)&lt;&gt;"0",IF(LEFT(BD437,1)="1",3.0,BE437),$D$5+$E$5*(BV437*BO437/($K$5*1000))+$F$5*(BV437*BO437/($K$5*1000))*MAX(MIN(BB437,$J$5),$I$5)*MAX(MIN(BB437,$J$5),$I$5)+$G$5*MAX(MIN(BB437,$J$5),$I$5)*(BV437*BO437/($K$5*1000))+$H$5*(BV437*BO437/($K$5*1000))*(BV437*BO437/($K$5*1000)))</f>
        <v>0</v>
      </c>
      <c r="S437">
        <f>J437*(1000-(1000*0.61365*exp(17.502*W437/(240.97+W437))/(BO437+BP437)+BJ437)/2)/(1000*0.61365*exp(17.502*W437/(240.97+W437))/(BO437+BP437)-BJ437)</f>
        <v>0</v>
      </c>
      <c r="T437">
        <f>1/((BC437+1)/(Q437/1.6)+1/(R437/1.37)) + BC437/((BC437+1)/(Q437/1.6) + BC437/(R437/1.37))</f>
        <v>0</v>
      </c>
      <c r="U437">
        <f>(AX437*BA437)</f>
        <v>0</v>
      </c>
      <c r="V437">
        <f>(BQ437+(U437+2*0.95*5.67E-8*(((BQ437+$B$7)+273)^4-(BQ437+273)^4)-44100*J437)/(1.84*29.3*R437+8*0.95*5.67E-8*(BQ437+273)^3))</f>
        <v>0</v>
      </c>
      <c r="W437">
        <f>($C$7*BR437+$D$7*BS437+$E$7*V437)</f>
        <v>0</v>
      </c>
      <c r="X437">
        <f>0.61365*exp(17.502*W437/(240.97+W437))</f>
        <v>0</v>
      </c>
      <c r="Y437">
        <f>(Z437/AA437*100)</f>
        <v>0</v>
      </c>
      <c r="Z437">
        <f>BJ437*(BO437+BP437)/1000</f>
        <v>0</v>
      </c>
      <c r="AA437">
        <f>0.61365*exp(17.502*BQ437/(240.97+BQ437))</f>
        <v>0</v>
      </c>
      <c r="AB437">
        <f>(X437-BJ437*(BO437+BP437)/1000)</f>
        <v>0</v>
      </c>
      <c r="AC437">
        <f>(-J437*44100)</f>
        <v>0</v>
      </c>
      <c r="AD437">
        <f>2*29.3*R437*0.92*(BQ437-W437)</f>
        <v>0</v>
      </c>
      <c r="AE437">
        <f>2*0.95*5.67E-8*(((BQ437+$B$7)+273)^4-(W437+273)^4)</f>
        <v>0</v>
      </c>
      <c r="AF437">
        <f>U437+AE437+AC437+AD437</f>
        <v>0</v>
      </c>
      <c r="AG437">
        <f>BN437*AU437*(BI437-BH437*(1000-AU437*BK437)/(1000-AU437*BJ437))/(100*BB437)</f>
        <v>0</v>
      </c>
      <c r="AH437">
        <f>1000*BN437*AU437*(BJ437-BK437)/(100*BB437*(1000-AU437*BJ437))</f>
        <v>0</v>
      </c>
      <c r="AI437">
        <f>(AJ437 - AK437 - BO437*1E3/(8.314*(BQ437+273.15)) * AM437/BN437 * AL437) * BN437/(100*BB437) * (1000 - BK437)/1000</f>
        <v>0</v>
      </c>
      <c r="AJ437">
        <v>804.631343097958</v>
      </c>
      <c r="AK437">
        <v>780.766327272727</v>
      </c>
      <c r="AL437">
        <v>3.3913012634021</v>
      </c>
      <c r="AM437">
        <v>66.142335327964</v>
      </c>
      <c r="AN437">
        <f>(AP437 - AO437 + BO437*1E3/(8.314*(BQ437+273.15)) * AR437/BN437 * AQ437) * BN437/(100*BB437) * 1000/(1000 - AP437)</f>
        <v>0</v>
      </c>
      <c r="AO437">
        <v>17.3407378610315</v>
      </c>
      <c r="AP437">
        <v>18.5456248484848</v>
      </c>
      <c r="AQ437">
        <v>-4.17363217094091e-05</v>
      </c>
      <c r="AR437">
        <v>78.4374814573742</v>
      </c>
      <c r="AS437">
        <v>17</v>
      </c>
      <c r="AT437">
        <v>3</v>
      </c>
      <c r="AU437">
        <f>IF(AS437*$H$13&gt;=AW437,1.0,(AW437/(AW437-AS437*$H$13)))</f>
        <v>0</v>
      </c>
      <c r="AV437">
        <f>(AU437-1)*100</f>
        <v>0</v>
      </c>
      <c r="AW437">
        <f>MAX(0,($B$13+$C$13*BV437)/(1+$D$13*BV437)*BO437/(BQ437+273)*$E$13)</f>
        <v>0</v>
      </c>
      <c r="AX437">
        <f>$B$11*BW437+$C$11*BX437+$F$11*CI437*(1-CL437)</f>
        <v>0</v>
      </c>
      <c r="AY437">
        <f>AX437*AZ437</f>
        <v>0</v>
      </c>
      <c r="AZ437">
        <f>($B$11*$D$9+$C$11*$D$9+$F$11*((CV437+CN437)/MAX(CV437+CN437+CW437, 0.1)*$I$9+CW437/MAX(CV437+CN437+CW437, 0.1)*$J$9))/($B$11+$C$11+$F$11)</f>
        <v>0</v>
      </c>
      <c r="BA437">
        <f>($B$11*$K$9+$C$11*$K$9+$F$11*((CV437+CN437)/MAX(CV437+CN437+CW437, 0.1)*$P$9+CW437/MAX(CV437+CN437+CW437, 0.1)*$Q$9))/($B$11+$C$11+$F$11)</f>
        <v>0</v>
      </c>
      <c r="BB437">
        <v>2.7</v>
      </c>
      <c r="BC437">
        <v>0.5</v>
      </c>
      <c r="BD437" t="s">
        <v>355</v>
      </c>
      <c r="BE437">
        <v>2</v>
      </c>
      <c r="BF437" t="b">
        <v>1</v>
      </c>
      <c r="BG437">
        <v>1657559117</v>
      </c>
      <c r="BH437">
        <v>742.975925925926</v>
      </c>
      <c r="BI437">
        <v>773.977074074074</v>
      </c>
      <c r="BJ437">
        <v>18.5528777777778</v>
      </c>
      <c r="BK437">
        <v>17.3591148148148</v>
      </c>
      <c r="BL437">
        <v>737.970888888889</v>
      </c>
      <c r="BM437">
        <v>18.4393518518519</v>
      </c>
      <c r="BN437">
        <v>500.013962962963</v>
      </c>
      <c r="BO437">
        <v>68.0020518518518</v>
      </c>
      <c r="BP437">
        <v>0.0255099814814815</v>
      </c>
      <c r="BQ437">
        <v>21.1463222222222</v>
      </c>
      <c r="BR437">
        <v>21.9965185185185</v>
      </c>
      <c r="BS437">
        <v>999.9</v>
      </c>
      <c r="BT437">
        <v>0</v>
      </c>
      <c r="BU437">
        <v>0</v>
      </c>
      <c r="BV437">
        <v>9998.31</v>
      </c>
      <c r="BW437">
        <v>0</v>
      </c>
      <c r="BX437">
        <v>2096.19703703704</v>
      </c>
      <c r="BY437">
        <v>-31.0010555555556</v>
      </c>
      <c r="BZ437">
        <v>757.020962962963</v>
      </c>
      <c r="CA437">
        <v>787.649814814815</v>
      </c>
      <c r="CB437">
        <v>1.19376185185185</v>
      </c>
      <c r="CC437">
        <v>773.977074074074</v>
      </c>
      <c r="CD437">
        <v>17.3591148148148</v>
      </c>
      <c r="CE437">
        <v>1.26163333333333</v>
      </c>
      <c r="CF437">
        <v>1.18045592592593</v>
      </c>
      <c r="CG437">
        <v>10.3494185185185</v>
      </c>
      <c r="CH437">
        <v>9.35731407407407</v>
      </c>
      <c r="CI437">
        <v>2000.01814814815</v>
      </c>
      <c r="CJ437">
        <v>0.980000777777778</v>
      </c>
      <c r="CK437">
        <v>0.0199993962962963</v>
      </c>
      <c r="CL437">
        <v>0</v>
      </c>
      <c r="CM437">
        <v>2.5204037037037</v>
      </c>
      <c r="CN437">
        <v>0</v>
      </c>
      <c r="CO437">
        <v>7488.7962962963</v>
      </c>
      <c r="CP437">
        <v>16705.5592592593</v>
      </c>
      <c r="CQ437">
        <v>45</v>
      </c>
      <c r="CR437">
        <v>47.8795925925926</v>
      </c>
      <c r="CS437">
        <v>47.125</v>
      </c>
      <c r="CT437">
        <v>45.187</v>
      </c>
      <c r="CU437">
        <v>43.75</v>
      </c>
      <c r="CV437">
        <v>1960.01814814815</v>
      </c>
      <c r="CW437">
        <v>40</v>
      </c>
      <c r="CX437">
        <v>0</v>
      </c>
      <c r="CY437">
        <v>1651538019.8</v>
      </c>
      <c r="CZ437">
        <v>0</v>
      </c>
      <c r="DA437">
        <v>0</v>
      </c>
      <c r="DB437" t="s">
        <v>356</v>
      </c>
      <c r="DC437">
        <v>1657298120.5</v>
      </c>
      <c r="DD437">
        <v>1657298120.5</v>
      </c>
      <c r="DE437">
        <v>0</v>
      </c>
      <c r="DF437">
        <v>1.391</v>
      </c>
      <c r="DG437">
        <v>0.035</v>
      </c>
      <c r="DH437">
        <v>2.39</v>
      </c>
      <c r="DI437">
        <v>0.104</v>
      </c>
      <c r="DJ437">
        <v>419</v>
      </c>
      <c r="DK437">
        <v>18</v>
      </c>
      <c r="DL437">
        <v>0.11</v>
      </c>
      <c r="DM437">
        <v>0.02</v>
      </c>
      <c r="DN437">
        <v>-30.8918487804878</v>
      </c>
      <c r="DO437">
        <v>-2.22327595818815</v>
      </c>
      <c r="DP437">
        <v>0.245093148168203</v>
      </c>
      <c r="DQ437">
        <v>0</v>
      </c>
      <c r="DR437">
        <v>1.19946341463415</v>
      </c>
      <c r="DS437">
        <v>-0.0205793728222981</v>
      </c>
      <c r="DT437">
        <v>0.0168572846827969</v>
      </c>
      <c r="DU437">
        <v>1</v>
      </c>
      <c r="DV437">
        <v>1</v>
      </c>
      <c r="DW437">
        <v>2</v>
      </c>
      <c r="DX437" t="s">
        <v>367</v>
      </c>
      <c r="DY437">
        <v>2.83392</v>
      </c>
      <c r="DZ437">
        <v>2.64191</v>
      </c>
      <c r="EA437">
        <v>0.105465</v>
      </c>
      <c r="EB437">
        <v>0.108603</v>
      </c>
      <c r="EC437">
        <v>0.0644691</v>
      </c>
      <c r="ED437">
        <v>0.0613891</v>
      </c>
      <c r="EE437">
        <v>24931.5</v>
      </c>
      <c r="EF437">
        <v>21711.5</v>
      </c>
      <c r="EG437">
        <v>24968.5</v>
      </c>
      <c r="EH437">
        <v>23737</v>
      </c>
      <c r="EI437">
        <v>39912.8</v>
      </c>
      <c r="EJ437">
        <v>36907.4</v>
      </c>
      <c r="EK437">
        <v>45176.3</v>
      </c>
      <c r="EL437">
        <v>42379.6</v>
      </c>
      <c r="EM437">
        <v>1.7483</v>
      </c>
      <c r="EN437">
        <v>2.04052</v>
      </c>
      <c r="EO437">
        <v>0.0645071</v>
      </c>
      <c r="EP437">
        <v>0</v>
      </c>
      <c r="EQ437">
        <v>20.917</v>
      </c>
      <c r="ER437">
        <v>999.9</v>
      </c>
      <c r="ES437">
        <v>34.806</v>
      </c>
      <c r="ET437">
        <v>31.965</v>
      </c>
      <c r="EU437">
        <v>24.3926</v>
      </c>
      <c r="EV437">
        <v>51.3083</v>
      </c>
      <c r="EW437">
        <v>30.8534</v>
      </c>
      <c r="EX437">
        <v>2</v>
      </c>
      <c r="EY437">
        <v>0.263234</v>
      </c>
      <c r="EZ437">
        <v>5.49153</v>
      </c>
      <c r="FA437">
        <v>20.157</v>
      </c>
      <c r="FB437">
        <v>5.23271</v>
      </c>
      <c r="FC437">
        <v>11.992</v>
      </c>
      <c r="FD437">
        <v>4.9557</v>
      </c>
      <c r="FE437">
        <v>3.304</v>
      </c>
      <c r="FF437">
        <v>9999</v>
      </c>
      <c r="FG437">
        <v>9999</v>
      </c>
      <c r="FH437">
        <v>6638.2</v>
      </c>
      <c r="FI437">
        <v>353.9</v>
      </c>
      <c r="FJ437">
        <v>1.86814</v>
      </c>
      <c r="FK437">
        <v>1.86386</v>
      </c>
      <c r="FL437">
        <v>1.87149</v>
      </c>
      <c r="FM437">
        <v>1.86233</v>
      </c>
      <c r="FN437">
        <v>1.86173</v>
      </c>
      <c r="FO437">
        <v>1.86813</v>
      </c>
      <c r="FP437">
        <v>1.85836</v>
      </c>
      <c r="FQ437">
        <v>1.86478</v>
      </c>
      <c r="FR437">
        <v>5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5.082</v>
      </c>
      <c r="GF437">
        <v>0.1132</v>
      </c>
      <c r="GG437">
        <v>2.14445261950712</v>
      </c>
      <c r="GH437">
        <v>0.00524579190152856</v>
      </c>
      <c r="GI437">
        <v>-2.61795653493914e-06</v>
      </c>
      <c r="GJ437">
        <v>1.03317073579164e-09</v>
      </c>
      <c r="GK437">
        <v>0.00834576242792743</v>
      </c>
      <c r="GL437">
        <v>-0.0463878632499735</v>
      </c>
      <c r="GM437">
        <v>0.00360881594666716</v>
      </c>
      <c r="GN437">
        <v>-4.25062852161115e-05</v>
      </c>
      <c r="GO437">
        <v>14</v>
      </c>
      <c r="GP437">
        <v>2225</v>
      </c>
      <c r="GQ437">
        <v>2</v>
      </c>
      <c r="GR437">
        <v>27</v>
      </c>
      <c r="GS437">
        <v>4350.1</v>
      </c>
      <c r="GT437">
        <v>4350.1</v>
      </c>
      <c r="GU437">
        <v>2.23267</v>
      </c>
      <c r="GV437">
        <v>2.32544</v>
      </c>
      <c r="GW437">
        <v>1.99829</v>
      </c>
      <c r="GX437">
        <v>2.74902</v>
      </c>
      <c r="GY437">
        <v>2.09473</v>
      </c>
      <c r="GZ437">
        <v>2.3999</v>
      </c>
      <c r="HA437">
        <v>36.0113</v>
      </c>
      <c r="HB437">
        <v>14.2371</v>
      </c>
      <c r="HC437">
        <v>18</v>
      </c>
      <c r="HD437">
        <v>427.595</v>
      </c>
      <c r="HE437">
        <v>616.004</v>
      </c>
      <c r="HF437">
        <v>16.1789</v>
      </c>
      <c r="HG437">
        <v>30.5859</v>
      </c>
      <c r="HH437">
        <v>29.9992</v>
      </c>
      <c r="HI437">
        <v>30.8228</v>
      </c>
      <c r="HJ437">
        <v>30.7686</v>
      </c>
      <c r="HK437">
        <v>44.6885</v>
      </c>
      <c r="HL437">
        <v>34.4834</v>
      </c>
      <c r="HM437">
        <v>10.78</v>
      </c>
      <c r="HN437">
        <v>16.2476</v>
      </c>
      <c r="HO437">
        <v>823.793</v>
      </c>
      <c r="HP437">
        <v>17.4214</v>
      </c>
      <c r="HQ437">
        <v>95.5852</v>
      </c>
      <c r="HR437">
        <v>99.6064</v>
      </c>
    </row>
    <row r="438" spans="1:226">
      <c r="A438">
        <v>422</v>
      </c>
      <c r="B438">
        <v>1657559129.5</v>
      </c>
      <c r="C438">
        <v>6337.5</v>
      </c>
      <c r="D438" t="s">
        <v>1210</v>
      </c>
      <c r="E438" t="s">
        <v>1211</v>
      </c>
      <c r="F438">
        <v>5</v>
      </c>
      <c r="G438" t="s">
        <v>1117</v>
      </c>
      <c r="H438" t="s">
        <v>354</v>
      </c>
      <c r="I438">
        <v>1657559121.71429</v>
      </c>
      <c r="J438">
        <f>(K438)/1000</f>
        <v>0</v>
      </c>
      <c r="K438">
        <f>IF(BF438, AN438, AH438)</f>
        <v>0</v>
      </c>
      <c r="L438">
        <f>IF(BF438, AI438, AG438)</f>
        <v>0</v>
      </c>
      <c r="M438">
        <f>BH438 - IF(AU438&gt;1, L438*BB438*100.0/(AW438*BV438), 0)</f>
        <v>0</v>
      </c>
      <c r="N438">
        <f>((T438-J438/2)*M438-L438)/(T438+J438/2)</f>
        <v>0</v>
      </c>
      <c r="O438">
        <f>N438*(BO438+BP438)/1000.0</f>
        <v>0</v>
      </c>
      <c r="P438">
        <f>(BH438 - IF(AU438&gt;1, L438*BB438*100.0/(AW438*BV438), 0))*(BO438+BP438)/1000.0</f>
        <v>0</v>
      </c>
      <c r="Q438">
        <f>2.0/((1/S438-1/R438)+SIGN(S438)*SQRT((1/S438-1/R438)*(1/S438-1/R438) + 4*BC438/((BC438+1)*(BC438+1))*(2*1/S438*1/R438-1/R438*1/R438)))</f>
        <v>0</v>
      </c>
      <c r="R438">
        <f>IF(LEFT(BD438,1)&lt;&gt;"0",IF(LEFT(BD438,1)="1",3.0,BE438),$D$5+$E$5*(BV438*BO438/($K$5*1000))+$F$5*(BV438*BO438/($K$5*1000))*MAX(MIN(BB438,$J$5),$I$5)*MAX(MIN(BB438,$J$5),$I$5)+$G$5*MAX(MIN(BB438,$J$5),$I$5)*(BV438*BO438/($K$5*1000))+$H$5*(BV438*BO438/($K$5*1000))*(BV438*BO438/($K$5*1000)))</f>
        <v>0</v>
      </c>
      <c r="S438">
        <f>J438*(1000-(1000*0.61365*exp(17.502*W438/(240.97+W438))/(BO438+BP438)+BJ438)/2)/(1000*0.61365*exp(17.502*W438/(240.97+W438))/(BO438+BP438)-BJ438)</f>
        <v>0</v>
      </c>
      <c r="T438">
        <f>1/((BC438+1)/(Q438/1.6)+1/(R438/1.37)) + BC438/((BC438+1)/(Q438/1.6) + BC438/(R438/1.37))</f>
        <v>0</v>
      </c>
      <c r="U438">
        <f>(AX438*BA438)</f>
        <v>0</v>
      </c>
      <c r="V438">
        <f>(BQ438+(U438+2*0.95*5.67E-8*(((BQ438+$B$7)+273)^4-(BQ438+273)^4)-44100*J438)/(1.84*29.3*R438+8*0.95*5.67E-8*(BQ438+273)^3))</f>
        <v>0</v>
      </c>
      <c r="W438">
        <f>($C$7*BR438+$D$7*BS438+$E$7*V438)</f>
        <v>0</v>
      </c>
      <c r="X438">
        <f>0.61365*exp(17.502*W438/(240.97+W438))</f>
        <v>0</v>
      </c>
      <c r="Y438">
        <f>(Z438/AA438*100)</f>
        <v>0</v>
      </c>
      <c r="Z438">
        <f>BJ438*(BO438+BP438)/1000</f>
        <v>0</v>
      </c>
      <c r="AA438">
        <f>0.61365*exp(17.502*BQ438/(240.97+BQ438))</f>
        <v>0</v>
      </c>
      <c r="AB438">
        <f>(X438-BJ438*(BO438+BP438)/1000)</f>
        <v>0</v>
      </c>
      <c r="AC438">
        <f>(-J438*44100)</f>
        <v>0</v>
      </c>
      <c r="AD438">
        <f>2*29.3*R438*0.92*(BQ438-W438)</f>
        <v>0</v>
      </c>
      <c r="AE438">
        <f>2*0.95*5.67E-8*(((BQ438+$B$7)+273)^4-(W438+273)^4)</f>
        <v>0</v>
      </c>
      <c r="AF438">
        <f>U438+AE438+AC438+AD438</f>
        <v>0</v>
      </c>
      <c r="AG438">
        <f>BN438*AU438*(BI438-BH438*(1000-AU438*BK438)/(1000-AU438*BJ438))/(100*BB438)</f>
        <v>0</v>
      </c>
      <c r="AH438">
        <f>1000*BN438*AU438*(BJ438-BK438)/(100*BB438*(1000-AU438*BJ438))</f>
        <v>0</v>
      </c>
      <c r="AI438">
        <f>(AJ438 - AK438 - BO438*1E3/(8.314*(BQ438+273.15)) * AM438/BN438 * AL438) * BN438/(100*BB438) * (1000 - BK438)/1000</f>
        <v>0</v>
      </c>
      <c r="AJ438">
        <v>821.515846077414</v>
      </c>
      <c r="AK438">
        <v>797.670448484849</v>
      </c>
      <c r="AL438">
        <v>3.42984919329896</v>
      </c>
      <c r="AM438">
        <v>66.142335327964</v>
      </c>
      <c r="AN438">
        <f>(AP438 - AO438 + BO438*1E3/(8.314*(BQ438+273.15)) * AR438/BN438 * AQ438) * BN438/(100*BB438) * 1000/(1000 - AP438)</f>
        <v>0</v>
      </c>
      <c r="AO438">
        <v>17.3774931604008</v>
      </c>
      <c r="AP438">
        <v>18.560096969697</v>
      </c>
      <c r="AQ438">
        <v>0.000185335024932783</v>
      </c>
      <c r="AR438">
        <v>78.4374814573742</v>
      </c>
      <c r="AS438">
        <v>18</v>
      </c>
      <c r="AT438">
        <v>4</v>
      </c>
      <c r="AU438">
        <f>IF(AS438*$H$13&gt;=AW438,1.0,(AW438/(AW438-AS438*$H$13)))</f>
        <v>0</v>
      </c>
      <c r="AV438">
        <f>(AU438-1)*100</f>
        <v>0</v>
      </c>
      <c r="AW438">
        <f>MAX(0,($B$13+$C$13*BV438)/(1+$D$13*BV438)*BO438/(BQ438+273)*$E$13)</f>
        <v>0</v>
      </c>
      <c r="AX438">
        <f>$B$11*BW438+$C$11*BX438+$F$11*CI438*(1-CL438)</f>
        <v>0</v>
      </c>
      <c r="AY438">
        <f>AX438*AZ438</f>
        <v>0</v>
      </c>
      <c r="AZ438">
        <f>($B$11*$D$9+$C$11*$D$9+$F$11*((CV438+CN438)/MAX(CV438+CN438+CW438, 0.1)*$I$9+CW438/MAX(CV438+CN438+CW438, 0.1)*$J$9))/($B$11+$C$11+$F$11)</f>
        <v>0</v>
      </c>
      <c r="BA438">
        <f>($B$11*$K$9+$C$11*$K$9+$F$11*((CV438+CN438)/MAX(CV438+CN438+CW438, 0.1)*$P$9+CW438/MAX(CV438+CN438+CW438, 0.1)*$Q$9))/($B$11+$C$11+$F$11)</f>
        <v>0</v>
      </c>
      <c r="BB438">
        <v>2.7</v>
      </c>
      <c r="BC438">
        <v>0.5</v>
      </c>
      <c r="BD438" t="s">
        <v>355</v>
      </c>
      <c r="BE438">
        <v>2</v>
      </c>
      <c r="BF438" t="b">
        <v>1</v>
      </c>
      <c r="BG438">
        <v>1657559121.71429</v>
      </c>
      <c r="BH438">
        <v>758.641892857143</v>
      </c>
      <c r="BI438">
        <v>789.724857142857</v>
      </c>
      <c r="BJ438">
        <v>18.5529607142857</v>
      </c>
      <c r="BK438">
        <v>17.3664964285714</v>
      </c>
      <c r="BL438">
        <v>753.589035714286</v>
      </c>
      <c r="BM438">
        <v>18.4394357142857</v>
      </c>
      <c r="BN438">
        <v>500.012857142857</v>
      </c>
      <c r="BO438">
        <v>68.0019535714286</v>
      </c>
      <c r="BP438">
        <v>0.0254563107142857</v>
      </c>
      <c r="BQ438">
        <v>21.1411357142857</v>
      </c>
      <c r="BR438">
        <v>21.9843035714286</v>
      </c>
      <c r="BS438">
        <v>999.9</v>
      </c>
      <c r="BT438">
        <v>0</v>
      </c>
      <c r="BU438">
        <v>0</v>
      </c>
      <c r="BV438">
        <v>9999.88071428571</v>
      </c>
      <c r="BW438">
        <v>0</v>
      </c>
      <c r="BX438">
        <v>2095.65285714286</v>
      </c>
      <c r="BY438">
        <v>-31.0828571428571</v>
      </c>
      <c r="BZ438">
        <v>772.983071428571</v>
      </c>
      <c r="CA438">
        <v>803.68225</v>
      </c>
      <c r="CB438">
        <v>1.18646321428571</v>
      </c>
      <c r="CC438">
        <v>789.724857142857</v>
      </c>
      <c r="CD438">
        <v>17.3664964285714</v>
      </c>
      <c r="CE438">
        <v>1.26163714285714</v>
      </c>
      <c r="CF438">
        <v>1.18095607142857</v>
      </c>
      <c r="CG438">
        <v>10.3494642857143</v>
      </c>
      <c r="CH438">
        <v>9.36360357142857</v>
      </c>
      <c r="CI438">
        <v>2000.04285714286</v>
      </c>
      <c r="CJ438">
        <v>0.980000964285714</v>
      </c>
      <c r="CK438">
        <v>0.0199992035714286</v>
      </c>
      <c r="CL438">
        <v>0</v>
      </c>
      <c r="CM438">
        <v>2.44035</v>
      </c>
      <c r="CN438">
        <v>0</v>
      </c>
      <c r="CO438">
        <v>7524.32178571429</v>
      </c>
      <c r="CP438">
        <v>16705.7642857143</v>
      </c>
      <c r="CQ438">
        <v>45</v>
      </c>
      <c r="CR438">
        <v>47.8882857142857</v>
      </c>
      <c r="CS438">
        <v>47.125</v>
      </c>
      <c r="CT438">
        <v>45.187</v>
      </c>
      <c r="CU438">
        <v>43.75</v>
      </c>
      <c r="CV438">
        <v>1960.0425</v>
      </c>
      <c r="CW438">
        <v>40.0003571428571</v>
      </c>
      <c r="CX438">
        <v>0</v>
      </c>
      <c r="CY438">
        <v>1651538024.6</v>
      </c>
      <c r="CZ438">
        <v>0</v>
      </c>
      <c r="DA438">
        <v>0</v>
      </c>
      <c r="DB438" t="s">
        <v>356</v>
      </c>
      <c r="DC438">
        <v>1657298120.5</v>
      </c>
      <c r="DD438">
        <v>1657298120.5</v>
      </c>
      <c r="DE438">
        <v>0</v>
      </c>
      <c r="DF438">
        <v>1.391</v>
      </c>
      <c r="DG438">
        <v>0.035</v>
      </c>
      <c r="DH438">
        <v>2.39</v>
      </c>
      <c r="DI438">
        <v>0.104</v>
      </c>
      <c r="DJ438">
        <v>419</v>
      </c>
      <c r="DK438">
        <v>18</v>
      </c>
      <c r="DL438">
        <v>0.11</v>
      </c>
      <c r="DM438">
        <v>0.02</v>
      </c>
      <c r="DN438">
        <v>-30.9807146341463</v>
      </c>
      <c r="DO438">
        <v>-0.763016027874603</v>
      </c>
      <c r="DP438">
        <v>0.235529711823573</v>
      </c>
      <c r="DQ438">
        <v>0</v>
      </c>
      <c r="DR438">
        <v>1.18857195121951</v>
      </c>
      <c r="DS438">
        <v>-0.0482905923344935</v>
      </c>
      <c r="DT438">
        <v>0.0206510094502592</v>
      </c>
      <c r="DU438">
        <v>1</v>
      </c>
      <c r="DV438">
        <v>1</v>
      </c>
      <c r="DW438">
        <v>2</v>
      </c>
      <c r="DX438" t="s">
        <v>367</v>
      </c>
      <c r="DY438">
        <v>2.83434</v>
      </c>
      <c r="DZ438">
        <v>2.64163</v>
      </c>
      <c r="EA438">
        <v>0.107022</v>
      </c>
      <c r="EB438">
        <v>0.110213</v>
      </c>
      <c r="EC438">
        <v>0.0645081</v>
      </c>
      <c r="ED438">
        <v>0.0615146</v>
      </c>
      <c r="EE438">
        <v>24888.6</v>
      </c>
      <c r="EF438">
        <v>21672.2</v>
      </c>
      <c r="EG438">
        <v>24968.9</v>
      </c>
      <c r="EH438">
        <v>23736.8</v>
      </c>
      <c r="EI438">
        <v>39911.1</v>
      </c>
      <c r="EJ438">
        <v>36902</v>
      </c>
      <c r="EK438">
        <v>45176.3</v>
      </c>
      <c r="EL438">
        <v>42379</v>
      </c>
      <c r="EM438">
        <v>1.74837</v>
      </c>
      <c r="EN438">
        <v>2.04005</v>
      </c>
      <c r="EO438">
        <v>0.0647083</v>
      </c>
      <c r="EP438">
        <v>0</v>
      </c>
      <c r="EQ438">
        <v>20.9135</v>
      </c>
      <c r="ER438">
        <v>999.9</v>
      </c>
      <c r="ES438">
        <v>34.782</v>
      </c>
      <c r="ET438">
        <v>31.975</v>
      </c>
      <c r="EU438">
        <v>24.3864</v>
      </c>
      <c r="EV438">
        <v>51.4083</v>
      </c>
      <c r="EW438">
        <v>30.7853</v>
      </c>
      <c r="EX438">
        <v>2</v>
      </c>
      <c r="EY438">
        <v>0.262632</v>
      </c>
      <c r="EZ438">
        <v>5.59222</v>
      </c>
      <c r="FA438">
        <v>20.1537</v>
      </c>
      <c r="FB438">
        <v>5.23346</v>
      </c>
      <c r="FC438">
        <v>11.992</v>
      </c>
      <c r="FD438">
        <v>4.9557</v>
      </c>
      <c r="FE438">
        <v>3.30395</v>
      </c>
      <c r="FF438">
        <v>9999</v>
      </c>
      <c r="FG438">
        <v>9999</v>
      </c>
      <c r="FH438">
        <v>6638.2</v>
      </c>
      <c r="FI438">
        <v>353.9</v>
      </c>
      <c r="FJ438">
        <v>1.86814</v>
      </c>
      <c r="FK438">
        <v>1.86386</v>
      </c>
      <c r="FL438">
        <v>1.87149</v>
      </c>
      <c r="FM438">
        <v>1.86234</v>
      </c>
      <c r="FN438">
        <v>1.86173</v>
      </c>
      <c r="FO438">
        <v>1.86815</v>
      </c>
      <c r="FP438">
        <v>1.85835</v>
      </c>
      <c r="FQ438">
        <v>1.86478</v>
      </c>
      <c r="FR438">
        <v>5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5.132</v>
      </c>
      <c r="GF438">
        <v>0.1139</v>
      </c>
      <c r="GG438">
        <v>2.14445261950712</v>
      </c>
      <c r="GH438">
        <v>0.00524579190152856</v>
      </c>
      <c r="GI438">
        <v>-2.61795653493914e-06</v>
      </c>
      <c r="GJ438">
        <v>1.03317073579164e-09</v>
      </c>
      <c r="GK438">
        <v>0.00834576242792743</v>
      </c>
      <c r="GL438">
        <v>-0.0463878632499735</v>
      </c>
      <c r="GM438">
        <v>0.00360881594666716</v>
      </c>
      <c r="GN438">
        <v>-4.25062852161115e-05</v>
      </c>
      <c r="GO438">
        <v>14</v>
      </c>
      <c r="GP438">
        <v>2225</v>
      </c>
      <c r="GQ438">
        <v>2</v>
      </c>
      <c r="GR438">
        <v>27</v>
      </c>
      <c r="GS438">
        <v>4350.1</v>
      </c>
      <c r="GT438">
        <v>4350.1</v>
      </c>
      <c r="GU438">
        <v>2.26807</v>
      </c>
      <c r="GV438">
        <v>2.32788</v>
      </c>
      <c r="GW438">
        <v>1.99829</v>
      </c>
      <c r="GX438">
        <v>2.74902</v>
      </c>
      <c r="GY438">
        <v>2.09351</v>
      </c>
      <c r="GZ438">
        <v>2.35962</v>
      </c>
      <c r="HA438">
        <v>36.0347</v>
      </c>
      <c r="HB438">
        <v>14.2283</v>
      </c>
      <c r="HC438">
        <v>18</v>
      </c>
      <c r="HD438">
        <v>427.653</v>
      </c>
      <c r="HE438">
        <v>615.652</v>
      </c>
      <c r="HF438">
        <v>16.2456</v>
      </c>
      <c r="HG438">
        <v>30.5872</v>
      </c>
      <c r="HH438">
        <v>29.9995</v>
      </c>
      <c r="HI438">
        <v>30.825</v>
      </c>
      <c r="HJ438">
        <v>30.7713</v>
      </c>
      <c r="HK438">
        <v>45.3878</v>
      </c>
      <c r="HL438">
        <v>34.4834</v>
      </c>
      <c r="HM438">
        <v>10.4006</v>
      </c>
      <c r="HN438">
        <v>16.2585</v>
      </c>
      <c r="HO438">
        <v>837.231</v>
      </c>
      <c r="HP438">
        <v>17.4025</v>
      </c>
      <c r="HQ438">
        <v>95.5858</v>
      </c>
      <c r="HR438">
        <v>99.6053</v>
      </c>
    </row>
    <row r="439" spans="1:226">
      <c r="A439">
        <v>423</v>
      </c>
      <c r="B439">
        <v>1657559134.5</v>
      </c>
      <c r="C439">
        <v>6342.5</v>
      </c>
      <c r="D439" t="s">
        <v>1212</v>
      </c>
      <c r="E439" t="s">
        <v>1213</v>
      </c>
      <c r="F439">
        <v>5</v>
      </c>
      <c r="G439" t="s">
        <v>1117</v>
      </c>
      <c r="H439" t="s">
        <v>354</v>
      </c>
      <c r="I439">
        <v>1657559127</v>
      </c>
      <c r="J439">
        <f>(K439)/1000</f>
        <v>0</v>
      </c>
      <c r="K439">
        <f>IF(BF439, AN439, AH439)</f>
        <v>0</v>
      </c>
      <c r="L439">
        <f>IF(BF439, AI439, AG439)</f>
        <v>0</v>
      </c>
      <c r="M439">
        <f>BH439 - IF(AU439&gt;1, L439*BB439*100.0/(AW439*BV439), 0)</f>
        <v>0</v>
      </c>
      <c r="N439">
        <f>((T439-J439/2)*M439-L439)/(T439+J439/2)</f>
        <v>0</v>
      </c>
      <c r="O439">
        <f>N439*(BO439+BP439)/1000.0</f>
        <v>0</v>
      </c>
      <c r="P439">
        <f>(BH439 - IF(AU439&gt;1, L439*BB439*100.0/(AW439*BV439), 0))*(BO439+BP439)/1000.0</f>
        <v>0</v>
      </c>
      <c r="Q439">
        <f>2.0/((1/S439-1/R439)+SIGN(S439)*SQRT((1/S439-1/R439)*(1/S439-1/R439) + 4*BC439/((BC439+1)*(BC439+1))*(2*1/S439*1/R439-1/R439*1/R439)))</f>
        <v>0</v>
      </c>
      <c r="R439">
        <f>IF(LEFT(BD439,1)&lt;&gt;"0",IF(LEFT(BD439,1)="1",3.0,BE439),$D$5+$E$5*(BV439*BO439/($K$5*1000))+$F$5*(BV439*BO439/($K$5*1000))*MAX(MIN(BB439,$J$5),$I$5)*MAX(MIN(BB439,$J$5),$I$5)+$G$5*MAX(MIN(BB439,$J$5),$I$5)*(BV439*BO439/($K$5*1000))+$H$5*(BV439*BO439/($K$5*1000))*(BV439*BO439/($K$5*1000)))</f>
        <v>0</v>
      </c>
      <c r="S439">
        <f>J439*(1000-(1000*0.61365*exp(17.502*W439/(240.97+W439))/(BO439+BP439)+BJ439)/2)/(1000*0.61365*exp(17.502*W439/(240.97+W439))/(BO439+BP439)-BJ439)</f>
        <v>0</v>
      </c>
      <c r="T439">
        <f>1/((BC439+1)/(Q439/1.6)+1/(R439/1.37)) + BC439/((BC439+1)/(Q439/1.6) + BC439/(R439/1.37))</f>
        <v>0</v>
      </c>
      <c r="U439">
        <f>(AX439*BA439)</f>
        <v>0</v>
      </c>
      <c r="V439">
        <f>(BQ439+(U439+2*0.95*5.67E-8*(((BQ439+$B$7)+273)^4-(BQ439+273)^4)-44100*J439)/(1.84*29.3*R439+8*0.95*5.67E-8*(BQ439+273)^3))</f>
        <v>0</v>
      </c>
      <c r="W439">
        <f>($C$7*BR439+$D$7*BS439+$E$7*V439)</f>
        <v>0</v>
      </c>
      <c r="X439">
        <f>0.61365*exp(17.502*W439/(240.97+W439))</f>
        <v>0</v>
      </c>
      <c r="Y439">
        <f>(Z439/AA439*100)</f>
        <v>0</v>
      </c>
      <c r="Z439">
        <f>BJ439*(BO439+BP439)/1000</f>
        <v>0</v>
      </c>
      <c r="AA439">
        <f>0.61365*exp(17.502*BQ439/(240.97+BQ439))</f>
        <v>0</v>
      </c>
      <c r="AB439">
        <f>(X439-BJ439*(BO439+BP439)/1000)</f>
        <v>0</v>
      </c>
      <c r="AC439">
        <f>(-J439*44100)</f>
        <v>0</v>
      </c>
      <c r="AD439">
        <f>2*29.3*R439*0.92*(BQ439-W439)</f>
        <v>0</v>
      </c>
      <c r="AE439">
        <f>2*0.95*5.67E-8*(((BQ439+$B$7)+273)^4-(W439+273)^4)</f>
        <v>0</v>
      </c>
      <c r="AF439">
        <f>U439+AE439+AC439+AD439</f>
        <v>0</v>
      </c>
      <c r="AG439">
        <f>BN439*AU439*(BI439-BH439*(1000-AU439*BK439)/(1000-AU439*BJ439))/(100*BB439)</f>
        <v>0</v>
      </c>
      <c r="AH439">
        <f>1000*BN439*AU439*(BJ439-BK439)/(100*BB439*(1000-AU439*BJ439))</f>
        <v>0</v>
      </c>
      <c r="AI439">
        <f>(AJ439 - AK439 - BO439*1E3/(8.314*(BQ439+273.15)) * AM439/BN439 * AL439) * BN439/(100*BB439) * (1000 - BK439)/1000</f>
        <v>0</v>
      </c>
      <c r="AJ439">
        <v>838.975412162181</v>
      </c>
      <c r="AK439">
        <v>814.905884848485</v>
      </c>
      <c r="AL439">
        <v>3.44528367183224</v>
      </c>
      <c r="AM439">
        <v>66.142335327964</v>
      </c>
      <c r="AN439">
        <f>(AP439 - AO439 + BO439*1E3/(8.314*(BQ439+273.15)) * AR439/BN439 * AQ439) * BN439/(100*BB439) * 1000/(1000 - AP439)</f>
        <v>0</v>
      </c>
      <c r="AO439">
        <v>17.3886843441877</v>
      </c>
      <c r="AP439">
        <v>18.5720272727273</v>
      </c>
      <c r="AQ439">
        <v>0.00219069344520924</v>
      </c>
      <c r="AR439">
        <v>78.4374814573742</v>
      </c>
      <c r="AS439">
        <v>18</v>
      </c>
      <c r="AT439">
        <v>4</v>
      </c>
      <c r="AU439">
        <f>IF(AS439*$H$13&gt;=AW439,1.0,(AW439/(AW439-AS439*$H$13)))</f>
        <v>0</v>
      </c>
      <c r="AV439">
        <f>(AU439-1)*100</f>
        <v>0</v>
      </c>
      <c r="AW439">
        <f>MAX(0,($B$13+$C$13*BV439)/(1+$D$13*BV439)*BO439/(BQ439+273)*$E$13)</f>
        <v>0</v>
      </c>
      <c r="AX439">
        <f>$B$11*BW439+$C$11*BX439+$F$11*CI439*(1-CL439)</f>
        <v>0</v>
      </c>
      <c r="AY439">
        <f>AX439*AZ439</f>
        <v>0</v>
      </c>
      <c r="AZ439">
        <f>($B$11*$D$9+$C$11*$D$9+$F$11*((CV439+CN439)/MAX(CV439+CN439+CW439, 0.1)*$I$9+CW439/MAX(CV439+CN439+CW439, 0.1)*$J$9))/($B$11+$C$11+$F$11)</f>
        <v>0</v>
      </c>
      <c r="BA439">
        <f>($B$11*$K$9+$C$11*$K$9+$F$11*((CV439+CN439)/MAX(CV439+CN439+CW439, 0.1)*$P$9+CW439/MAX(CV439+CN439+CW439, 0.1)*$Q$9))/($B$11+$C$11+$F$11)</f>
        <v>0</v>
      </c>
      <c r="BB439">
        <v>2.7</v>
      </c>
      <c r="BC439">
        <v>0.5</v>
      </c>
      <c r="BD439" t="s">
        <v>355</v>
      </c>
      <c r="BE439">
        <v>2</v>
      </c>
      <c r="BF439" t="b">
        <v>1</v>
      </c>
      <c r="BG439">
        <v>1657559127</v>
      </c>
      <c r="BH439">
        <v>776.256777777778</v>
      </c>
      <c r="BI439">
        <v>807.483592592592</v>
      </c>
      <c r="BJ439">
        <v>18.5567185185185</v>
      </c>
      <c r="BK439">
        <v>17.3722259259259</v>
      </c>
      <c r="BL439">
        <v>771.150185185185</v>
      </c>
      <c r="BM439">
        <v>18.4430407407407</v>
      </c>
      <c r="BN439">
        <v>500.023851851852</v>
      </c>
      <c r="BO439">
        <v>68.0022518518519</v>
      </c>
      <c r="BP439">
        <v>0.0253869222222222</v>
      </c>
      <c r="BQ439">
        <v>21.1371962962963</v>
      </c>
      <c r="BR439">
        <v>21.9847148148148</v>
      </c>
      <c r="BS439">
        <v>999.9</v>
      </c>
      <c r="BT439">
        <v>0</v>
      </c>
      <c r="BU439">
        <v>0</v>
      </c>
      <c r="BV439">
        <v>9993.0037037037</v>
      </c>
      <c r="BW439">
        <v>0</v>
      </c>
      <c r="BX439">
        <v>2094.72814814815</v>
      </c>
      <c r="BY439">
        <v>-31.2267407407407</v>
      </c>
      <c r="BZ439">
        <v>790.934037037037</v>
      </c>
      <c r="CA439">
        <v>821.75962962963</v>
      </c>
      <c r="CB439">
        <v>1.18449</v>
      </c>
      <c r="CC439">
        <v>807.483592592592</v>
      </c>
      <c r="CD439">
        <v>17.3722259259259</v>
      </c>
      <c r="CE439">
        <v>1.26189814814815</v>
      </c>
      <c r="CF439">
        <v>1.18135037037037</v>
      </c>
      <c r="CG439">
        <v>10.3525518518518</v>
      </c>
      <c r="CH439">
        <v>9.36857111111111</v>
      </c>
      <c r="CI439">
        <v>2000.00444444444</v>
      </c>
      <c r="CJ439">
        <v>0.980000666666667</v>
      </c>
      <c r="CK439">
        <v>0.0199995111111111</v>
      </c>
      <c r="CL439">
        <v>0</v>
      </c>
      <c r="CM439">
        <v>2.42217407407407</v>
      </c>
      <c r="CN439">
        <v>0</v>
      </c>
      <c r="CO439">
        <v>7562.49111111111</v>
      </c>
      <c r="CP439">
        <v>16705.4407407407</v>
      </c>
      <c r="CQ439">
        <v>45</v>
      </c>
      <c r="CR439">
        <v>47.8933703703704</v>
      </c>
      <c r="CS439">
        <v>47.125</v>
      </c>
      <c r="CT439">
        <v>45.187</v>
      </c>
      <c r="CU439">
        <v>43.75</v>
      </c>
      <c r="CV439">
        <v>1960.00407407407</v>
      </c>
      <c r="CW439">
        <v>40.0003703703704</v>
      </c>
      <c r="CX439">
        <v>0</v>
      </c>
      <c r="CY439">
        <v>1651538029.4</v>
      </c>
      <c r="CZ439">
        <v>0</v>
      </c>
      <c r="DA439">
        <v>0</v>
      </c>
      <c r="DB439" t="s">
        <v>356</v>
      </c>
      <c r="DC439">
        <v>1657298120.5</v>
      </c>
      <c r="DD439">
        <v>1657298120.5</v>
      </c>
      <c r="DE439">
        <v>0</v>
      </c>
      <c r="DF439">
        <v>1.391</v>
      </c>
      <c r="DG439">
        <v>0.035</v>
      </c>
      <c r="DH439">
        <v>2.39</v>
      </c>
      <c r="DI439">
        <v>0.104</v>
      </c>
      <c r="DJ439">
        <v>419</v>
      </c>
      <c r="DK439">
        <v>18</v>
      </c>
      <c r="DL439">
        <v>0.11</v>
      </c>
      <c r="DM439">
        <v>0.02</v>
      </c>
      <c r="DN439">
        <v>-31.1579878048781</v>
      </c>
      <c r="DO439">
        <v>-1.58368641114981</v>
      </c>
      <c r="DP439">
        <v>0.323148508633054</v>
      </c>
      <c r="DQ439">
        <v>0</v>
      </c>
      <c r="DR439">
        <v>1.18731512195122</v>
      </c>
      <c r="DS439">
        <v>-0.0610340069686377</v>
      </c>
      <c r="DT439">
        <v>0.0226817253314098</v>
      </c>
      <c r="DU439">
        <v>1</v>
      </c>
      <c r="DV439">
        <v>1</v>
      </c>
      <c r="DW439">
        <v>2</v>
      </c>
      <c r="DX439" t="s">
        <v>367</v>
      </c>
      <c r="DY439">
        <v>2.83385</v>
      </c>
      <c r="DZ439">
        <v>2.64173</v>
      </c>
      <c r="EA439">
        <v>0.108572</v>
      </c>
      <c r="EB439">
        <v>0.111675</v>
      </c>
      <c r="EC439">
        <v>0.0645327</v>
      </c>
      <c r="ED439">
        <v>0.0614177</v>
      </c>
      <c r="EE439">
        <v>24845.2</v>
      </c>
      <c r="EF439">
        <v>21636.4</v>
      </c>
      <c r="EG439">
        <v>24968.8</v>
      </c>
      <c r="EH439">
        <v>23736.7</v>
      </c>
      <c r="EI439">
        <v>39910.1</v>
      </c>
      <c r="EJ439">
        <v>36905.6</v>
      </c>
      <c r="EK439">
        <v>45176.3</v>
      </c>
      <c r="EL439">
        <v>42378.7</v>
      </c>
      <c r="EM439">
        <v>1.74797</v>
      </c>
      <c r="EN439">
        <v>2.04007</v>
      </c>
      <c r="EO439">
        <v>0.0652745</v>
      </c>
      <c r="EP439">
        <v>0</v>
      </c>
      <c r="EQ439">
        <v>20.9099</v>
      </c>
      <c r="ER439">
        <v>999.9</v>
      </c>
      <c r="ES439">
        <v>34.758</v>
      </c>
      <c r="ET439">
        <v>31.985</v>
      </c>
      <c r="EU439">
        <v>24.3872</v>
      </c>
      <c r="EV439">
        <v>51.4183</v>
      </c>
      <c r="EW439">
        <v>30.8413</v>
      </c>
      <c r="EX439">
        <v>2</v>
      </c>
      <c r="EY439">
        <v>0.262797</v>
      </c>
      <c r="EZ439">
        <v>5.64334</v>
      </c>
      <c r="FA439">
        <v>20.1518</v>
      </c>
      <c r="FB439">
        <v>5.23271</v>
      </c>
      <c r="FC439">
        <v>11.992</v>
      </c>
      <c r="FD439">
        <v>4.9557</v>
      </c>
      <c r="FE439">
        <v>3.304</v>
      </c>
      <c r="FF439">
        <v>9999</v>
      </c>
      <c r="FG439">
        <v>9999</v>
      </c>
      <c r="FH439">
        <v>6638.5</v>
      </c>
      <c r="FI439">
        <v>353.9</v>
      </c>
      <c r="FJ439">
        <v>1.86813</v>
      </c>
      <c r="FK439">
        <v>1.86386</v>
      </c>
      <c r="FL439">
        <v>1.87148</v>
      </c>
      <c r="FM439">
        <v>1.86231</v>
      </c>
      <c r="FN439">
        <v>1.86172</v>
      </c>
      <c r="FO439">
        <v>1.86813</v>
      </c>
      <c r="FP439">
        <v>1.85833</v>
      </c>
      <c r="FQ439">
        <v>1.86478</v>
      </c>
      <c r="FR439">
        <v>5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5.183</v>
      </c>
      <c r="GF439">
        <v>0.1143</v>
      </c>
      <c r="GG439">
        <v>2.14445261950712</v>
      </c>
      <c r="GH439">
        <v>0.00524579190152856</v>
      </c>
      <c r="GI439">
        <v>-2.61795653493914e-06</v>
      </c>
      <c r="GJ439">
        <v>1.03317073579164e-09</v>
      </c>
      <c r="GK439">
        <v>0.00834576242792743</v>
      </c>
      <c r="GL439">
        <v>-0.0463878632499735</v>
      </c>
      <c r="GM439">
        <v>0.00360881594666716</v>
      </c>
      <c r="GN439">
        <v>-4.25062852161115e-05</v>
      </c>
      <c r="GO439">
        <v>14</v>
      </c>
      <c r="GP439">
        <v>2225</v>
      </c>
      <c r="GQ439">
        <v>2</v>
      </c>
      <c r="GR439">
        <v>27</v>
      </c>
      <c r="GS439">
        <v>4350.2</v>
      </c>
      <c r="GT439">
        <v>4350.2</v>
      </c>
      <c r="GU439">
        <v>2.30103</v>
      </c>
      <c r="GV439">
        <v>2.36206</v>
      </c>
      <c r="GW439">
        <v>1.99829</v>
      </c>
      <c r="GX439">
        <v>2.74902</v>
      </c>
      <c r="GY439">
        <v>2.09351</v>
      </c>
      <c r="GZ439">
        <v>2.34985</v>
      </c>
      <c r="HA439">
        <v>36.0347</v>
      </c>
      <c r="HB439">
        <v>14.2196</v>
      </c>
      <c r="HC439">
        <v>18</v>
      </c>
      <c r="HD439">
        <v>427.422</v>
      </c>
      <c r="HE439">
        <v>615.672</v>
      </c>
      <c r="HF439">
        <v>16.2734</v>
      </c>
      <c r="HG439">
        <v>30.5893</v>
      </c>
      <c r="HH439">
        <v>29.9999</v>
      </c>
      <c r="HI439">
        <v>30.825</v>
      </c>
      <c r="HJ439">
        <v>30.7713</v>
      </c>
      <c r="HK439">
        <v>46.1189</v>
      </c>
      <c r="HL439">
        <v>34.4834</v>
      </c>
      <c r="HM439">
        <v>10.4006</v>
      </c>
      <c r="HN439">
        <v>16.2713</v>
      </c>
      <c r="HO439">
        <v>857.332</v>
      </c>
      <c r="HP439">
        <v>17.3875</v>
      </c>
      <c r="HQ439">
        <v>95.5856</v>
      </c>
      <c r="HR439">
        <v>99.6046</v>
      </c>
    </row>
    <row r="440" spans="1:226">
      <c r="A440">
        <v>424</v>
      </c>
      <c r="B440">
        <v>1657559139.5</v>
      </c>
      <c r="C440">
        <v>6347.5</v>
      </c>
      <c r="D440" t="s">
        <v>1214</v>
      </c>
      <c r="E440" t="s">
        <v>1215</v>
      </c>
      <c r="F440">
        <v>5</v>
      </c>
      <c r="G440" t="s">
        <v>1117</v>
      </c>
      <c r="H440" t="s">
        <v>354</v>
      </c>
      <c r="I440">
        <v>1657559131.71429</v>
      </c>
      <c r="J440">
        <f>(K440)/1000</f>
        <v>0</v>
      </c>
      <c r="K440">
        <f>IF(BF440, AN440, AH440)</f>
        <v>0</v>
      </c>
      <c r="L440">
        <f>IF(BF440, AI440, AG440)</f>
        <v>0</v>
      </c>
      <c r="M440">
        <f>BH440 - IF(AU440&gt;1, L440*BB440*100.0/(AW440*BV440), 0)</f>
        <v>0</v>
      </c>
      <c r="N440">
        <f>((T440-J440/2)*M440-L440)/(T440+J440/2)</f>
        <v>0</v>
      </c>
      <c r="O440">
        <f>N440*(BO440+BP440)/1000.0</f>
        <v>0</v>
      </c>
      <c r="P440">
        <f>(BH440 - IF(AU440&gt;1, L440*BB440*100.0/(AW440*BV440), 0))*(BO440+BP440)/1000.0</f>
        <v>0</v>
      </c>
      <c r="Q440">
        <f>2.0/((1/S440-1/R440)+SIGN(S440)*SQRT((1/S440-1/R440)*(1/S440-1/R440) + 4*BC440/((BC440+1)*(BC440+1))*(2*1/S440*1/R440-1/R440*1/R440)))</f>
        <v>0</v>
      </c>
      <c r="R440">
        <f>IF(LEFT(BD440,1)&lt;&gt;"0",IF(LEFT(BD440,1)="1",3.0,BE440),$D$5+$E$5*(BV440*BO440/($K$5*1000))+$F$5*(BV440*BO440/($K$5*1000))*MAX(MIN(BB440,$J$5),$I$5)*MAX(MIN(BB440,$J$5),$I$5)+$G$5*MAX(MIN(BB440,$J$5),$I$5)*(BV440*BO440/($K$5*1000))+$H$5*(BV440*BO440/($K$5*1000))*(BV440*BO440/($K$5*1000)))</f>
        <v>0</v>
      </c>
      <c r="S440">
        <f>J440*(1000-(1000*0.61365*exp(17.502*W440/(240.97+W440))/(BO440+BP440)+BJ440)/2)/(1000*0.61365*exp(17.502*W440/(240.97+W440))/(BO440+BP440)-BJ440)</f>
        <v>0</v>
      </c>
      <c r="T440">
        <f>1/((BC440+1)/(Q440/1.6)+1/(R440/1.37)) + BC440/((BC440+1)/(Q440/1.6) + BC440/(R440/1.37))</f>
        <v>0</v>
      </c>
      <c r="U440">
        <f>(AX440*BA440)</f>
        <v>0</v>
      </c>
      <c r="V440">
        <f>(BQ440+(U440+2*0.95*5.67E-8*(((BQ440+$B$7)+273)^4-(BQ440+273)^4)-44100*J440)/(1.84*29.3*R440+8*0.95*5.67E-8*(BQ440+273)^3))</f>
        <v>0</v>
      </c>
      <c r="W440">
        <f>($C$7*BR440+$D$7*BS440+$E$7*V440)</f>
        <v>0</v>
      </c>
      <c r="X440">
        <f>0.61365*exp(17.502*W440/(240.97+W440))</f>
        <v>0</v>
      </c>
      <c r="Y440">
        <f>(Z440/AA440*100)</f>
        <v>0</v>
      </c>
      <c r="Z440">
        <f>BJ440*(BO440+BP440)/1000</f>
        <v>0</v>
      </c>
      <c r="AA440">
        <f>0.61365*exp(17.502*BQ440/(240.97+BQ440))</f>
        <v>0</v>
      </c>
      <c r="AB440">
        <f>(X440-BJ440*(BO440+BP440)/1000)</f>
        <v>0</v>
      </c>
      <c r="AC440">
        <f>(-J440*44100)</f>
        <v>0</v>
      </c>
      <c r="AD440">
        <f>2*29.3*R440*0.92*(BQ440-W440)</f>
        <v>0</v>
      </c>
      <c r="AE440">
        <f>2*0.95*5.67E-8*(((BQ440+$B$7)+273)^4-(W440+273)^4)</f>
        <v>0</v>
      </c>
      <c r="AF440">
        <f>U440+AE440+AC440+AD440</f>
        <v>0</v>
      </c>
      <c r="AG440">
        <f>BN440*AU440*(BI440-BH440*(1000-AU440*BK440)/(1000-AU440*BJ440))/(100*BB440)</f>
        <v>0</v>
      </c>
      <c r="AH440">
        <f>1000*BN440*AU440*(BJ440-BK440)/(100*BB440*(1000-AU440*BJ440))</f>
        <v>0</v>
      </c>
      <c r="AI440">
        <f>(AJ440 - AK440 - BO440*1E3/(8.314*(BQ440+273.15)) * AM440/BN440 * AL440) * BN440/(100*BB440) * (1000 - BK440)/1000</f>
        <v>0</v>
      </c>
      <c r="AJ440">
        <v>855.857931928133</v>
      </c>
      <c r="AK440">
        <v>831.749096969697</v>
      </c>
      <c r="AL440">
        <v>3.36751440502612</v>
      </c>
      <c r="AM440">
        <v>66.142335327964</v>
      </c>
      <c r="AN440">
        <f>(AP440 - AO440 + BO440*1E3/(8.314*(BQ440+273.15)) * AR440/BN440 * AQ440) * BN440/(100*BB440) * 1000/(1000 - AP440)</f>
        <v>0</v>
      </c>
      <c r="AO440">
        <v>17.3690562347844</v>
      </c>
      <c r="AP440">
        <v>18.5668036363636</v>
      </c>
      <c r="AQ440">
        <v>-0.000511949813764439</v>
      </c>
      <c r="AR440">
        <v>78.4374814573742</v>
      </c>
      <c r="AS440">
        <v>18</v>
      </c>
      <c r="AT440">
        <v>4</v>
      </c>
      <c r="AU440">
        <f>IF(AS440*$H$13&gt;=AW440,1.0,(AW440/(AW440-AS440*$H$13)))</f>
        <v>0</v>
      </c>
      <c r="AV440">
        <f>(AU440-1)*100</f>
        <v>0</v>
      </c>
      <c r="AW440">
        <f>MAX(0,($B$13+$C$13*BV440)/(1+$D$13*BV440)*BO440/(BQ440+273)*$E$13)</f>
        <v>0</v>
      </c>
      <c r="AX440">
        <f>$B$11*BW440+$C$11*BX440+$F$11*CI440*(1-CL440)</f>
        <v>0</v>
      </c>
      <c r="AY440">
        <f>AX440*AZ440</f>
        <v>0</v>
      </c>
      <c r="AZ440">
        <f>($B$11*$D$9+$C$11*$D$9+$F$11*((CV440+CN440)/MAX(CV440+CN440+CW440, 0.1)*$I$9+CW440/MAX(CV440+CN440+CW440, 0.1)*$J$9))/($B$11+$C$11+$F$11)</f>
        <v>0</v>
      </c>
      <c r="BA440">
        <f>($B$11*$K$9+$C$11*$K$9+$F$11*((CV440+CN440)/MAX(CV440+CN440+CW440, 0.1)*$P$9+CW440/MAX(CV440+CN440+CW440, 0.1)*$Q$9))/($B$11+$C$11+$F$11)</f>
        <v>0</v>
      </c>
      <c r="BB440">
        <v>2.7</v>
      </c>
      <c r="BC440">
        <v>0.5</v>
      </c>
      <c r="BD440" t="s">
        <v>355</v>
      </c>
      <c r="BE440">
        <v>2</v>
      </c>
      <c r="BF440" t="b">
        <v>1</v>
      </c>
      <c r="BG440">
        <v>1657559131.71429</v>
      </c>
      <c r="BH440">
        <v>791.991892857143</v>
      </c>
      <c r="BI440">
        <v>823.306607142857</v>
      </c>
      <c r="BJ440">
        <v>18.5625214285714</v>
      </c>
      <c r="BK440">
        <v>17.38025</v>
      </c>
      <c r="BL440">
        <v>786.837392857143</v>
      </c>
      <c r="BM440">
        <v>18.4486</v>
      </c>
      <c r="BN440">
        <v>499.9905</v>
      </c>
      <c r="BO440">
        <v>68.0024535714286</v>
      </c>
      <c r="BP440">
        <v>0.0253759285714286</v>
      </c>
      <c r="BQ440">
        <v>21.1364892857143</v>
      </c>
      <c r="BR440">
        <v>21.9823928571429</v>
      </c>
      <c r="BS440">
        <v>999.9</v>
      </c>
      <c r="BT440">
        <v>0</v>
      </c>
      <c r="BU440">
        <v>0</v>
      </c>
      <c r="BV440">
        <v>9994.68642857143</v>
      </c>
      <c r="BW440">
        <v>0</v>
      </c>
      <c r="BX440">
        <v>2093.90392857143</v>
      </c>
      <c r="BY440">
        <v>-31.3147035714286</v>
      </c>
      <c r="BZ440">
        <v>806.971392857143</v>
      </c>
      <c r="CA440">
        <v>837.868892857143</v>
      </c>
      <c r="CB440">
        <v>1.18226785714286</v>
      </c>
      <c r="CC440">
        <v>823.306607142857</v>
      </c>
      <c r="CD440">
        <v>17.38025</v>
      </c>
      <c r="CE440">
        <v>1.26229535714286</v>
      </c>
      <c r="CF440">
        <v>1.18189928571429</v>
      </c>
      <c r="CG440">
        <v>10.357275</v>
      </c>
      <c r="CH440">
        <v>9.37548321428572</v>
      </c>
      <c r="CI440">
        <v>2000.01392857143</v>
      </c>
      <c r="CJ440">
        <v>0.980000535714286</v>
      </c>
      <c r="CK440">
        <v>0.0199996464285714</v>
      </c>
      <c r="CL440">
        <v>0</v>
      </c>
      <c r="CM440">
        <v>2.43629642857143</v>
      </c>
      <c r="CN440">
        <v>0</v>
      </c>
      <c r="CO440">
        <v>7595.48821428571</v>
      </c>
      <c r="CP440">
        <v>16705.5178571429</v>
      </c>
      <c r="CQ440">
        <v>45</v>
      </c>
      <c r="CR440">
        <v>47.8949285714286</v>
      </c>
      <c r="CS440">
        <v>47.125</v>
      </c>
      <c r="CT440">
        <v>45.187</v>
      </c>
      <c r="CU440">
        <v>43.75</v>
      </c>
      <c r="CV440">
        <v>1960.01285714286</v>
      </c>
      <c r="CW440">
        <v>40.0010714285714</v>
      </c>
      <c r="CX440">
        <v>0</v>
      </c>
      <c r="CY440">
        <v>1651538034.8</v>
      </c>
      <c r="CZ440">
        <v>0</v>
      </c>
      <c r="DA440">
        <v>0</v>
      </c>
      <c r="DB440" t="s">
        <v>356</v>
      </c>
      <c r="DC440">
        <v>1657298120.5</v>
      </c>
      <c r="DD440">
        <v>1657298120.5</v>
      </c>
      <c r="DE440">
        <v>0</v>
      </c>
      <c r="DF440">
        <v>1.391</v>
      </c>
      <c r="DG440">
        <v>0.035</v>
      </c>
      <c r="DH440">
        <v>2.39</v>
      </c>
      <c r="DI440">
        <v>0.104</v>
      </c>
      <c r="DJ440">
        <v>419</v>
      </c>
      <c r="DK440">
        <v>18</v>
      </c>
      <c r="DL440">
        <v>0.11</v>
      </c>
      <c r="DM440">
        <v>0.02</v>
      </c>
      <c r="DN440">
        <v>-31.2231024390244</v>
      </c>
      <c r="DO440">
        <v>-1.02438397212537</v>
      </c>
      <c r="DP440">
        <v>0.330928571976112</v>
      </c>
      <c r="DQ440">
        <v>0</v>
      </c>
      <c r="DR440">
        <v>1.18953317073171</v>
      </c>
      <c r="DS440">
        <v>-0.0345890592334497</v>
      </c>
      <c r="DT440">
        <v>0.0222344194216901</v>
      </c>
      <c r="DU440">
        <v>1</v>
      </c>
      <c r="DV440">
        <v>1</v>
      </c>
      <c r="DW440">
        <v>2</v>
      </c>
      <c r="DX440" t="s">
        <v>367</v>
      </c>
      <c r="DY440">
        <v>2.83398</v>
      </c>
      <c r="DZ440">
        <v>2.64199</v>
      </c>
      <c r="EA440">
        <v>0.110085</v>
      </c>
      <c r="EB440">
        <v>0.113226</v>
      </c>
      <c r="EC440">
        <v>0.0645212</v>
      </c>
      <c r="ED440">
        <v>0.0614371</v>
      </c>
      <c r="EE440">
        <v>24803.1</v>
      </c>
      <c r="EF440">
        <v>21598.7</v>
      </c>
      <c r="EG440">
        <v>24968.9</v>
      </c>
      <c r="EH440">
        <v>23736.7</v>
      </c>
      <c r="EI440">
        <v>39910.5</v>
      </c>
      <c r="EJ440">
        <v>36904.7</v>
      </c>
      <c r="EK440">
        <v>45176.2</v>
      </c>
      <c r="EL440">
        <v>42378.5</v>
      </c>
      <c r="EM440">
        <v>1.7479</v>
      </c>
      <c r="EN440">
        <v>2.03993</v>
      </c>
      <c r="EO440">
        <v>0.0645444</v>
      </c>
      <c r="EP440">
        <v>0</v>
      </c>
      <c r="EQ440">
        <v>20.9071</v>
      </c>
      <c r="ER440">
        <v>999.9</v>
      </c>
      <c r="ES440">
        <v>34.733</v>
      </c>
      <c r="ET440">
        <v>31.985</v>
      </c>
      <c r="EU440">
        <v>24.3685</v>
      </c>
      <c r="EV440">
        <v>51.2183</v>
      </c>
      <c r="EW440">
        <v>30.8774</v>
      </c>
      <c r="EX440">
        <v>2</v>
      </c>
      <c r="EY440">
        <v>0.263219</v>
      </c>
      <c r="EZ440">
        <v>5.69219</v>
      </c>
      <c r="FA440">
        <v>20.1502</v>
      </c>
      <c r="FB440">
        <v>5.23286</v>
      </c>
      <c r="FC440">
        <v>11.992</v>
      </c>
      <c r="FD440">
        <v>4.95575</v>
      </c>
      <c r="FE440">
        <v>3.304</v>
      </c>
      <c r="FF440">
        <v>9999</v>
      </c>
      <c r="FG440">
        <v>9999</v>
      </c>
      <c r="FH440">
        <v>6638.5</v>
      </c>
      <c r="FI440">
        <v>353.9</v>
      </c>
      <c r="FJ440">
        <v>1.86813</v>
      </c>
      <c r="FK440">
        <v>1.86386</v>
      </c>
      <c r="FL440">
        <v>1.87147</v>
      </c>
      <c r="FM440">
        <v>1.86232</v>
      </c>
      <c r="FN440">
        <v>1.86172</v>
      </c>
      <c r="FO440">
        <v>1.86813</v>
      </c>
      <c r="FP440">
        <v>1.85832</v>
      </c>
      <c r="FQ440">
        <v>1.86478</v>
      </c>
      <c r="FR440">
        <v>5</v>
      </c>
      <c r="FS440">
        <v>0</v>
      </c>
      <c r="FT440">
        <v>0</v>
      </c>
      <c r="FU440">
        <v>0</v>
      </c>
      <c r="FV440" t="s">
        <v>358</v>
      </c>
      <c r="FW440" t="s">
        <v>359</v>
      </c>
      <c r="FX440" t="s">
        <v>360</v>
      </c>
      <c r="FY440" t="s">
        <v>360</v>
      </c>
      <c r="FZ440" t="s">
        <v>360</v>
      </c>
      <c r="GA440" t="s">
        <v>360</v>
      </c>
      <c r="GB440">
        <v>0</v>
      </c>
      <c r="GC440">
        <v>100</v>
      </c>
      <c r="GD440">
        <v>100</v>
      </c>
      <c r="GE440">
        <v>5.234</v>
      </c>
      <c r="GF440">
        <v>0.1141</v>
      </c>
      <c r="GG440">
        <v>2.14445261950712</v>
      </c>
      <c r="GH440">
        <v>0.00524579190152856</v>
      </c>
      <c r="GI440">
        <v>-2.61795653493914e-06</v>
      </c>
      <c r="GJ440">
        <v>1.03317073579164e-09</v>
      </c>
      <c r="GK440">
        <v>0.00834576242792743</v>
      </c>
      <c r="GL440">
        <v>-0.0463878632499735</v>
      </c>
      <c r="GM440">
        <v>0.00360881594666716</v>
      </c>
      <c r="GN440">
        <v>-4.25062852161115e-05</v>
      </c>
      <c r="GO440">
        <v>14</v>
      </c>
      <c r="GP440">
        <v>2225</v>
      </c>
      <c r="GQ440">
        <v>2</v>
      </c>
      <c r="GR440">
        <v>27</v>
      </c>
      <c r="GS440">
        <v>4350.3</v>
      </c>
      <c r="GT440">
        <v>4350.3</v>
      </c>
      <c r="GU440">
        <v>2.33887</v>
      </c>
      <c r="GV440">
        <v>2.32788</v>
      </c>
      <c r="GW440">
        <v>1.99829</v>
      </c>
      <c r="GX440">
        <v>2.74902</v>
      </c>
      <c r="GY440">
        <v>2.09351</v>
      </c>
      <c r="GZ440">
        <v>2.37671</v>
      </c>
      <c r="HA440">
        <v>36.0347</v>
      </c>
      <c r="HB440">
        <v>14.2283</v>
      </c>
      <c r="HC440">
        <v>18</v>
      </c>
      <c r="HD440">
        <v>427.378</v>
      </c>
      <c r="HE440">
        <v>615.552</v>
      </c>
      <c r="HF440">
        <v>16.2872</v>
      </c>
      <c r="HG440">
        <v>30.5919</v>
      </c>
      <c r="HH440">
        <v>30.0004</v>
      </c>
      <c r="HI440">
        <v>30.825</v>
      </c>
      <c r="HJ440">
        <v>30.7713</v>
      </c>
      <c r="HK440">
        <v>46.8119</v>
      </c>
      <c r="HL440">
        <v>34.4834</v>
      </c>
      <c r="HM440">
        <v>10.4006</v>
      </c>
      <c r="HN440">
        <v>16.2804</v>
      </c>
      <c r="HO440">
        <v>870.732</v>
      </c>
      <c r="HP440">
        <v>17.3813</v>
      </c>
      <c r="HQ440">
        <v>95.5855</v>
      </c>
      <c r="HR440">
        <v>99.6044</v>
      </c>
    </row>
    <row r="441" spans="1:226">
      <c r="A441">
        <v>425</v>
      </c>
      <c r="B441">
        <v>1657559144.5</v>
      </c>
      <c r="C441">
        <v>6352.5</v>
      </c>
      <c r="D441" t="s">
        <v>1216</v>
      </c>
      <c r="E441" t="s">
        <v>1217</v>
      </c>
      <c r="F441">
        <v>5</v>
      </c>
      <c r="G441" t="s">
        <v>1117</v>
      </c>
      <c r="H441" t="s">
        <v>354</v>
      </c>
      <c r="I441">
        <v>1657559137</v>
      </c>
      <c r="J441">
        <f>(K441)/1000</f>
        <v>0</v>
      </c>
      <c r="K441">
        <f>IF(BF441, AN441, AH441)</f>
        <v>0</v>
      </c>
      <c r="L441">
        <f>IF(BF441, AI441, AG441)</f>
        <v>0</v>
      </c>
      <c r="M441">
        <f>BH441 - IF(AU441&gt;1, L441*BB441*100.0/(AW441*BV441), 0)</f>
        <v>0</v>
      </c>
      <c r="N441">
        <f>((T441-J441/2)*M441-L441)/(T441+J441/2)</f>
        <v>0</v>
      </c>
      <c r="O441">
        <f>N441*(BO441+BP441)/1000.0</f>
        <v>0</v>
      </c>
      <c r="P441">
        <f>(BH441 - IF(AU441&gt;1, L441*BB441*100.0/(AW441*BV441), 0))*(BO441+BP441)/1000.0</f>
        <v>0</v>
      </c>
      <c r="Q441">
        <f>2.0/((1/S441-1/R441)+SIGN(S441)*SQRT((1/S441-1/R441)*(1/S441-1/R441) + 4*BC441/((BC441+1)*(BC441+1))*(2*1/S441*1/R441-1/R441*1/R441)))</f>
        <v>0</v>
      </c>
      <c r="R441">
        <f>IF(LEFT(BD441,1)&lt;&gt;"0",IF(LEFT(BD441,1)="1",3.0,BE441),$D$5+$E$5*(BV441*BO441/($K$5*1000))+$F$5*(BV441*BO441/($K$5*1000))*MAX(MIN(BB441,$J$5),$I$5)*MAX(MIN(BB441,$J$5),$I$5)+$G$5*MAX(MIN(BB441,$J$5),$I$5)*(BV441*BO441/($K$5*1000))+$H$5*(BV441*BO441/($K$5*1000))*(BV441*BO441/($K$5*1000)))</f>
        <v>0</v>
      </c>
      <c r="S441">
        <f>J441*(1000-(1000*0.61365*exp(17.502*W441/(240.97+W441))/(BO441+BP441)+BJ441)/2)/(1000*0.61365*exp(17.502*W441/(240.97+W441))/(BO441+BP441)-BJ441)</f>
        <v>0</v>
      </c>
      <c r="T441">
        <f>1/((BC441+1)/(Q441/1.6)+1/(R441/1.37)) + BC441/((BC441+1)/(Q441/1.6) + BC441/(R441/1.37))</f>
        <v>0</v>
      </c>
      <c r="U441">
        <f>(AX441*BA441)</f>
        <v>0</v>
      </c>
      <c r="V441">
        <f>(BQ441+(U441+2*0.95*5.67E-8*(((BQ441+$B$7)+273)^4-(BQ441+273)^4)-44100*J441)/(1.84*29.3*R441+8*0.95*5.67E-8*(BQ441+273)^3))</f>
        <v>0</v>
      </c>
      <c r="W441">
        <f>($C$7*BR441+$D$7*BS441+$E$7*V441)</f>
        <v>0</v>
      </c>
      <c r="X441">
        <f>0.61365*exp(17.502*W441/(240.97+W441))</f>
        <v>0</v>
      </c>
      <c r="Y441">
        <f>(Z441/AA441*100)</f>
        <v>0</v>
      </c>
      <c r="Z441">
        <f>BJ441*(BO441+BP441)/1000</f>
        <v>0</v>
      </c>
      <c r="AA441">
        <f>0.61365*exp(17.502*BQ441/(240.97+BQ441))</f>
        <v>0</v>
      </c>
      <c r="AB441">
        <f>(X441-BJ441*(BO441+BP441)/1000)</f>
        <v>0</v>
      </c>
      <c r="AC441">
        <f>(-J441*44100)</f>
        <v>0</v>
      </c>
      <c r="AD441">
        <f>2*29.3*R441*0.92*(BQ441-W441)</f>
        <v>0</v>
      </c>
      <c r="AE441">
        <f>2*0.95*5.67E-8*(((BQ441+$B$7)+273)^4-(W441+273)^4)</f>
        <v>0</v>
      </c>
      <c r="AF441">
        <f>U441+AE441+AC441+AD441</f>
        <v>0</v>
      </c>
      <c r="AG441">
        <f>BN441*AU441*(BI441-BH441*(1000-AU441*BK441)/(1000-AU441*BJ441))/(100*BB441)</f>
        <v>0</v>
      </c>
      <c r="AH441">
        <f>1000*BN441*AU441*(BJ441-BK441)/(100*BB441*(1000-AU441*BJ441))</f>
        <v>0</v>
      </c>
      <c r="AI441">
        <f>(AJ441 - AK441 - BO441*1E3/(8.314*(BQ441+273.15)) * AM441/BN441 * AL441) * BN441/(100*BB441) * (1000 - BK441)/1000</f>
        <v>0</v>
      </c>
      <c r="AJ441">
        <v>873.416331967242</v>
      </c>
      <c r="AK441">
        <v>849.12166060606</v>
      </c>
      <c r="AL441">
        <v>3.44511554159681</v>
      </c>
      <c r="AM441">
        <v>66.142335327964</v>
      </c>
      <c r="AN441">
        <f>(AP441 - AO441 + BO441*1E3/(8.314*(BQ441+273.15)) * AR441/BN441 * AQ441) * BN441/(100*BB441) * 1000/(1000 - AP441)</f>
        <v>0</v>
      </c>
      <c r="AO441">
        <v>17.3783325423963</v>
      </c>
      <c r="AP441">
        <v>18.568603030303</v>
      </c>
      <c r="AQ441">
        <v>0.000145019958276127</v>
      </c>
      <c r="AR441">
        <v>78.4374814573742</v>
      </c>
      <c r="AS441">
        <v>17</v>
      </c>
      <c r="AT441">
        <v>3</v>
      </c>
      <c r="AU441">
        <f>IF(AS441*$H$13&gt;=AW441,1.0,(AW441/(AW441-AS441*$H$13)))</f>
        <v>0</v>
      </c>
      <c r="AV441">
        <f>(AU441-1)*100</f>
        <v>0</v>
      </c>
      <c r="AW441">
        <f>MAX(0,($B$13+$C$13*BV441)/(1+$D$13*BV441)*BO441/(BQ441+273)*$E$13)</f>
        <v>0</v>
      </c>
      <c r="AX441">
        <f>$B$11*BW441+$C$11*BX441+$F$11*CI441*(1-CL441)</f>
        <v>0</v>
      </c>
      <c r="AY441">
        <f>AX441*AZ441</f>
        <v>0</v>
      </c>
      <c r="AZ441">
        <f>($B$11*$D$9+$C$11*$D$9+$F$11*((CV441+CN441)/MAX(CV441+CN441+CW441, 0.1)*$I$9+CW441/MAX(CV441+CN441+CW441, 0.1)*$J$9))/($B$11+$C$11+$F$11)</f>
        <v>0</v>
      </c>
      <c r="BA441">
        <f>($B$11*$K$9+$C$11*$K$9+$F$11*((CV441+CN441)/MAX(CV441+CN441+CW441, 0.1)*$P$9+CW441/MAX(CV441+CN441+CW441, 0.1)*$Q$9))/($B$11+$C$11+$F$11)</f>
        <v>0</v>
      </c>
      <c r="BB441">
        <v>2.7</v>
      </c>
      <c r="BC441">
        <v>0.5</v>
      </c>
      <c r="BD441" t="s">
        <v>355</v>
      </c>
      <c r="BE441">
        <v>2</v>
      </c>
      <c r="BF441" t="b">
        <v>1</v>
      </c>
      <c r="BG441">
        <v>1657559137</v>
      </c>
      <c r="BH441">
        <v>809.76462962963</v>
      </c>
      <c r="BI441">
        <v>841.256666666667</v>
      </c>
      <c r="BJ441">
        <v>18.5685481481481</v>
      </c>
      <c r="BK441">
        <v>17.3737851851852</v>
      </c>
      <c r="BL441">
        <v>804.556222222222</v>
      </c>
      <c r="BM441">
        <v>18.4543740740741</v>
      </c>
      <c r="BN441">
        <v>499.987</v>
      </c>
      <c r="BO441">
        <v>68.0024740740741</v>
      </c>
      <c r="BP441">
        <v>0.025347762962963</v>
      </c>
      <c r="BQ441">
        <v>21.1358666666667</v>
      </c>
      <c r="BR441">
        <v>21.9806888888889</v>
      </c>
      <c r="BS441">
        <v>999.9</v>
      </c>
      <c r="BT441">
        <v>0</v>
      </c>
      <c r="BU441">
        <v>0</v>
      </c>
      <c r="BV441">
        <v>9995.39222222222</v>
      </c>
      <c r="BW441">
        <v>0</v>
      </c>
      <c r="BX441">
        <v>2093.14296296296</v>
      </c>
      <c r="BY441">
        <v>-31.4921037037037</v>
      </c>
      <c r="BZ441">
        <v>825.085185185185</v>
      </c>
      <c r="CA441">
        <v>856.130888888889</v>
      </c>
      <c r="CB441">
        <v>1.19475666666667</v>
      </c>
      <c r="CC441">
        <v>841.256666666667</v>
      </c>
      <c r="CD441">
        <v>17.3737851851852</v>
      </c>
      <c r="CE441">
        <v>1.26270555555556</v>
      </c>
      <c r="CF441">
        <v>1.18146</v>
      </c>
      <c r="CG441">
        <v>10.3621407407407</v>
      </c>
      <c r="CH441">
        <v>9.36996259259259</v>
      </c>
      <c r="CI441">
        <v>1999.99185185185</v>
      </c>
      <c r="CJ441">
        <v>0.980000333333333</v>
      </c>
      <c r="CK441">
        <v>0.0199998555555556</v>
      </c>
      <c r="CL441">
        <v>0</v>
      </c>
      <c r="CM441">
        <v>2.49561481481481</v>
      </c>
      <c r="CN441">
        <v>0</v>
      </c>
      <c r="CO441">
        <v>7630.79296296296</v>
      </c>
      <c r="CP441">
        <v>16705.3296296296</v>
      </c>
      <c r="CQ441">
        <v>45</v>
      </c>
      <c r="CR441">
        <v>47.9071481481481</v>
      </c>
      <c r="CS441">
        <v>47.125</v>
      </c>
      <c r="CT441">
        <v>45.187</v>
      </c>
      <c r="CU441">
        <v>43.75</v>
      </c>
      <c r="CV441">
        <v>1959.99111111111</v>
      </c>
      <c r="CW441">
        <v>40.0007407407407</v>
      </c>
      <c r="CX441">
        <v>0</v>
      </c>
      <c r="CY441">
        <v>1651538039.6</v>
      </c>
      <c r="CZ441">
        <v>0</v>
      </c>
      <c r="DA441">
        <v>0</v>
      </c>
      <c r="DB441" t="s">
        <v>356</v>
      </c>
      <c r="DC441">
        <v>1657298120.5</v>
      </c>
      <c r="DD441">
        <v>1657298120.5</v>
      </c>
      <c r="DE441">
        <v>0</v>
      </c>
      <c r="DF441">
        <v>1.391</v>
      </c>
      <c r="DG441">
        <v>0.035</v>
      </c>
      <c r="DH441">
        <v>2.39</v>
      </c>
      <c r="DI441">
        <v>0.104</v>
      </c>
      <c r="DJ441">
        <v>419</v>
      </c>
      <c r="DK441">
        <v>18</v>
      </c>
      <c r="DL441">
        <v>0.11</v>
      </c>
      <c r="DM441">
        <v>0.02</v>
      </c>
      <c r="DN441">
        <v>-31.3770073170732</v>
      </c>
      <c r="DO441">
        <v>-2.08905365853656</v>
      </c>
      <c r="DP441">
        <v>0.388936907787296</v>
      </c>
      <c r="DQ441">
        <v>0</v>
      </c>
      <c r="DR441">
        <v>1.18529512195122</v>
      </c>
      <c r="DS441">
        <v>0.117447804878046</v>
      </c>
      <c r="DT441">
        <v>0.0194584624667648</v>
      </c>
      <c r="DU441">
        <v>0</v>
      </c>
      <c r="DV441">
        <v>0</v>
      </c>
      <c r="DW441">
        <v>2</v>
      </c>
      <c r="DX441" t="s">
        <v>357</v>
      </c>
      <c r="DY441">
        <v>2.83398</v>
      </c>
      <c r="DZ441">
        <v>2.64182</v>
      </c>
      <c r="EA441">
        <v>0.111607</v>
      </c>
      <c r="EB441">
        <v>0.11465</v>
      </c>
      <c r="EC441">
        <v>0.0645224</v>
      </c>
      <c r="ED441">
        <v>0.0613797</v>
      </c>
      <c r="EE441">
        <v>24760.2</v>
      </c>
      <c r="EF441">
        <v>21564</v>
      </c>
      <c r="EG441">
        <v>24968.5</v>
      </c>
      <c r="EH441">
        <v>23736.8</v>
      </c>
      <c r="EI441">
        <v>39910.1</v>
      </c>
      <c r="EJ441">
        <v>36906.8</v>
      </c>
      <c r="EK441">
        <v>45175.8</v>
      </c>
      <c r="EL441">
        <v>42378.3</v>
      </c>
      <c r="EM441">
        <v>1.7483</v>
      </c>
      <c r="EN441">
        <v>2.04012</v>
      </c>
      <c r="EO441">
        <v>0.0657663</v>
      </c>
      <c r="EP441">
        <v>0</v>
      </c>
      <c r="EQ441">
        <v>20.904</v>
      </c>
      <c r="ER441">
        <v>999.9</v>
      </c>
      <c r="ES441">
        <v>34.709</v>
      </c>
      <c r="ET441">
        <v>31.985</v>
      </c>
      <c r="EU441">
        <v>24.3526</v>
      </c>
      <c r="EV441">
        <v>51.3482</v>
      </c>
      <c r="EW441">
        <v>30.8734</v>
      </c>
      <c r="EX441">
        <v>2</v>
      </c>
      <c r="EY441">
        <v>0.263603</v>
      </c>
      <c r="EZ441">
        <v>5.67105</v>
      </c>
      <c r="FA441">
        <v>20.1508</v>
      </c>
      <c r="FB441">
        <v>5.23241</v>
      </c>
      <c r="FC441">
        <v>11.992</v>
      </c>
      <c r="FD441">
        <v>4.9556</v>
      </c>
      <c r="FE441">
        <v>3.30393</v>
      </c>
      <c r="FF441">
        <v>9999</v>
      </c>
      <c r="FG441">
        <v>9999</v>
      </c>
      <c r="FH441">
        <v>6638.7</v>
      </c>
      <c r="FI441">
        <v>353.9</v>
      </c>
      <c r="FJ441">
        <v>1.86814</v>
      </c>
      <c r="FK441">
        <v>1.86386</v>
      </c>
      <c r="FL441">
        <v>1.87146</v>
      </c>
      <c r="FM441">
        <v>1.8623</v>
      </c>
      <c r="FN441">
        <v>1.86172</v>
      </c>
      <c r="FO441">
        <v>1.86814</v>
      </c>
      <c r="FP441">
        <v>1.85831</v>
      </c>
      <c r="FQ441">
        <v>1.86477</v>
      </c>
      <c r="FR441">
        <v>5</v>
      </c>
      <c r="FS441">
        <v>0</v>
      </c>
      <c r="FT441">
        <v>0</v>
      </c>
      <c r="FU441">
        <v>0</v>
      </c>
      <c r="FV441" t="s">
        <v>358</v>
      </c>
      <c r="FW441" t="s">
        <v>359</v>
      </c>
      <c r="FX441" t="s">
        <v>360</v>
      </c>
      <c r="FY441" t="s">
        <v>360</v>
      </c>
      <c r="FZ441" t="s">
        <v>360</v>
      </c>
      <c r="GA441" t="s">
        <v>360</v>
      </c>
      <c r="GB441">
        <v>0</v>
      </c>
      <c r="GC441">
        <v>100</v>
      </c>
      <c r="GD441">
        <v>100</v>
      </c>
      <c r="GE441">
        <v>5.285</v>
      </c>
      <c r="GF441">
        <v>0.1141</v>
      </c>
      <c r="GG441">
        <v>2.14445261950712</v>
      </c>
      <c r="GH441">
        <v>0.00524579190152856</v>
      </c>
      <c r="GI441">
        <v>-2.61795653493914e-06</v>
      </c>
      <c r="GJ441">
        <v>1.03317073579164e-09</v>
      </c>
      <c r="GK441">
        <v>0.00834576242792743</v>
      </c>
      <c r="GL441">
        <v>-0.0463878632499735</v>
      </c>
      <c r="GM441">
        <v>0.00360881594666716</v>
      </c>
      <c r="GN441">
        <v>-4.25062852161115e-05</v>
      </c>
      <c r="GO441">
        <v>14</v>
      </c>
      <c r="GP441">
        <v>2225</v>
      </c>
      <c r="GQ441">
        <v>2</v>
      </c>
      <c r="GR441">
        <v>27</v>
      </c>
      <c r="GS441">
        <v>4350.4</v>
      </c>
      <c r="GT441">
        <v>4350.4</v>
      </c>
      <c r="GU441">
        <v>2.37183</v>
      </c>
      <c r="GV441">
        <v>2.26318</v>
      </c>
      <c r="GW441">
        <v>1.99829</v>
      </c>
      <c r="GX441">
        <v>2.74902</v>
      </c>
      <c r="GY441">
        <v>2.09351</v>
      </c>
      <c r="GZ441">
        <v>2.39258</v>
      </c>
      <c r="HA441">
        <v>36.0347</v>
      </c>
      <c r="HB441">
        <v>14.2283</v>
      </c>
      <c r="HC441">
        <v>18</v>
      </c>
      <c r="HD441">
        <v>427.61</v>
      </c>
      <c r="HE441">
        <v>615.722</v>
      </c>
      <c r="HF441">
        <v>16.2962</v>
      </c>
      <c r="HG441">
        <v>30.5945</v>
      </c>
      <c r="HH441">
        <v>30.0004</v>
      </c>
      <c r="HI441">
        <v>30.825</v>
      </c>
      <c r="HJ441">
        <v>30.7724</v>
      </c>
      <c r="HK441">
        <v>47.4851</v>
      </c>
      <c r="HL441">
        <v>34.4834</v>
      </c>
      <c r="HM441">
        <v>10.0201</v>
      </c>
      <c r="HN441">
        <v>16.2967</v>
      </c>
      <c r="HO441">
        <v>890.824</v>
      </c>
      <c r="HP441">
        <v>17.3779</v>
      </c>
      <c r="HQ441">
        <v>95.5844</v>
      </c>
      <c r="HR441">
        <v>99.6042</v>
      </c>
    </row>
    <row r="442" spans="1:226">
      <c r="A442">
        <v>426</v>
      </c>
      <c r="B442">
        <v>1657559149.5</v>
      </c>
      <c r="C442">
        <v>6357.5</v>
      </c>
      <c r="D442" t="s">
        <v>1218</v>
      </c>
      <c r="E442" t="s">
        <v>1219</v>
      </c>
      <c r="F442">
        <v>5</v>
      </c>
      <c r="G442" t="s">
        <v>1117</v>
      </c>
      <c r="H442" t="s">
        <v>354</v>
      </c>
      <c r="I442">
        <v>1657559141.71429</v>
      </c>
      <c r="J442">
        <f>(K442)/1000</f>
        <v>0</v>
      </c>
      <c r="K442">
        <f>IF(BF442, AN442, AH442)</f>
        <v>0</v>
      </c>
      <c r="L442">
        <f>IF(BF442, AI442, AG442)</f>
        <v>0</v>
      </c>
      <c r="M442">
        <f>BH442 - IF(AU442&gt;1, L442*BB442*100.0/(AW442*BV442), 0)</f>
        <v>0</v>
      </c>
      <c r="N442">
        <f>((T442-J442/2)*M442-L442)/(T442+J442/2)</f>
        <v>0</v>
      </c>
      <c r="O442">
        <f>N442*(BO442+BP442)/1000.0</f>
        <v>0</v>
      </c>
      <c r="P442">
        <f>(BH442 - IF(AU442&gt;1, L442*BB442*100.0/(AW442*BV442), 0))*(BO442+BP442)/1000.0</f>
        <v>0</v>
      </c>
      <c r="Q442">
        <f>2.0/((1/S442-1/R442)+SIGN(S442)*SQRT((1/S442-1/R442)*(1/S442-1/R442) + 4*BC442/((BC442+1)*(BC442+1))*(2*1/S442*1/R442-1/R442*1/R442)))</f>
        <v>0</v>
      </c>
      <c r="R442">
        <f>IF(LEFT(BD442,1)&lt;&gt;"0",IF(LEFT(BD442,1)="1",3.0,BE442),$D$5+$E$5*(BV442*BO442/($K$5*1000))+$F$5*(BV442*BO442/($K$5*1000))*MAX(MIN(BB442,$J$5),$I$5)*MAX(MIN(BB442,$J$5),$I$5)+$G$5*MAX(MIN(BB442,$J$5),$I$5)*(BV442*BO442/($K$5*1000))+$H$5*(BV442*BO442/($K$5*1000))*(BV442*BO442/($K$5*1000)))</f>
        <v>0</v>
      </c>
      <c r="S442">
        <f>J442*(1000-(1000*0.61365*exp(17.502*W442/(240.97+W442))/(BO442+BP442)+BJ442)/2)/(1000*0.61365*exp(17.502*W442/(240.97+W442))/(BO442+BP442)-BJ442)</f>
        <v>0</v>
      </c>
      <c r="T442">
        <f>1/((BC442+1)/(Q442/1.6)+1/(R442/1.37)) + BC442/((BC442+1)/(Q442/1.6) + BC442/(R442/1.37))</f>
        <v>0</v>
      </c>
      <c r="U442">
        <f>(AX442*BA442)</f>
        <v>0</v>
      </c>
      <c r="V442">
        <f>(BQ442+(U442+2*0.95*5.67E-8*(((BQ442+$B$7)+273)^4-(BQ442+273)^4)-44100*J442)/(1.84*29.3*R442+8*0.95*5.67E-8*(BQ442+273)^3))</f>
        <v>0</v>
      </c>
      <c r="W442">
        <f>($C$7*BR442+$D$7*BS442+$E$7*V442)</f>
        <v>0</v>
      </c>
      <c r="X442">
        <f>0.61365*exp(17.502*W442/(240.97+W442))</f>
        <v>0</v>
      </c>
      <c r="Y442">
        <f>(Z442/AA442*100)</f>
        <v>0</v>
      </c>
      <c r="Z442">
        <f>BJ442*(BO442+BP442)/1000</f>
        <v>0</v>
      </c>
      <c r="AA442">
        <f>0.61365*exp(17.502*BQ442/(240.97+BQ442))</f>
        <v>0</v>
      </c>
      <c r="AB442">
        <f>(X442-BJ442*(BO442+BP442)/1000)</f>
        <v>0</v>
      </c>
      <c r="AC442">
        <f>(-J442*44100)</f>
        <v>0</v>
      </c>
      <c r="AD442">
        <f>2*29.3*R442*0.92*(BQ442-W442)</f>
        <v>0</v>
      </c>
      <c r="AE442">
        <f>2*0.95*5.67E-8*(((BQ442+$B$7)+273)^4-(W442+273)^4)</f>
        <v>0</v>
      </c>
      <c r="AF442">
        <f>U442+AE442+AC442+AD442</f>
        <v>0</v>
      </c>
      <c r="AG442">
        <f>BN442*AU442*(BI442-BH442*(1000-AU442*BK442)/(1000-AU442*BJ442))/(100*BB442)</f>
        <v>0</v>
      </c>
      <c r="AH442">
        <f>1000*BN442*AU442*(BJ442-BK442)/(100*BB442*(1000-AU442*BJ442))</f>
        <v>0</v>
      </c>
      <c r="AI442">
        <f>(AJ442 - AK442 - BO442*1E3/(8.314*(BQ442+273.15)) * AM442/BN442 * AL442) * BN442/(100*BB442) * (1000 - BK442)/1000</f>
        <v>0</v>
      </c>
      <c r="AJ442">
        <v>889.654552038518</v>
      </c>
      <c r="AK442">
        <v>865.513551515151</v>
      </c>
      <c r="AL442">
        <v>3.27460451609426</v>
      </c>
      <c r="AM442">
        <v>66.142335327964</v>
      </c>
      <c r="AN442">
        <f>(AP442 - AO442 + BO442*1E3/(8.314*(BQ442+273.15)) * AR442/BN442 * AQ442) * BN442/(100*BB442) * 1000/(1000 - AP442)</f>
        <v>0</v>
      </c>
      <c r="AO442">
        <v>17.3399727691233</v>
      </c>
      <c r="AP442">
        <v>18.5523066666667</v>
      </c>
      <c r="AQ442">
        <v>-0.00048482737231537</v>
      </c>
      <c r="AR442">
        <v>78.4374814573742</v>
      </c>
      <c r="AS442">
        <v>18</v>
      </c>
      <c r="AT442">
        <v>4</v>
      </c>
      <c r="AU442">
        <f>IF(AS442*$H$13&gt;=AW442,1.0,(AW442/(AW442-AS442*$H$13)))</f>
        <v>0</v>
      </c>
      <c r="AV442">
        <f>(AU442-1)*100</f>
        <v>0</v>
      </c>
      <c r="AW442">
        <f>MAX(0,($B$13+$C$13*BV442)/(1+$D$13*BV442)*BO442/(BQ442+273)*$E$13)</f>
        <v>0</v>
      </c>
      <c r="AX442">
        <f>$B$11*BW442+$C$11*BX442+$F$11*CI442*(1-CL442)</f>
        <v>0</v>
      </c>
      <c r="AY442">
        <f>AX442*AZ442</f>
        <v>0</v>
      </c>
      <c r="AZ442">
        <f>($B$11*$D$9+$C$11*$D$9+$F$11*((CV442+CN442)/MAX(CV442+CN442+CW442, 0.1)*$I$9+CW442/MAX(CV442+CN442+CW442, 0.1)*$J$9))/($B$11+$C$11+$F$11)</f>
        <v>0</v>
      </c>
      <c r="BA442">
        <f>($B$11*$K$9+$C$11*$K$9+$F$11*((CV442+CN442)/MAX(CV442+CN442+CW442, 0.1)*$P$9+CW442/MAX(CV442+CN442+CW442, 0.1)*$Q$9))/($B$11+$C$11+$F$11)</f>
        <v>0</v>
      </c>
      <c r="BB442">
        <v>2.7</v>
      </c>
      <c r="BC442">
        <v>0.5</v>
      </c>
      <c r="BD442" t="s">
        <v>355</v>
      </c>
      <c r="BE442">
        <v>2</v>
      </c>
      <c r="BF442" t="b">
        <v>1</v>
      </c>
      <c r="BG442">
        <v>1657559141.71429</v>
      </c>
      <c r="BH442">
        <v>825.481571428571</v>
      </c>
      <c r="BI442">
        <v>856.917142857143</v>
      </c>
      <c r="BJ442">
        <v>18.5657464285714</v>
      </c>
      <c r="BK442">
        <v>17.3600285714286</v>
      </c>
      <c r="BL442">
        <v>820.225535714286</v>
      </c>
      <c r="BM442">
        <v>18.4516892857143</v>
      </c>
      <c r="BN442">
        <v>499.994071428572</v>
      </c>
      <c r="BO442">
        <v>68.0021892857143</v>
      </c>
      <c r="BP442">
        <v>0.02533195</v>
      </c>
      <c r="BQ442">
        <v>21.1338678571429</v>
      </c>
      <c r="BR442">
        <v>21.9804357142857</v>
      </c>
      <c r="BS442">
        <v>999.9</v>
      </c>
      <c r="BT442">
        <v>0</v>
      </c>
      <c r="BU442">
        <v>0</v>
      </c>
      <c r="BV442">
        <v>10008.7664285714</v>
      </c>
      <c r="BW442">
        <v>0</v>
      </c>
      <c r="BX442">
        <v>2092.795</v>
      </c>
      <c r="BY442">
        <v>-31.4357107142857</v>
      </c>
      <c r="BZ442">
        <v>841.097</v>
      </c>
      <c r="CA442">
        <v>872.055964285714</v>
      </c>
      <c r="CB442">
        <v>1.20571392857143</v>
      </c>
      <c r="CC442">
        <v>856.917142857143</v>
      </c>
      <c r="CD442">
        <v>17.3600285714286</v>
      </c>
      <c r="CE442">
        <v>1.26251035714286</v>
      </c>
      <c r="CF442">
        <v>1.18052035714286</v>
      </c>
      <c r="CG442">
        <v>10.3598285714286</v>
      </c>
      <c r="CH442">
        <v>9.35812714285714</v>
      </c>
      <c r="CI442">
        <v>2000.02392857143</v>
      </c>
      <c r="CJ442">
        <v>0.980000535714286</v>
      </c>
      <c r="CK442">
        <v>0.0199996464285714</v>
      </c>
      <c r="CL442">
        <v>0</v>
      </c>
      <c r="CM442">
        <v>2.51518571428571</v>
      </c>
      <c r="CN442">
        <v>0</v>
      </c>
      <c r="CO442">
        <v>7662.03892857143</v>
      </c>
      <c r="CP442">
        <v>16705.6035714286</v>
      </c>
      <c r="CQ442">
        <v>45</v>
      </c>
      <c r="CR442">
        <v>47.9082142857143</v>
      </c>
      <c r="CS442">
        <v>47.1316428571428</v>
      </c>
      <c r="CT442">
        <v>45.187</v>
      </c>
      <c r="CU442">
        <v>43.75</v>
      </c>
      <c r="CV442">
        <v>1960.02321428571</v>
      </c>
      <c r="CW442">
        <v>40.0007142857143</v>
      </c>
      <c r="CX442">
        <v>0</v>
      </c>
      <c r="CY442">
        <v>1651538044.4</v>
      </c>
      <c r="CZ442">
        <v>0</v>
      </c>
      <c r="DA442">
        <v>0</v>
      </c>
      <c r="DB442" t="s">
        <v>356</v>
      </c>
      <c r="DC442">
        <v>1657298120.5</v>
      </c>
      <c r="DD442">
        <v>1657298120.5</v>
      </c>
      <c r="DE442">
        <v>0</v>
      </c>
      <c r="DF442">
        <v>1.391</v>
      </c>
      <c r="DG442">
        <v>0.035</v>
      </c>
      <c r="DH442">
        <v>2.39</v>
      </c>
      <c r="DI442">
        <v>0.104</v>
      </c>
      <c r="DJ442">
        <v>419</v>
      </c>
      <c r="DK442">
        <v>18</v>
      </c>
      <c r="DL442">
        <v>0.11</v>
      </c>
      <c r="DM442">
        <v>0.02</v>
      </c>
      <c r="DN442">
        <v>-31.4429097560976</v>
      </c>
      <c r="DO442">
        <v>0.396133797909469</v>
      </c>
      <c r="DP442">
        <v>0.306262940437309</v>
      </c>
      <c r="DQ442">
        <v>0</v>
      </c>
      <c r="DR442">
        <v>1.19613024390244</v>
      </c>
      <c r="DS442">
        <v>0.169063902439025</v>
      </c>
      <c r="DT442">
        <v>0.0214811432324878</v>
      </c>
      <c r="DU442">
        <v>0</v>
      </c>
      <c r="DV442">
        <v>0</v>
      </c>
      <c r="DW442">
        <v>2</v>
      </c>
      <c r="DX442" t="s">
        <v>357</v>
      </c>
      <c r="DY442">
        <v>2.83416</v>
      </c>
      <c r="DZ442">
        <v>2.64179</v>
      </c>
      <c r="EA442">
        <v>0.113051</v>
      </c>
      <c r="EB442">
        <v>0.116099</v>
      </c>
      <c r="EC442">
        <v>0.0644805</v>
      </c>
      <c r="ED442">
        <v>0.0613281</v>
      </c>
      <c r="EE442">
        <v>24719.6</v>
      </c>
      <c r="EF442">
        <v>21528.7</v>
      </c>
      <c r="EG442">
        <v>24968.1</v>
      </c>
      <c r="EH442">
        <v>23736.8</v>
      </c>
      <c r="EI442">
        <v>39911.1</v>
      </c>
      <c r="EJ442">
        <v>36909.2</v>
      </c>
      <c r="EK442">
        <v>45174.8</v>
      </c>
      <c r="EL442">
        <v>42378.7</v>
      </c>
      <c r="EM442">
        <v>1.74813</v>
      </c>
      <c r="EN442">
        <v>2.03985</v>
      </c>
      <c r="EO442">
        <v>0.0649393</v>
      </c>
      <c r="EP442">
        <v>0</v>
      </c>
      <c r="EQ442">
        <v>20.9022</v>
      </c>
      <c r="ER442">
        <v>999.9</v>
      </c>
      <c r="ES442">
        <v>34.678</v>
      </c>
      <c r="ET442">
        <v>32.005</v>
      </c>
      <c r="EU442">
        <v>24.3556</v>
      </c>
      <c r="EV442">
        <v>51.0882</v>
      </c>
      <c r="EW442">
        <v>30.8574</v>
      </c>
      <c r="EX442">
        <v>2</v>
      </c>
      <c r="EY442">
        <v>0.263737</v>
      </c>
      <c r="EZ442">
        <v>5.65788</v>
      </c>
      <c r="FA442">
        <v>20.1513</v>
      </c>
      <c r="FB442">
        <v>5.23301</v>
      </c>
      <c r="FC442">
        <v>11.992</v>
      </c>
      <c r="FD442">
        <v>4.95555</v>
      </c>
      <c r="FE442">
        <v>3.30393</v>
      </c>
      <c r="FF442">
        <v>9999</v>
      </c>
      <c r="FG442">
        <v>9999</v>
      </c>
      <c r="FH442">
        <v>6638.7</v>
      </c>
      <c r="FI442">
        <v>353.9</v>
      </c>
      <c r="FJ442">
        <v>1.86814</v>
      </c>
      <c r="FK442">
        <v>1.86386</v>
      </c>
      <c r="FL442">
        <v>1.87146</v>
      </c>
      <c r="FM442">
        <v>1.86233</v>
      </c>
      <c r="FN442">
        <v>1.86172</v>
      </c>
      <c r="FO442">
        <v>1.86813</v>
      </c>
      <c r="FP442">
        <v>1.85834</v>
      </c>
      <c r="FQ442">
        <v>1.86477</v>
      </c>
      <c r="FR442">
        <v>5</v>
      </c>
      <c r="FS442">
        <v>0</v>
      </c>
      <c r="FT442">
        <v>0</v>
      </c>
      <c r="FU442">
        <v>0</v>
      </c>
      <c r="FV442" t="s">
        <v>358</v>
      </c>
      <c r="FW442" t="s">
        <v>359</v>
      </c>
      <c r="FX442" t="s">
        <v>360</v>
      </c>
      <c r="FY442" t="s">
        <v>360</v>
      </c>
      <c r="FZ442" t="s">
        <v>360</v>
      </c>
      <c r="GA442" t="s">
        <v>360</v>
      </c>
      <c r="GB442">
        <v>0</v>
      </c>
      <c r="GC442">
        <v>100</v>
      </c>
      <c r="GD442">
        <v>100</v>
      </c>
      <c r="GE442">
        <v>5.334</v>
      </c>
      <c r="GF442">
        <v>0.1135</v>
      </c>
      <c r="GG442">
        <v>2.14445261950712</v>
      </c>
      <c r="GH442">
        <v>0.00524579190152856</v>
      </c>
      <c r="GI442">
        <v>-2.61795653493914e-06</v>
      </c>
      <c r="GJ442">
        <v>1.03317073579164e-09</v>
      </c>
      <c r="GK442">
        <v>0.00834576242792743</v>
      </c>
      <c r="GL442">
        <v>-0.0463878632499735</v>
      </c>
      <c r="GM442">
        <v>0.00360881594666716</v>
      </c>
      <c r="GN442">
        <v>-4.25062852161115e-05</v>
      </c>
      <c r="GO442">
        <v>14</v>
      </c>
      <c r="GP442">
        <v>2225</v>
      </c>
      <c r="GQ442">
        <v>2</v>
      </c>
      <c r="GR442">
        <v>27</v>
      </c>
      <c r="GS442">
        <v>4350.5</v>
      </c>
      <c r="GT442">
        <v>4350.5</v>
      </c>
      <c r="GU442">
        <v>2.40601</v>
      </c>
      <c r="GV442">
        <v>2.34253</v>
      </c>
      <c r="GW442">
        <v>1.99829</v>
      </c>
      <c r="GX442">
        <v>2.74902</v>
      </c>
      <c r="GY442">
        <v>2.09351</v>
      </c>
      <c r="GZ442">
        <v>2.37671</v>
      </c>
      <c r="HA442">
        <v>36.0347</v>
      </c>
      <c r="HB442">
        <v>14.2283</v>
      </c>
      <c r="HC442">
        <v>18</v>
      </c>
      <c r="HD442">
        <v>427.525</v>
      </c>
      <c r="HE442">
        <v>615.52</v>
      </c>
      <c r="HF442">
        <v>16.3089</v>
      </c>
      <c r="HG442">
        <v>30.5965</v>
      </c>
      <c r="HH442">
        <v>30.0003</v>
      </c>
      <c r="HI442">
        <v>30.8275</v>
      </c>
      <c r="HJ442">
        <v>30.774</v>
      </c>
      <c r="HK442">
        <v>48.1524</v>
      </c>
      <c r="HL442">
        <v>34.4834</v>
      </c>
      <c r="HM442">
        <v>10.0201</v>
      </c>
      <c r="HN442">
        <v>16.3108</v>
      </c>
      <c r="HO442">
        <v>904.285</v>
      </c>
      <c r="HP442">
        <v>17.3762</v>
      </c>
      <c r="HQ442">
        <v>95.5826</v>
      </c>
      <c r="HR442">
        <v>99.6048</v>
      </c>
    </row>
    <row r="443" spans="1:226">
      <c r="A443">
        <v>427</v>
      </c>
      <c r="B443">
        <v>1657559154.5</v>
      </c>
      <c r="C443">
        <v>6362.5</v>
      </c>
      <c r="D443" t="s">
        <v>1220</v>
      </c>
      <c r="E443" t="s">
        <v>1221</v>
      </c>
      <c r="F443">
        <v>5</v>
      </c>
      <c r="G443" t="s">
        <v>1117</v>
      </c>
      <c r="H443" t="s">
        <v>354</v>
      </c>
      <c r="I443">
        <v>1657559147</v>
      </c>
      <c r="J443">
        <f>(K443)/1000</f>
        <v>0</v>
      </c>
      <c r="K443">
        <f>IF(BF443, AN443, AH443)</f>
        <v>0</v>
      </c>
      <c r="L443">
        <f>IF(BF443, AI443, AG443)</f>
        <v>0</v>
      </c>
      <c r="M443">
        <f>BH443 - IF(AU443&gt;1, L443*BB443*100.0/(AW443*BV443), 0)</f>
        <v>0</v>
      </c>
      <c r="N443">
        <f>((T443-J443/2)*M443-L443)/(T443+J443/2)</f>
        <v>0</v>
      </c>
      <c r="O443">
        <f>N443*(BO443+BP443)/1000.0</f>
        <v>0</v>
      </c>
      <c r="P443">
        <f>(BH443 - IF(AU443&gt;1, L443*BB443*100.0/(AW443*BV443), 0))*(BO443+BP443)/1000.0</f>
        <v>0</v>
      </c>
      <c r="Q443">
        <f>2.0/((1/S443-1/R443)+SIGN(S443)*SQRT((1/S443-1/R443)*(1/S443-1/R443) + 4*BC443/((BC443+1)*(BC443+1))*(2*1/S443*1/R443-1/R443*1/R443)))</f>
        <v>0</v>
      </c>
      <c r="R443">
        <f>IF(LEFT(BD443,1)&lt;&gt;"0",IF(LEFT(BD443,1)="1",3.0,BE443),$D$5+$E$5*(BV443*BO443/($K$5*1000))+$F$5*(BV443*BO443/($K$5*1000))*MAX(MIN(BB443,$J$5),$I$5)*MAX(MIN(BB443,$J$5),$I$5)+$G$5*MAX(MIN(BB443,$J$5),$I$5)*(BV443*BO443/($K$5*1000))+$H$5*(BV443*BO443/($K$5*1000))*(BV443*BO443/($K$5*1000)))</f>
        <v>0</v>
      </c>
      <c r="S443">
        <f>J443*(1000-(1000*0.61365*exp(17.502*W443/(240.97+W443))/(BO443+BP443)+BJ443)/2)/(1000*0.61365*exp(17.502*W443/(240.97+W443))/(BO443+BP443)-BJ443)</f>
        <v>0</v>
      </c>
      <c r="T443">
        <f>1/((BC443+1)/(Q443/1.6)+1/(R443/1.37)) + BC443/((BC443+1)/(Q443/1.6) + BC443/(R443/1.37))</f>
        <v>0</v>
      </c>
      <c r="U443">
        <f>(AX443*BA443)</f>
        <v>0</v>
      </c>
      <c r="V443">
        <f>(BQ443+(U443+2*0.95*5.67E-8*(((BQ443+$B$7)+273)^4-(BQ443+273)^4)-44100*J443)/(1.84*29.3*R443+8*0.95*5.67E-8*(BQ443+273)^3))</f>
        <v>0</v>
      </c>
      <c r="W443">
        <f>($C$7*BR443+$D$7*BS443+$E$7*V443)</f>
        <v>0</v>
      </c>
      <c r="X443">
        <f>0.61365*exp(17.502*W443/(240.97+W443))</f>
        <v>0</v>
      </c>
      <c r="Y443">
        <f>(Z443/AA443*100)</f>
        <v>0</v>
      </c>
      <c r="Z443">
        <f>BJ443*(BO443+BP443)/1000</f>
        <v>0</v>
      </c>
      <c r="AA443">
        <f>0.61365*exp(17.502*BQ443/(240.97+BQ443))</f>
        <v>0</v>
      </c>
      <c r="AB443">
        <f>(X443-BJ443*(BO443+BP443)/1000)</f>
        <v>0</v>
      </c>
      <c r="AC443">
        <f>(-J443*44100)</f>
        <v>0</v>
      </c>
      <c r="AD443">
        <f>2*29.3*R443*0.92*(BQ443-W443)</f>
        <v>0</v>
      </c>
      <c r="AE443">
        <f>2*0.95*5.67E-8*(((BQ443+$B$7)+273)^4-(W443+273)^4)</f>
        <v>0</v>
      </c>
      <c r="AF443">
        <f>U443+AE443+AC443+AD443</f>
        <v>0</v>
      </c>
      <c r="AG443">
        <f>BN443*AU443*(BI443-BH443*(1000-AU443*BK443)/(1000-AU443*BJ443))/(100*BB443)</f>
        <v>0</v>
      </c>
      <c r="AH443">
        <f>1000*BN443*AU443*(BJ443-BK443)/(100*BB443*(1000-AU443*BJ443))</f>
        <v>0</v>
      </c>
      <c r="AI443">
        <f>(AJ443 - AK443 - BO443*1E3/(8.314*(BQ443+273.15)) * AM443/BN443 * AL443) * BN443/(100*BB443) * (1000 - BK443)/1000</f>
        <v>0</v>
      </c>
      <c r="AJ443">
        <v>906.410957791842</v>
      </c>
      <c r="AK443">
        <v>882.213981818181</v>
      </c>
      <c r="AL443">
        <v>3.3499301381602</v>
      </c>
      <c r="AM443">
        <v>66.142335327964</v>
      </c>
      <c r="AN443">
        <f>(AP443 - AO443 + BO443*1E3/(8.314*(BQ443+273.15)) * AR443/BN443 * AQ443) * BN443/(100*BB443) * 1000/(1000 - AP443)</f>
        <v>0</v>
      </c>
      <c r="AO443">
        <v>17.3348060628933</v>
      </c>
      <c r="AP443">
        <v>18.5416781818182</v>
      </c>
      <c r="AQ443">
        <v>-0.000209900663183724</v>
      </c>
      <c r="AR443">
        <v>78.4374814573742</v>
      </c>
      <c r="AS443">
        <v>18</v>
      </c>
      <c r="AT443">
        <v>4</v>
      </c>
      <c r="AU443">
        <f>IF(AS443*$H$13&gt;=AW443,1.0,(AW443/(AW443-AS443*$H$13)))</f>
        <v>0</v>
      </c>
      <c r="AV443">
        <f>(AU443-1)*100</f>
        <v>0</v>
      </c>
      <c r="AW443">
        <f>MAX(0,($B$13+$C$13*BV443)/(1+$D$13*BV443)*BO443/(BQ443+273)*$E$13)</f>
        <v>0</v>
      </c>
      <c r="AX443">
        <f>$B$11*BW443+$C$11*BX443+$F$11*CI443*(1-CL443)</f>
        <v>0</v>
      </c>
      <c r="AY443">
        <f>AX443*AZ443</f>
        <v>0</v>
      </c>
      <c r="AZ443">
        <f>($B$11*$D$9+$C$11*$D$9+$F$11*((CV443+CN443)/MAX(CV443+CN443+CW443, 0.1)*$I$9+CW443/MAX(CV443+CN443+CW443, 0.1)*$J$9))/($B$11+$C$11+$F$11)</f>
        <v>0</v>
      </c>
      <c r="BA443">
        <f>($B$11*$K$9+$C$11*$K$9+$F$11*((CV443+CN443)/MAX(CV443+CN443+CW443, 0.1)*$P$9+CW443/MAX(CV443+CN443+CW443, 0.1)*$Q$9))/($B$11+$C$11+$F$11)</f>
        <v>0</v>
      </c>
      <c r="BB443">
        <v>2.7</v>
      </c>
      <c r="BC443">
        <v>0.5</v>
      </c>
      <c r="BD443" t="s">
        <v>355</v>
      </c>
      <c r="BE443">
        <v>2</v>
      </c>
      <c r="BF443" t="b">
        <v>1</v>
      </c>
      <c r="BG443">
        <v>1657559147</v>
      </c>
      <c r="BH443">
        <v>842.963296296296</v>
      </c>
      <c r="BI443">
        <v>874.441037037037</v>
      </c>
      <c r="BJ443">
        <v>18.5585185185185</v>
      </c>
      <c r="BK443">
        <v>17.3483851851852</v>
      </c>
      <c r="BL443">
        <v>837.65437037037</v>
      </c>
      <c r="BM443">
        <v>18.4447555555556</v>
      </c>
      <c r="BN443">
        <v>500.017074074074</v>
      </c>
      <c r="BO443">
        <v>68.0021444444444</v>
      </c>
      <c r="BP443">
        <v>0.0253178555555556</v>
      </c>
      <c r="BQ443">
        <v>21.1308481481481</v>
      </c>
      <c r="BR443">
        <v>21.9805074074074</v>
      </c>
      <c r="BS443">
        <v>999.9</v>
      </c>
      <c r="BT443">
        <v>0</v>
      </c>
      <c r="BU443">
        <v>0</v>
      </c>
      <c r="BV443">
        <v>10011.8862962963</v>
      </c>
      <c r="BW443">
        <v>0</v>
      </c>
      <c r="BX443">
        <v>2092.06888888889</v>
      </c>
      <c r="BY443">
        <v>-31.4778037037037</v>
      </c>
      <c r="BZ443">
        <v>858.903074074074</v>
      </c>
      <c r="CA443">
        <v>889.878888888889</v>
      </c>
      <c r="CB443">
        <v>1.21012740740741</v>
      </c>
      <c r="CC443">
        <v>874.441037037037</v>
      </c>
      <c r="CD443">
        <v>17.3483851851852</v>
      </c>
      <c r="CE443">
        <v>1.26201888888889</v>
      </c>
      <c r="CF443">
        <v>1.17972851851852</v>
      </c>
      <c r="CG443">
        <v>10.3539851851852</v>
      </c>
      <c r="CH443">
        <v>9.34815148148148</v>
      </c>
      <c r="CI443">
        <v>2000.02518518518</v>
      </c>
      <c r="CJ443">
        <v>0.980000555555556</v>
      </c>
      <c r="CK443">
        <v>0.0199996259259259</v>
      </c>
      <c r="CL443">
        <v>0</v>
      </c>
      <c r="CM443">
        <v>2.52203333333333</v>
      </c>
      <c r="CN443">
        <v>0</v>
      </c>
      <c r="CO443">
        <v>7695.27962962963</v>
      </c>
      <c r="CP443">
        <v>16705.6222222222</v>
      </c>
      <c r="CQ443">
        <v>45</v>
      </c>
      <c r="CR443">
        <v>47.9278148148148</v>
      </c>
      <c r="CS443">
        <v>47.1410740740741</v>
      </c>
      <c r="CT443">
        <v>45.187</v>
      </c>
      <c r="CU443">
        <v>43.75</v>
      </c>
      <c r="CV443">
        <v>1960.02481481481</v>
      </c>
      <c r="CW443">
        <v>40.0003703703704</v>
      </c>
      <c r="CX443">
        <v>0</v>
      </c>
      <c r="CY443">
        <v>1651538049.8</v>
      </c>
      <c r="CZ443">
        <v>0</v>
      </c>
      <c r="DA443">
        <v>0</v>
      </c>
      <c r="DB443" t="s">
        <v>356</v>
      </c>
      <c r="DC443">
        <v>1657298120.5</v>
      </c>
      <c r="DD443">
        <v>1657298120.5</v>
      </c>
      <c r="DE443">
        <v>0</v>
      </c>
      <c r="DF443">
        <v>1.391</v>
      </c>
      <c r="DG443">
        <v>0.035</v>
      </c>
      <c r="DH443">
        <v>2.39</v>
      </c>
      <c r="DI443">
        <v>0.104</v>
      </c>
      <c r="DJ443">
        <v>419</v>
      </c>
      <c r="DK443">
        <v>18</v>
      </c>
      <c r="DL443">
        <v>0.11</v>
      </c>
      <c r="DM443">
        <v>0.02</v>
      </c>
      <c r="DN443">
        <v>-31.4382463414634</v>
      </c>
      <c r="DO443">
        <v>-0.309961672473868</v>
      </c>
      <c r="DP443">
        <v>0.292478481257699</v>
      </c>
      <c r="DQ443">
        <v>0</v>
      </c>
      <c r="DR443">
        <v>1.2068287804878</v>
      </c>
      <c r="DS443">
        <v>0.0718935888501736</v>
      </c>
      <c r="DT443">
        <v>0.0125910719811596</v>
      </c>
      <c r="DU443">
        <v>1</v>
      </c>
      <c r="DV443">
        <v>1</v>
      </c>
      <c r="DW443">
        <v>2</v>
      </c>
      <c r="DX443" t="s">
        <v>367</v>
      </c>
      <c r="DY443">
        <v>2.83399</v>
      </c>
      <c r="DZ443">
        <v>2.64176</v>
      </c>
      <c r="EA443">
        <v>0.114493</v>
      </c>
      <c r="EB443">
        <v>0.117496</v>
      </c>
      <c r="EC443">
        <v>0.0644582</v>
      </c>
      <c r="ED443">
        <v>0.0613462</v>
      </c>
      <c r="EE443">
        <v>24679.2</v>
      </c>
      <c r="EF443">
        <v>21494.7</v>
      </c>
      <c r="EG443">
        <v>24967.9</v>
      </c>
      <c r="EH443">
        <v>23736.8</v>
      </c>
      <c r="EI443">
        <v>39912.3</v>
      </c>
      <c r="EJ443">
        <v>36908.4</v>
      </c>
      <c r="EK443">
        <v>45175</v>
      </c>
      <c r="EL443">
        <v>42378.6</v>
      </c>
      <c r="EM443">
        <v>1.74785</v>
      </c>
      <c r="EN443">
        <v>2.04005</v>
      </c>
      <c r="EO443">
        <v>0.0656918</v>
      </c>
      <c r="EP443">
        <v>0</v>
      </c>
      <c r="EQ443">
        <v>20.8995</v>
      </c>
      <c r="ER443">
        <v>999.9</v>
      </c>
      <c r="ES443">
        <v>34.654</v>
      </c>
      <c r="ET443">
        <v>32.005</v>
      </c>
      <c r="EU443">
        <v>24.3398</v>
      </c>
      <c r="EV443">
        <v>51.2182</v>
      </c>
      <c r="EW443">
        <v>30.8694</v>
      </c>
      <c r="EX443">
        <v>2</v>
      </c>
      <c r="EY443">
        <v>0.263872</v>
      </c>
      <c r="EZ443">
        <v>5.64915</v>
      </c>
      <c r="FA443">
        <v>20.1514</v>
      </c>
      <c r="FB443">
        <v>5.23256</v>
      </c>
      <c r="FC443">
        <v>11.992</v>
      </c>
      <c r="FD443">
        <v>4.9557</v>
      </c>
      <c r="FE443">
        <v>3.304</v>
      </c>
      <c r="FF443">
        <v>9999</v>
      </c>
      <c r="FG443">
        <v>9999</v>
      </c>
      <c r="FH443">
        <v>6639</v>
      </c>
      <c r="FI443">
        <v>353.9</v>
      </c>
      <c r="FJ443">
        <v>1.86813</v>
      </c>
      <c r="FK443">
        <v>1.86386</v>
      </c>
      <c r="FL443">
        <v>1.87147</v>
      </c>
      <c r="FM443">
        <v>1.8623</v>
      </c>
      <c r="FN443">
        <v>1.86172</v>
      </c>
      <c r="FO443">
        <v>1.86813</v>
      </c>
      <c r="FP443">
        <v>1.85832</v>
      </c>
      <c r="FQ443">
        <v>1.86476</v>
      </c>
      <c r="FR443">
        <v>5</v>
      </c>
      <c r="FS443">
        <v>0</v>
      </c>
      <c r="FT443">
        <v>0</v>
      </c>
      <c r="FU443">
        <v>0</v>
      </c>
      <c r="FV443" t="s">
        <v>358</v>
      </c>
      <c r="FW443" t="s">
        <v>359</v>
      </c>
      <c r="FX443" t="s">
        <v>360</v>
      </c>
      <c r="FY443" t="s">
        <v>360</v>
      </c>
      <c r="FZ443" t="s">
        <v>360</v>
      </c>
      <c r="GA443" t="s">
        <v>360</v>
      </c>
      <c r="GB443">
        <v>0</v>
      </c>
      <c r="GC443">
        <v>100</v>
      </c>
      <c r="GD443">
        <v>100</v>
      </c>
      <c r="GE443">
        <v>5.383</v>
      </c>
      <c r="GF443">
        <v>0.113</v>
      </c>
      <c r="GG443">
        <v>2.14445261950712</v>
      </c>
      <c r="GH443">
        <v>0.00524579190152856</v>
      </c>
      <c r="GI443">
        <v>-2.61795653493914e-06</v>
      </c>
      <c r="GJ443">
        <v>1.03317073579164e-09</v>
      </c>
      <c r="GK443">
        <v>0.00834576242792743</v>
      </c>
      <c r="GL443">
        <v>-0.0463878632499735</v>
      </c>
      <c r="GM443">
        <v>0.00360881594666716</v>
      </c>
      <c r="GN443">
        <v>-4.25062852161115e-05</v>
      </c>
      <c r="GO443">
        <v>14</v>
      </c>
      <c r="GP443">
        <v>2225</v>
      </c>
      <c r="GQ443">
        <v>2</v>
      </c>
      <c r="GR443">
        <v>27</v>
      </c>
      <c r="GS443">
        <v>4350.6</v>
      </c>
      <c r="GT443">
        <v>4350.6</v>
      </c>
      <c r="GU443">
        <v>2.4353</v>
      </c>
      <c r="GV443">
        <v>2.36084</v>
      </c>
      <c r="GW443">
        <v>1.99829</v>
      </c>
      <c r="GX443">
        <v>2.74902</v>
      </c>
      <c r="GY443">
        <v>2.09351</v>
      </c>
      <c r="GZ443">
        <v>2.3999</v>
      </c>
      <c r="HA443">
        <v>36.0582</v>
      </c>
      <c r="HB443">
        <v>14.2283</v>
      </c>
      <c r="HC443">
        <v>18</v>
      </c>
      <c r="HD443">
        <v>427.367</v>
      </c>
      <c r="HE443">
        <v>615.68</v>
      </c>
      <c r="HF443">
        <v>16.3215</v>
      </c>
      <c r="HG443">
        <v>30.5991</v>
      </c>
      <c r="HH443">
        <v>30.0003</v>
      </c>
      <c r="HI443">
        <v>30.8277</v>
      </c>
      <c r="HJ443">
        <v>30.774</v>
      </c>
      <c r="HK443">
        <v>48.8665</v>
      </c>
      <c r="HL443">
        <v>34.4834</v>
      </c>
      <c r="HM443">
        <v>10.0201</v>
      </c>
      <c r="HN443">
        <v>16.3233</v>
      </c>
      <c r="HO443">
        <v>924.392</v>
      </c>
      <c r="HP443">
        <v>17.3855</v>
      </c>
      <c r="HQ443">
        <v>95.5827</v>
      </c>
      <c r="HR443">
        <v>99.6047</v>
      </c>
    </row>
    <row r="444" spans="1:226">
      <c r="A444">
        <v>428</v>
      </c>
      <c r="B444">
        <v>1657559159.5</v>
      </c>
      <c r="C444">
        <v>6367.5</v>
      </c>
      <c r="D444" t="s">
        <v>1222</v>
      </c>
      <c r="E444" t="s">
        <v>1223</v>
      </c>
      <c r="F444">
        <v>5</v>
      </c>
      <c r="G444" t="s">
        <v>1117</v>
      </c>
      <c r="H444" t="s">
        <v>354</v>
      </c>
      <c r="I444">
        <v>1657559151.71429</v>
      </c>
      <c r="J444">
        <f>(K444)/1000</f>
        <v>0</v>
      </c>
      <c r="K444">
        <f>IF(BF444, AN444, AH444)</f>
        <v>0</v>
      </c>
      <c r="L444">
        <f>IF(BF444, AI444, AG444)</f>
        <v>0</v>
      </c>
      <c r="M444">
        <f>BH444 - IF(AU444&gt;1, L444*BB444*100.0/(AW444*BV444), 0)</f>
        <v>0</v>
      </c>
      <c r="N444">
        <f>((T444-J444/2)*M444-L444)/(T444+J444/2)</f>
        <v>0</v>
      </c>
      <c r="O444">
        <f>N444*(BO444+BP444)/1000.0</f>
        <v>0</v>
      </c>
      <c r="P444">
        <f>(BH444 - IF(AU444&gt;1, L444*BB444*100.0/(AW444*BV444), 0))*(BO444+BP444)/1000.0</f>
        <v>0</v>
      </c>
      <c r="Q444">
        <f>2.0/((1/S444-1/R444)+SIGN(S444)*SQRT((1/S444-1/R444)*(1/S444-1/R444) + 4*BC444/((BC444+1)*(BC444+1))*(2*1/S444*1/R444-1/R444*1/R444)))</f>
        <v>0</v>
      </c>
      <c r="R444">
        <f>IF(LEFT(BD444,1)&lt;&gt;"0",IF(LEFT(BD444,1)="1",3.0,BE444),$D$5+$E$5*(BV444*BO444/($K$5*1000))+$F$5*(BV444*BO444/($K$5*1000))*MAX(MIN(BB444,$J$5),$I$5)*MAX(MIN(BB444,$J$5),$I$5)+$G$5*MAX(MIN(BB444,$J$5),$I$5)*(BV444*BO444/($K$5*1000))+$H$5*(BV444*BO444/($K$5*1000))*(BV444*BO444/($K$5*1000)))</f>
        <v>0</v>
      </c>
      <c r="S444">
        <f>J444*(1000-(1000*0.61365*exp(17.502*W444/(240.97+W444))/(BO444+BP444)+BJ444)/2)/(1000*0.61365*exp(17.502*W444/(240.97+W444))/(BO444+BP444)-BJ444)</f>
        <v>0</v>
      </c>
      <c r="T444">
        <f>1/((BC444+1)/(Q444/1.6)+1/(R444/1.37)) + BC444/((BC444+1)/(Q444/1.6) + BC444/(R444/1.37))</f>
        <v>0</v>
      </c>
      <c r="U444">
        <f>(AX444*BA444)</f>
        <v>0</v>
      </c>
      <c r="V444">
        <f>(BQ444+(U444+2*0.95*5.67E-8*(((BQ444+$B$7)+273)^4-(BQ444+273)^4)-44100*J444)/(1.84*29.3*R444+8*0.95*5.67E-8*(BQ444+273)^3))</f>
        <v>0</v>
      </c>
      <c r="W444">
        <f>($C$7*BR444+$D$7*BS444+$E$7*V444)</f>
        <v>0</v>
      </c>
      <c r="X444">
        <f>0.61365*exp(17.502*W444/(240.97+W444))</f>
        <v>0</v>
      </c>
      <c r="Y444">
        <f>(Z444/AA444*100)</f>
        <v>0</v>
      </c>
      <c r="Z444">
        <f>BJ444*(BO444+BP444)/1000</f>
        <v>0</v>
      </c>
      <c r="AA444">
        <f>0.61365*exp(17.502*BQ444/(240.97+BQ444))</f>
        <v>0</v>
      </c>
      <c r="AB444">
        <f>(X444-BJ444*(BO444+BP444)/1000)</f>
        <v>0</v>
      </c>
      <c r="AC444">
        <f>(-J444*44100)</f>
        <v>0</v>
      </c>
      <c r="AD444">
        <f>2*29.3*R444*0.92*(BQ444-W444)</f>
        <v>0</v>
      </c>
      <c r="AE444">
        <f>2*0.95*5.67E-8*(((BQ444+$B$7)+273)^4-(W444+273)^4)</f>
        <v>0</v>
      </c>
      <c r="AF444">
        <f>U444+AE444+AC444+AD444</f>
        <v>0</v>
      </c>
      <c r="AG444">
        <f>BN444*AU444*(BI444-BH444*(1000-AU444*BK444)/(1000-AU444*BJ444))/(100*BB444)</f>
        <v>0</v>
      </c>
      <c r="AH444">
        <f>1000*BN444*AU444*(BJ444-BK444)/(100*BB444*(1000-AU444*BJ444))</f>
        <v>0</v>
      </c>
      <c r="AI444">
        <f>(AJ444 - AK444 - BO444*1E3/(8.314*(BQ444+273.15)) * AM444/BN444 * AL444) * BN444/(100*BB444) * (1000 - BK444)/1000</f>
        <v>0</v>
      </c>
      <c r="AJ444">
        <v>923.068024716615</v>
      </c>
      <c r="AK444">
        <v>898.789006060606</v>
      </c>
      <c r="AL444">
        <v>3.3313949731395</v>
      </c>
      <c r="AM444">
        <v>66.142335327964</v>
      </c>
      <c r="AN444">
        <f>(AP444 - AO444 + BO444*1E3/(8.314*(BQ444+273.15)) * AR444/BN444 * AQ444) * BN444/(100*BB444) * 1000/(1000 - AP444)</f>
        <v>0</v>
      </c>
      <c r="AO444">
        <v>17.3428378593209</v>
      </c>
      <c r="AP444">
        <v>18.5400787878788</v>
      </c>
      <c r="AQ444">
        <v>0.000125857040433791</v>
      </c>
      <c r="AR444">
        <v>78.4374814573742</v>
      </c>
      <c r="AS444">
        <v>18</v>
      </c>
      <c r="AT444">
        <v>4</v>
      </c>
      <c r="AU444">
        <f>IF(AS444*$H$13&gt;=AW444,1.0,(AW444/(AW444-AS444*$H$13)))</f>
        <v>0</v>
      </c>
      <c r="AV444">
        <f>(AU444-1)*100</f>
        <v>0</v>
      </c>
      <c r="AW444">
        <f>MAX(0,($B$13+$C$13*BV444)/(1+$D$13*BV444)*BO444/(BQ444+273)*$E$13)</f>
        <v>0</v>
      </c>
      <c r="AX444">
        <f>$B$11*BW444+$C$11*BX444+$F$11*CI444*(1-CL444)</f>
        <v>0</v>
      </c>
      <c r="AY444">
        <f>AX444*AZ444</f>
        <v>0</v>
      </c>
      <c r="AZ444">
        <f>($B$11*$D$9+$C$11*$D$9+$F$11*((CV444+CN444)/MAX(CV444+CN444+CW444, 0.1)*$I$9+CW444/MAX(CV444+CN444+CW444, 0.1)*$J$9))/($B$11+$C$11+$F$11)</f>
        <v>0</v>
      </c>
      <c r="BA444">
        <f>($B$11*$K$9+$C$11*$K$9+$F$11*((CV444+CN444)/MAX(CV444+CN444+CW444, 0.1)*$P$9+CW444/MAX(CV444+CN444+CW444, 0.1)*$Q$9))/($B$11+$C$11+$F$11)</f>
        <v>0</v>
      </c>
      <c r="BB444">
        <v>2.7</v>
      </c>
      <c r="BC444">
        <v>0.5</v>
      </c>
      <c r="BD444" t="s">
        <v>355</v>
      </c>
      <c r="BE444">
        <v>2</v>
      </c>
      <c r="BF444" t="b">
        <v>1</v>
      </c>
      <c r="BG444">
        <v>1657559151.71429</v>
      </c>
      <c r="BH444">
        <v>858.364214285714</v>
      </c>
      <c r="BI444">
        <v>889.839214285714</v>
      </c>
      <c r="BJ444">
        <v>18.5500678571429</v>
      </c>
      <c r="BK444">
        <v>17.3362535714286</v>
      </c>
      <c r="BL444">
        <v>853.008642857143</v>
      </c>
      <c r="BM444">
        <v>18.4366571428571</v>
      </c>
      <c r="BN444">
        <v>500.010107142857</v>
      </c>
      <c r="BO444">
        <v>68.0024321428571</v>
      </c>
      <c r="BP444">
        <v>0.02544415</v>
      </c>
      <c r="BQ444">
        <v>21.1287714285714</v>
      </c>
      <c r="BR444">
        <v>21.9875678571429</v>
      </c>
      <c r="BS444">
        <v>999.9</v>
      </c>
      <c r="BT444">
        <v>0</v>
      </c>
      <c r="BU444">
        <v>0</v>
      </c>
      <c r="BV444">
        <v>10001.2885714286</v>
      </c>
      <c r="BW444">
        <v>0</v>
      </c>
      <c r="BX444">
        <v>2091.22535714286</v>
      </c>
      <c r="BY444">
        <v>-31.4750642857143</v>
      </c>
      <c r="BZ444">
        <v>874.587714285714</v>
      </c>
      <c r="CA444">
        <v>905.537857142857</v>
      </c>
      <c r="CB444">
        <v>1.21380642857143</v>
      </c>
      <c r="CC444">
        <v>889.839214285714</v>
      </c>
      <c r="CD444">
        <v>17.3362535714286</v>
      </c>
      <c r="CE444">
        <v>1.26145</v>
      </c>
      <c r="CF444">
        <v>1.1789075</v>
      </c>
      <c r="CG444">
        <v>10.347225</v>
      </c>
      <c r="CH444">
        <v>9.33782678571428</v>
      </c>
      <c r="CI444">
        <v>2000.03714285714</v>
      </c>
      <c r="CJ444">
        <v>0.980000642857143</v>
      </c>
      <c r="CK444">
        <v>0.0199995357142857</v>
      </c>
      <c r="CL444">
        <v>0</v>
      </c>
      <c r="CM444">
        <v>2.51206428571429</v>
      </c>
      <c r="CN444">
        <v>0</v>
      </c>
      <c r="CO444">
        <v>7723.21464285714</v>
      </c>
      <c r="CP444">
        <v>16705.7214285714</v>
      </c>
      <c r="CQ444">
        <v>45</v>
      </c>
      <c r="CR444">
        <v>47.9192857142857</v>
      </c>
      <c r="CS444">
        <v>47.1405</v>
      </c>
      <c r="CT444">
        <v>45.187</v>
      </c>
      <c r="CU444">
        <v>43.75</v>
      </c>
      <c r="CV444">
        <v>1960.03678571429</v>
      </c>
      <c r="CW444">
        <v>40.0003571428571</v>
      </c>
      <c r="CX444">
        <v>0</v>
      </c>
      <c r="CY444">
        <v>1651538054.6</v>
      </c>
      <c r="CZ444">
        <v>0</v>
      </c>
      <c r="DA444">
        <v>0</v>
      </c>
      <c r="DB444" t="s">
        <v>356</v>
      </c>
      <c r="DC444">
        <v>1657298120.5</v>
      </c>
      <c r="DD444">
        <v>1657298120.5</v>
      </c>
      <c r="DE444">
        <v>0</v>
      </c>
      <c r="DF444">
        <v>1.391</v>
      </c>
      <c r="DG444">
        <v>0.035</v>
      </c>
      <c r="DH444">
        <v>2.39</v>
      </c>
      <c r="DI444">
        <v>0.104</v>
      </c>
      <c r="DJ444">
        <v>419</v>
      </c>
      <c r="DK444">
        <v>18</v>
      </c>
      <c r="DL444">
        <v>0.11</v>
      </c>
      <c r="DM444">
        <v>0.02</v>
      </c>
      <c r="DN444">
        <v>-31.5018414634146</v>
      </c>
      <c r="DO444">
        <v>0.550239721254379</v>
      </c>
      <c r="DP444">
        <v>0.258099410773758</v>
      </c>
      <c r="DQ444">
        <v>0</v>
      </c>
      <c r="DR444">
        <v>1.2071856097561</v>
      </c>
      <c r="DS444">
        <v>0.0342702439024388</v>
      </c>
      <c r="DT444">
        <v>0.0125406500101461</v>
      </c>
      <c r="DU444">
        <v>1</v>
      </c>
      <c r="DV444">
        <v>1</v>
      </c>
      <c r="DW444">
        <v>2</v>
      </c>
      <c r="DX444" t="s">
        <v>367</v>
      </c>
      <c r="DY444">
        <v>2.83401</v>
      </c>
      <c r="DZ444">
        <v>2.64193</v>
      </c>
      <c r="EA444">
        <v>0.115919</v>
      </c>
      <c r="EB444">
        <v>0.118968</v>
      </c>
      <c r="EC444">
        <v>0.0644538</v>
      </c>
      <c r="ED444">
        <v>0.0612597</v>
      </c>
      <c r="EE444">
        <v>24639.1</v>
      </c>
      <c r="EF444">
        <v>21458.7</v>
      </c>
      <c r="EG444">
        <v>24967.5</v>
      </c>
      <c r="EH444">
        <v>23736.7</v>
      </c>
      <c r="EI444">
        <v>39912.1</v>
      </c>
      <c r="EJ444">
        <v>36911.8</v>
      </c>
      <c r="EK444">
        <v>45174.6</v>
      </c>
      <c r="EL444">
        <v>42378.5</v>
      </c>
      <c r="EM444">
        <v>1.74778</v>
      </c>
      <c r="EN444">
        <v>2.03985</v>
      </c>
      <c r="EO444">
        <v>0.0667945</v>
      </c>
      <c r="EP444">
        <v>0</v>
      </c>
      <c r="EQ444">
        <v>20.8976</v>
      </c>
      <c r="ER444">
        <v>999.9</v>
      </c>
      <c r="ES444">
        <v>34.629</v>
      </c>
      <c r="ET444">
        <v>32.005</v>
      </c>
      <c r="EU444">
        <v>24.3223</v>
      </c>
      <c r="EV444">
        <v>51.2882</v>
      </c>
      <c r="EW444">
        <v>30.8253</v>
      </c>
      <c r="EX444">
        <v>2</v>
      </c>
      <c r="EY444">
        <v>0.264233</v>
      </c>
      <c r="EZ444">
        <v>5.63629</v>
      </c>
      <c r="FA444">
        <v>20.1518</v>
      </c>
      <c r="FB444">
        <v>5.23286</v>
      </c>
      <c r="FC444">
        <v>11.992</v>
      </c>
      <c r="FD444">
        <v>4.9556</v>
      </c>
      <c r="FE444">
        <v>3.3039</v>
      </c>
      <c r="FF444">
        <v>9999</v>
      </c>
      <c r="FG444">
        <v>9999</v>
      </c>
      <c r="FH444">
        <v>6639</v>
      </c>
      <c r="FI444">
        <v>353.9</v>
      </c>
      <c r="FJ444">
        <v>1.86813</v>
      </c>
      <c r="FK444">
        <v>1.86386</v>
      </c>
      <c r="FL444">
        <v>1.87149</v>
      </c>
      <c r="FM444">
        <v>1.86231</v>
      </c>
      <c r="FN444">
        <v>1.86172</v>
      </c>
      <c r="FO444">
        <v>1.86814</v>
      </c>
      <c r="FP444">
        <v>1.85833</v>
      </c>
      <c r="FQ444">
        <v>1.86478</v>
      </c>
      <c r="FR444">
        <v>5</v>
      </c>
      <c r="FS444">
        <v>0</v>
      </c>
      <c r="FT444">
        <v>0</v>
      </c>
      <c r="FU444">
        <v>0</v>
      </c>
      <c r="FV444" t="s">
        <v>358</v>
      </c>
      <c r="FW444" t="s">
        <v>359</v>
      </c>
      <c r="FX444" t="s">
        <v>360</v>
      </c>
      <c r="FY444" t="s">
        <v>360</v>
      </c>
      <c r="FZ444" t="s">
        <v>360</v>
      </c>
      <c r="GA444" t="s">
        <v>360</v>
      </c>
      <c r="GB444">
        <v>0</v>
      </c>
      <c r="GC444">
        <v>100</v>
      </c>
      <c r="GD444">
        <v>100</v>
      </c>
      <c r="GE444">
        <v>5.433</v>
      </c>
      <c r="GF444">
        <v>0.113</v>
      </c>
      <c r="GG444">
        <v>2.14445261950712</v>
      </c>
      <c r="GH444">
        <v>0.00524579190152856</v>
      </c>
      <c r="GI444">
        <v>-2.61795653493914e-06</v>
      </c>
      <c r="GJ444">
        <v>1.03317073579164e-09</v>
      </c>
      <c r="GK444">
        <v>0.00834576242792743</v>
      </c>
      <c r="GL444">
        <v>-0.0463878632499735</v>
      </c>
      <c r="GM444">
        <v>0.00360881594666716</v>
      </c>
      <c r="GN444">
        <v>-4.25062852161115e-05</v>
      </c>
      <c r="GO444">
        <v>14</v>
      </c>
      <c r="GP444">
        <v>2225</v>
      </c>
      <c r="GQ444">
        <v>2</v>
      </c>
      <c r="GR444">
        <v>27</v>
      </c>
      <c r="GS444">
        <v>4350.6</v>
      </c>
      <c r="GT444">
        <v>4350.6</v>
      </c>
      <c r="GU444">
        <v>2.47314</v>
      </c>
      <c r="GV444">
        <v>2.3584</v>
      </c>
      <c r="GW444">
        <v>1.99829</v>
      </c>
      <c r="GX444">
        <v>2.74902</v>
      </c>
      <c r="GY444">
        <v>2.09351</v>
      </c>
      <c r="GZ444">
        <v>2.35718</v>
      </c>
      <c r="HA444">
        <v>36.0582</v>
      </c>
      <c r="HB444">
        <v>14.2196</v>
      </c>
      <c r="HC444">
        <v>18</v>
      </c>
      <c r="HD444">
        <v>427.324</v>
      </c>
      <c r="HE444">
        <v>615.53</v>
      </c>
      <c r="HF444">
        <v>16.3338</v>
      </c>
      <c r="HG444">
        <v>30.6018</v>
      </c>
      <c r="HH444">
        <v>30.0002</v>
      </c>
      <c r="HI444">
        <v>30.8277</v>
      </c>
      <c r="HJ444">
        <v>30.775</v>
      </c>
      <c r="HK444">
        <v>49.5426</v>
      </c>
      <c r="HL444">
        <v>34.4834</v>
      </c>
      <c r="HM444">
        <v>9.64933</v>
      </c>
      <c r="HN444">
        <v>16.3362</v>
      </c>
      <c r="HO444">
        <v>937.958</v>
      </c>
      <c r="HP444">
        <v>17.3865</v>
      </c>
      <c r="HQ444">
        <v>95.5815</v>
      </c>
      <c r="HR444">
        <v>99.6043</v>
      </c>
    </row>
    <row r="445" spans="1:226">
      <c r="A445">
        <v>429</v>
      </c>
      <c r="B445">
        <v>1657559164.5</v>
      </c>
      <c r="C445">
        <v>6372.5</v>
      </c>
      <c r="D445" t="s">
        <v>1224</v>
      </c>
      <c r="E445" t="s">
        <v>1225</v>
      </c>
      <c r="F445">
        <v>5</v>
      </c>
      <c r="G445" t="s">
        <v>1117</v>
      </c>
      <c r="H445" t="s">
        <v>354</v>
      </c>
      <c r="I445">
        <v>1657559157</v>
      </c>
      <c r="J445">
        <f>(K445)/1000</f>
        <v>0</v>
      </c>
      <c r="K445">
        <f>IF(BF445, AN445, AH445)</f>
        <v>0</v>
      </c>
      <c r="L445">
        <f>IF(BF445, AI445, AG445)</f>
        <v>0</v>
      </c>
      <c r="M445">
        <f>BH445 - IF(AU445&gt;1, L445*BB445*100.0/(AW445*BV445), 0)</f>
        <v>0</v>
      </c>
      <c r="N445">
        <f>((T445-J445/2)*M445-L445)/(T445+J445/2)</f>
        <v>0</v>
      </c>
      <c r="O445">
        <f>N445*(BO445+BP445)/1000.0</f>
        <v>0</v>
      </c>
      <c r="P445">
        <f>(BH445 - IF(AU445&gt;1, L445*BB445*100.0/(AW445*BV445), 0))*(BO445+BP445)/1000.0</f>
        <v>0</v>
      </c>
      <c r="Q445">
        <f>2.0/((1/S445-1/R445)+SIGN(S445)*SQRT((1/S445-1/R445)*(1/S445-1/R445) + 4*BC445/((BC445+1)*(BC445+1))*(2*1/S445*1/R445-1/R445*1/R445)))</f>
        <v>0</v>
      </c>
      <c r="R445">
        <f>IF(LEFT(BD445,1)&lt;&gt;"0",IF(LEFT(BD445,1)="1",3.0,BE445),$D$5+$E$5*(BV445*BO445/($K$5*1000))+$F$5*(BV445*BO445/($K$5*1000))*MAX(MIN(BB445,$J$5),$I$5)*MAX(MIN(BB445,$J$5),$I$5)+$G$5*MAX(MIN(BB445,$J$5),$I$5)*(BV445*BO445/($K$5*1000))+$H$5*(BV445*BO445/($K$5*1000))*(BV445*BO445/($K$5*1000)))</f>
        <v>0</v>
      </c>
      <c r="S445">
        <f>J445*(1000-(1000*0.61365*exp(17.502*W445/(240.97+W445))/(BO445+BP445)+BJ445)/2)/(1000*0.61365*exp(17.502*W445/(240.97+W445))/(BO445+BP445)-BJ445)</f>
        <v>0</v>
      </c>
      <c r="T445">
        <f>1/((BC445+1)/(Q445/1.6)+1/(R445/1.37)) + BC445/((BC445+1)/(Q445/1.6) + BC445/(R445/1.37))</f>
        <v>0</v>
      </c>
      <c r="U445">
        <f>(AX445*BA445)</f>
        <v>0</v>
      </c>
      <c r="V445">
        <f>(BQ445+(U445+2*0.95*5.67E-8*(((BQ445+$B$7)+273)^4-(BQ445+273)^4)-44100*J445)/(1.84*29.3*R445+8*0.95*5.67E-8*(BQ445+273)^3))</f>
        <v>0</v>
      </c>
      <c r="W445">
        <f>($C$7*BR445+$D$7*BS445+$E$7*V445)</f>
        <v>0</v>
      </c>
      <c r="X445">
        <f>0.61365*exp(17.502*W445/(240.97+W445))</f>
        <v>0</v>
      </c>
      <c r="Y445">
        <f>(Z445/AA445*100)</f>
        <v>0</v>
      </c>
      <c r="Z445">
        <f>BJ445*(BO445+BP445)/1000</f>
        <v>0</v>
      </c>
      <c r="AA445">
        <f>0.61365*exp(17.502*BQ445/(240.97+BQ445))</f>
        <v>0</v>
      </c>
      <c r="AB445">
        <f>(X445-BJ445*(BO445+BP445)/1000)</f>
        <v>0</v>
      </c>
      <c r="AC445">
        <f>(-J445*44100)</f>
        <v>0</v>
      </c>
      <c r="AD445">
        <f>2*29.3*R445*0.92*(BQ445-W445)</f>
        <v>0</v>
      </c>
      <c r="AE445">
        <f>2*0.95*5.67E-8*(((BQ445+$B$7)+273)^4-(W445+273)^4)</f>
        <v>0</v>
      </c>
      <c r="AF445">
        <f>U445+AE445+AC445+AD445</f>
        <v>0</v>
      </c>
      <c r="AG445">
        <f>BN445*AU445*(BI445-BH445*(1000-AU445*BK445)/(1000-AU445*BJ445))/(100*BB445)</f>
        <v>0</v>
      </c>
      <c r="AH445">
        <f>1000*BN445*AU445*(BJ445-BK445)/(100*BB445*(1000-AU445*BJ445))</f>
        <v>0</v>
      </c>
      <c r="AI445">
        <f>(AJ445 - AK445 - BO445*1E3/(8.314*(BQ445+273.15)) * AM445/BN445 * AL445) * BN445/(100*BB445) * (1000 - BK445)/1000</f>
        <v>0</v>
      </c>
      <c r="AJ445">
        <v>940.579185345608</v>
      </c>
      <c r="AK445">
        <v>915.937793939394</v>
      </c>
      <c r="AL445">
        <v>3.4296718542929</v>
      </c>
      <c r="AM445">
        <v>66.142335327964</v>
      </c>
      <c r="AN445">
        <f>(AP445 - AO445 + BO445*1E3/(8.314*(BQ445+273.15)) * AR445/BN445 * AQ445) * BN445/(100*BB445) * 1000/(1000 - AP445)</f>
        <v>0</v>
      </c>
      <c r="AO445">
        <v>17.2939442291333</v>
      </c>
      <c r="AP445">
        <v>18.5135896969697</v>
      </c>
      <c r="AQ445">
        <v>-0.00528431940573775</v>
      </c>
      <c r="AR445">
        <v>78.4374814573742</v>
      </c>
      <c r="AS445">
        <v>18</v>
      </c>
      <c r="AT445">
        <v>4</v>
      </c>
      <c r="AU445">
        <f>IF(AS445*$H$13&gt;=AW445,1.0,(AW445/(AW445-AS445*$H$13)))</f>
        <v>0</v>
      </c>
      <c r="AV445">
        <f>(AU445-1)*100</f>
        <v>0</v>
      </c>
      <c r="AW445">
        <f>MAX(0,($B$13+$C$13*BV445)/(1+$D$13*BV445)*BO445/(BQ445+273)*$E$13)</f>
        <v>0</v>
      </c>
      <c r="AX445">
        <f>$B$11*BW445+$C$11*BX445+$F$11*CI445*(1-CL445)</f>
        <v>0</v>
      </c>
      <c r="AY445">
        <f>AX445*AZ445</f>
        <v>0</v>
      </c>
      <c r="AZ445">
        <f>($B$11*$D$9+$C$11*$D$9+$F$11*((CV445+CN445)/MAX(CV445+CN445+CW445, 0.1)*$I$9+CW445/MAX(CV445+CN445+CW445, 0.1)*$J$9))/($B$11+$C$11+$F$11)</f>
        <v>0</v>
      </c>
      <c r="BA445">
        <f>($B$11*$K$9+$C$11*$K$9+$F$11*((CV445+CN445)/MAX(CV445+CN445+CW445, 0.1)*$P$9+CW445/MAX(CV445+CN445+CW445, 0.1)*$Q$9))/($B$11+$C$11+$F$11)</f>
        <v>0</v>
      </c>
      <c r="BB445">
        <v>2.7</v>
      </c>
      <c r="BC445">
        <v>0.5</v>
      </c>
      <c r="BD445" t="s">
        <v>355</v>
      </c>
      <c r="BE445">
        <v>2</v>
      </c>
      <c r="BF445" t="b">
        <v>1</v>
      </c>
      <c r="BG445">
        <v>1657559157</v>
      </c>
      <c r="BH445">
        <v>875.698185185185</v>
      </c>
      <c r="BI445">
        <v>907.463555555555</v>
      </c>
      <c r="BJ445">
        <v>18.5381037037037</v>
      </c>
      <c r="BK445">
        <v>17.3208555555556</v>
      </c>
      <c r="BL445">
        <v>870.290148148148</v>
      </c>
      <c r="BM445">
        <v>18.4251962962963</v>
      </c>
      <c r="BN445">
        <v>500.000814814815</v>
      </c>
      <c r="BO445">
        <v>68.0024185185185</v>
      </c>
      <c r="BP445">
        <v>0.0255859444444444</v>
      </c>
      <c r="BQ445">
        <v>21.1315851851852</v>
      </c>
      <c r="BR445">
        <v>21.9875</v>
      </c>
      <c r="BS445">
        <v>999.9</v>
      </c>
      <c r="BT445">
        <v>0</v>
      </c>
      <c r="BU445">
        <v>0</v>
      </c>
      <c r="BV445">
        <v>9996.27333333333</v>
      </c>
      <c r="BW445">
        <v>0</v>
      </c>
      <c r="BX445">
        <v>2090.34185185185</v>
      </c>
      <c r="BY445">
        <v>-31.7653925925926</v>
      </c>
      <c r="BZ445">
        <v>892.238481481481</v>
      </c>
      <c r="CA445">
        <v>923.45837037037</v>
      </c>
      <c r="CB445">
        <v>1.21723592592593</v>
      </c>
      <c r="CC445">
        <v>907.463555555555</v>
      </c>
      <c r="CD445">
        <v>17.3208555555556</v>
      </c>
      <c r="CE445">
        <v>1.2606362962963</v>
      </c>
      <c r="CF445">
        <v>1.17786</v>
      </c>
      <c r="CG445">
        <v>10.3375592592593</v>
      </c>
      <c r="CH445">
        <v>9.32461888888889</v>
      </c>
      <c r="CI445">
        <v>2000.0262962963</v>
      </c>
      <c r="CJ445">
        <v>0.980000555555556</v>
      </c>
      <c r="CK445">
        <v>0.0199996259259259</v>
      </c>
      <c r="CL445">
        <v>0</v>
      </c>
      <c r="CM445">
        <v>2.46864814814815</v>
      </c>
      <c r="CN445">
        <v>0</v>
      </c>
      <c r="CO445">
        <v>7752.39222222222</v>
      </c>
      <c r="CP445">
        <v>16705.6296296296</v>
      </c>
      <c r="CQ445">
        <v>45</v>
      </c>
      <c r="CR445">
        <v>47.9278148148148</v>
      </c>
      <c r="CS445">
        <v>47.1364814814815</v>
      </c>
      <c r="CT445">
        <v>45.187</v>
      </c>
      <c r="CU445">
        <v>43.75</v>
      </c>
      <c r="CV445">
        <v>1960.02592592593</v>
      </c>
      <c r="CW445">
        <v>40.0003703703704</v>
      </c>
      <c r="CX445">
        <v>0</v>
      </c>
      <c r="CY445">
        <v>1651538059.4</v>
      </c>
      <c r="CZ445">
        <v>0</v>
      </c>
      <c r="DA445">
        <v>0</v>
      </c>
      <c r="DB445" t="s">
        <v>356</v>
      </c>
      <c r="DC445">
        <v>1657298120.5</v>
      </c>
      <c r="DD445">
        <v>1657298120.5</v>
      </c>
      <c r="DE445">
        <v>0</v>
      </c>
      <c r="DF445">
        <v>1.391</v>
      </c>
      <c r="DG445">
        <v>0.035</v>
      </c>
      <c r="DH445">
        <v>2.39</v>
      </c>
      <c r="DI445">
        <v>0.104</v>
      </c>
      <c r="DJ445">
        <v>419</v>
      </c>
      <c r="DK445">
        <v>18</v>
      </c>
      <c r="DL445">
        <v>0.11</v>
      </c>
      <c r="DM445">
        <v>0.02</v>
      </c>
      <c r="DN445">
        <v>-31.598356097561</v>
      </c>
      <c r="DO445">
        <v>-3.22802717770034</v>
      </c>
      <c r="DP445">
        <v>0.39018058423822</v>
      </c>
      <c r="DQ445">
        <v>0</v>
      </c>
      <c r="DR445">
        <v>1.21755756097561</v>
      </c>
      <c r="DS445">
        <v>0.0419807665505236</v>
      </c>
      <c r="DT445">
        <v>0.013485185870191</v>
      </c>
      <c r="DU445">
        <v>1</v>
      </c>
      <c r="DV445">
        <v>1</v>
      </c>
      <c r="DW445">
        <v>2</v>
      </c>
      <c r="DX445" t="s">
        <v>367</v>
      </c>
      <c r="DY445">
        <v>2.83405</v>
      </c>
      <c r="DZ445">
        <v>2.64223</v>
      </c>
      <c r="EA445">
        <v>0.117377</v>
      </c>
      <c r="EB445">
        <v>0.120368</v>
      </c>
      <c r="EC445">
        <v>0.0643847</v>
      </c>
      <c r="ED445">
        <v>0.0612265</v>
      </c>
      <c r="EE445">
        <v>24598.2</v>
      </c>
      <c r="EF445">
        <v>21424.2</v>
      </c>
      <c r="EG445">
        <v>24967.3</v>
      </c>
      <c r="EH445">
        <v>23736.3</v>
      </c>
      <c r="EI445">
        <v>39914.5</v>
      </c>
      <c r="EJ445">
        <v>36912.6</v>
      </c>
      <c r="EK445">
        <v>45173.9</v>
      </c>
      <c r="EL445">
        <v>42377.9</v>
      </c>
      <c r="EM445">
        <v>1.74797</v>
      </c>
      <c r="EN445">
        <v>2.03985</v>
      </c>
      <c r="EO445">
        <v>0.0657961</v>
      </c>
      <c r="EP445">
        <v>0</v>
      </c>
      <c r="EQ445">
        <v>20.8976</v>
      </c>
      <c r="ER445">
        <v>999.9</v>
      </c>
      <c r="ES445">
        <v>34.581</v>
      </c>
      <c r="ET445">
        <v>32.005</v>
      </c>
      <c r="EU445">
        <v>24.2902</v>
      </c>
      <c r="EV445">
        <v>50.9082</v>
      </c>
      <c r="EW445">
        <v>30.7772</v>
      </c>
      <c r="EX445">
        <v>2</v>
      </c>
      <c r="EY445">
        <v>0.264395</v>
      </c>
      <c r="EZ445">
        <v>5.67003</v>
      </c>
      <c r="FA445">
        <v>20.1506</v>
      </c>
      <c r="FB445">
        <v>5.23226</v>
      </c>
      <c r="FC445">
        <v>11.992</v>
      </c>
      <c r="FD445">
        <v>4.95555</v>
      </c>
      <c r="FE445">
        <v>3.30395</v>
      </c>
      <c r="FF445">
        <v>9999</v>
      </c>
      <c r="FG445">
        <v>9999</v>
      </c>
      <c r="FH445">
        <v>6639.3</v>
      </c>
      <c r="FI445">
        <v>353.9</v>
      </c>
      <c r="FJ445">
        <v>1.86814</v>
      </c>
      <c r="FK445">
        <v>1.86386</v>
      </c>
      <c r="FL445">
        <v>1.87149</v>
      </c>
      <c r="FM445">
        <v>1.86232</v>
      </c>
      <c r="FN445">
        <v>1.86172</v>
      </c>
      <c r="FO445">
        <v>1.86814</v>
      </c>
      <c r="FP445">
        <v>1.85833</v>
      </c>
      <c r="FQ445">
        <v>1.86478</v>
      </c>
      <c r="FR445">
        <v>5</v>
      </c>
      <c r="FS445">
        <v>0</v>
      </c>
      <c r="FT445">
        <v>0</v>
      </c>
      <c r="FU445">
        <v>0</v>
      </c>
      <c r="FV445" t="s">
        <v>358</v>
      </c>
      <c r="FW445" t="s">
        <v>359</v>
      </c>
      <c r="FX445" t="s">
        <v>360</v>
      </c>
      <c r="FY445" t="s">
        <v>360</v>
      </c>
      <c r="FZ445" t="s">
        <v>360</v>
      </c>
      <c r="GA445" t="s">
        <v>360</v>
      </c>
      <c r="GB445">
        <v>0</v>
      </c>
      <c r="GC445">
        <v>100</v>
      </c>
      <c r="GD445">
        <v>100</v>
      </c>
      <c r="GE445">
        <v>5.483</v>
      </c>
      <c r="GF445">
        <v>0.1119</v>
      </c>
      <c r="GG445">
        <v>2.14445261950712</v>
      </c>
      <c r="GH445">
        <v>0.00524579190152856</v>
      </c>
      <c r="GI445">
        <v>-2.61795653493914e-06</v>
      </c>
      <c r="GJ445">
        <v>1.03317073579164e-09</v>
      </c>
      <c r="GK445">
        <v>0.00834576242792743</v>
      </c>
      <c r="GL445">
        <v>-0.0463878632499735</v>
      </c>
      <c r="GM445">
        <v>0.00360881594666716</v>
      </c>
      <c r="GN445">
        <v>-4.25062852161115e-05</v>
      </c>
      <c r="GO445">
        <v>14</v>
      </c>
      <c r="GP445">
        <v>2225</v>
      </c>
      <c r="GQ445">
        <v>2</v>
      </c>
      <c r="GR445">
        <v>27</v>
      </c>
      <c r="GS445">
        <v>4350.7</v>
      </c>
      <c r="GT445">
        <v>4350.7</v>
      </c>
      <c r="GU445">
        <v>2.50488</v>
      </c>
      <c r="GV445">
        <v>2.35474</v>
      </c>
      <c r="GW445">
        <v>1.99829</v>
      </c>
      <c r="GX445">
        <v>2.74902</v>
      </c>
      <c r="GY445">
        <v>2.09351</v>
      </c>
      <c r="GZ445">
        <v>2.35718</v>
      </c>
      <c r="HA445">
        <v>36.0582</v>
      </c>
      <c r="HB445">
        <v>14.2196</v>
      </c>
      <c r="HC445">
        <v>18</v>
      </c>
      <c r="HD445">
        <v>427.456</v>
      </c>
      <c r="HE445">
        <v>615.548</v>
      </c>
      <c r="HF445">
        <v>16.3401</v>
      </c>
      <c r="HG445">
        <v>30.6045</v>
      </c>
      <c r="HH445">
        <v>30.0003</v>
      </c>
      <c r="HI445">
        <v>30.8302</v>
      </c>
      <c r="HJ445">
        <v>30.7766</v>
      </c>
      <c r="HK445">
        <v>50.2594</v>
      </c>
      <c r="HL445">
        <v>34.2088</v>
      </c>
      <c r="HM445">
        <v>9.64933</v>
      </c>
      <c r="HN445">
        <v>16.3368</v>
      </c>
      <c r="HO445">
        <v>958.234</v>
      </c>
      <c r="HP445">
        <v>17.3865</v>
      </c>
      <c r="HQ445">
        <v>95.5803</v>
      </c>
      <c r="HR445">
        <v>99.6029</v>
      </c>
    </row>
    <row r="446" spans="1:226">
      <c r="A446">
        <v>430</v>
      </c>
      <c r="B446">
        <v>1657559169.5</v>
      </c>
      <c r="C446">
        <v>6377.5</v>
      </c>
      <c r="D446" t="s">
        <v>1226</v>
      </c>
      <c r="E446" t="s">
        <v>1227</v>
      </c>
      <c r="F446">
        <v>5</v>
      </c>
      <c r="G446" t="s">
        <v>1117</v>
      </c>
      <c r="H446" t="s">
        <v>354</v>
      </c>
      <c r="I446">
        <v>1657559161.71429</v>
      </c>
      <c r="J446">
        <f>(K446)/1000</f>
        <v>0</v>
      </c>
      <c r="K446">
        <f>IF(BF446, AN446, AH446)</f>
        <v>0</v>
      </c>
      <c r="L446">
        <f>IF(BF446, AI446, AG446)</f>
        <v>0</v>
      </c>
      <c r="M446">
        <f>BH446 - IF(AU446&gt;1, L446*BB446*100.0/(AW446*BV446), 0)</f>
        <v>0</v>
      </c>
      <c r="N446">
        <f>((T446-J446/2)*M446-L446)/(T446+J446/2)</f>
        <v>0</v>
      </c>
      <c r="O446">
        <f>N446*(BO446+BP446)/1000.0</f>
        <v>0</v>
      </c>
      <c r="P446">
        <f>(BH446 - IF(AU446&gt;1, L446*BB446*100.0/(AW446*BV446), 0))*(BO446+BP446)/1000.0</f>
        <v>0</v>
      </c>
      <c r="Q446">
        <f>2.0/((1/S446-1/R446)+SIGN(S446)*SQRT((1/S446-1/R446)*(1/S446-1/R446) + 4*BC446/((BC446+1)*(BC446+1))*(2*1/S446*1/R446-1/R446*1/R446)))</f>
        <v>0</v>
      </c>
      <c r="R446">
        <f>IF(LEFT(BD446,1)&lt;&gt;"0",IF(LEFT(BD446,1)="1",3.0,BE446),$D$5+$E$5*(BV446*BO446/($K$5*1000))+$F$5*(BV446*BO446/($K$5*1000))*MAX(MIN(BB446,$J$5),$I$5)*MAX(MIN(BB446,$J$5),$I$5)+$G$5*MAX(MIN(BB446,$J$5),$I$5)*(BV446*BO446/($K$5*1000))+$H$5*(BV446*BO446/($K$5*1000))*(BV446*BO446/($K$5*1000)))</f>
        <v>0</v>
      </c>
      <c r="S446">
        <f>J446*(1000-(1000*0.61365*exp(17.502*W446/(240.97+W446))/(BO446+BP446)+BJ446)/2)/(1000*0.61365*exp(17.502*W446/(240.97+W446))/(BO446+BP446)-BJ446)</f>
        <v>0</v>
      </c>
      <c r="T446">
        <f>1/((BC446+1)/(Q446/1.6)+1/(R446/1.37)) + BC446/((BC446+1)/(Q446/1.6) + BC446/(R446/1.37))</f>
        <v>0</v>
      </c>
      <c r="U446">
        <f>(AX446*BA446)</f>
        <v>0</v>
      </c>
      <c r="V446">
        <f>(BQ446+(U446+2*0.95*5.67E-8*(((BQ446+$B$7)+273)^4-(BQ446+273)^4)-44100*J446)/(1.84*29.3*R446+8*0.95*5.67E-8*(BQ446+273)^3))</f>
        <v>0</v>
      </c>
      <c r="W446">
        <f>($C$7*BR446+$D$7*BS446+$E$7*V446)</f>
        <v>0</v>
      </c>
      <c r="X446">
        <f>0.61365*exp(17.502*W446/(240.97+W446))</f>
        <v>0</v>
      </c>
      <c r="Y446">
        <f>(Z446/AA446*100)</f>
        <v>0</v>
      </c>
      <c r="Z446">
        <f>BJ446*(BO446+BP446)/1000</f>
        <v>0</v>
      </c>
      <c r="AA446">
        <f>0.61365*exp(17.502*BQ446/(240.97+BQ446))</f>
        <v>0</v>
      </c>
      <c r="AB446">
        <f>(X446-BJ446*(BO446+BP446)/1000)</f>
        <v>0</v>
      </c>
      <c r="AC446">
        <f>(-J446*44100)</f>
        <v>0</v>
      </c>
      <c r="AD446">
        <f>2*29.3*R446*0.92*(BQ446-W446)</f>
        <v>0</v>
      </c>
      <c r="AE446">
        <f>2*0.95*5.67E-8*(((BQ446+$B$7)+273)^4-(W446+273)^4)</f>
        <v>0</v>
      </c>
      <c r="AF446">
        <f>U446+AE446+AC446+AD446</f>
        <v>0</v>
      </c>
      <c r="AG446">
        <f>BN446*AU446*(BI446-BH446*(1000-AU446*BK446)/(1000-AU446*BJ446))/(100*BB446)</f>
        <v>0</v>
      </c>
      <c r="AH446">
        <f>1000*BN446*AU446*(BJ446-BK446)/(100*BB446*(1000-AU446*BJ446))</f>
        <v>0</v>
      </c>
      <c r="AI446">
        <f>(AJ446 - AK446 - BO446*1E3/(8.314*(BQ446+273.15)) * AM446/BN446 * AL446) * BN446/(100*BB446) * (1000 - BK446)/1000</f>
        <v>0</v>
      </c>
      <c r="AJ446">
        <v>957.703653825946</v>
      </c>
      <c r="AK446">
        <v>932.72696969697</v>
      </c>
      <c r="AL446">
        <v>3.36657303256742</v>
      </c>
      <c r="AM446">
        <v>66.142335327964</v>
      </c>
      <c r="AN446">
        <f>(AP446 - AO446 + BO446*1E3/(8.314*(BQ446+273.15)) * AR446/BN446 * AQ446) * BN446/(100*BB446) * 1000/(1000 - AP446)</f>
        <v>0</v>
      </c>
      <c r="AO446">
        <v>17.3056188484088</v>
      </c>
      <c r="AP446">
        <v>18.5111575757576</v>
      </c>
      <c r="AQ446">
        <v>-0.00109592055425708</v>
      </c>
      <c r="AR446">
        <v>78.4374814573742</v>
      </c>
      <c r="AS446">
        <v>18</v>
      </c>
      <c r="AT446">
        <v>4</v>
      </c>
      <c r="AU446">
        <f>IF(AS446*$H$13&gt;=AW446,1.0,(AW446/(AW446-AS446*$H$13)))</f>
        <v>0</v>
      </c>
      <c r="AV446">
        <f>(AU446-1)*100</f>
        <v>0</v>
      </c>
      <c r="AW446">
        <f>MAX(0,($B$13+$C$13*BV446)/(1+$D$13*BV446)*BO446/(BQ446+273)*$E$13)</f>
        <v>0</v>
      </c>
      <c r="AX446">
        <f>$B$11*BW446+$C$11*BX446+$F$11*CI446*(1-CL446)</f>
        <v>0</v>
      </c>
      <c r="AY446">
        <f>AX446*AZ446</f>
        <v>0</v>
      </c>
      <c r="AZ446">
        <f>($B$11*$D$9+$C$11*$D$9+$F$11*((CV446+CN446)/MAX(CV446+CN446+CW446, 0.1)*$I$9+CW446/MAX(CV446+CN446+CW446, 0.1)*$J$9))/($B$11+$C$11+$F$11)</f>
        <v>0</v>
      </c>
      <c r="BA446">
        <f>($B$11*$K$9+$C$11*$K$9+$F$11*((CV446+CN446)/MAX(CV446+CN446+CW446, 0.1)*$P$9+CW446/MAX(CV446+CN446+CW446, 0.1)*$Q$9))/($B$11+$C$11+$F$11)</f>
        <v>0</v>
      </c>
      <c r="BB446">
        <v>2.7</v>
      </c>
      <c r="BC446">
        <v>0.5</v>
      </c>
      <c r="BD446" t="s">
        <v>355</v>
      </c>
      <c r="BE446">
        <v>2</v>
      </c>
      <c r="BF446" t="b">
        <v>1</v>
      </c>
      <c r="BG446">
        <v>1657559161.71429</v>
      </c>
      <c r="BH446">
        <v>891.283142857143</v>
      </c>
      <c r="BI446">
        <v>923.301142857143</v>
      </c>
      <c r="BJ446">
        <v>18.5260642857143</v>
      </c>
      <c r="BK446">
        <v>17.3153321428571</v>
      </c>
      <c r="BL446">
        <v>885.827892857143</v>
      </c>
      <c r="BM446">
        <v>18.4136535714286</v>
      </c>
      <c r="BN446">
        <v>499.997464285714</v>
      </c>
      <c r="BO446">
        <v>68.0018857142857</v>
      </c>
      <c r="BP446">
        <v>0.0256928821428571</v>
      </c>
      <c r="BQ446">
        <v>21.1341642857143</v>
      </c>
      <c r="BR446">
        <v>21.9897607142857</v>
      </c>
      <c r="BS446">
        <v>999.9</v>
      </c>
      <c r="BT446">
        <v>0</v>
      </c>
      <c r="BU446">
        <v>0</v>
      </c>
      <c r="BV446">
        <v>9992.79535714286</v>
      </c>
      <c r="BW446">
        <v>0</v>
      </c>
      <c r="BX446">
        <v>2089.97</v>
      </c>
      <c r="BY446">
        <v>-32.018075</v>
      </c>
      <c r="BZ446">
        <v>908.106571428572</v>
      </c>
      <c r="CA446">
        <v>939.570035714286</v>
      </c>
      <c r="CB446">
        <v>1.21071571428571</v>
      </c>
      <c r="CC446">
        <v>923.301142857143</v>
      </c>
      <c r="CD446">
        <v>17.3153321428571</v>
      </c>
      <c r="CE446">
        <v>1.25980821428571</v>
      </c>
      <c r="CF446">
        <v>1.17747464285714</v>
      </c>
      <c r="CG446">
        <v>10.3277107142857</v>
      </c>
      <c r="CH446">
        <v>9.31976821428571</v>
      </c>
      <c r="CI446">
        <v>2000.01464285714</v>
      </c>
      <c r="CJ446">
        <v>0.980000428571429</v>
      </c>
      <c r="CK446">
        <v>0.0199997571428571</v>
      </c>
      <c r="CL446">
        <v>0</v>
      </c>
      <c r="CM446">
        <v>2.40587142857143</v>
      </c>
      <c r="CN446">
        <v>0</v>
      </c>
      <c r="CO446">
        <v>7777.04357142857</v>
      </c>
      <c r="CP446">
        <v>16705.5321428571</v>
      </c>
      <c r="CQ446">
        <v>45</v>
      </c>
      <c r="CR446">
        <v>47.9281428571428</v>
      </c>
      <c r="CS446">
        <v>47.1471428571428</v>
      </c>
      <c r="CT446">
        <v>45.187</v>
      </c>
      <c r="CU446">
        <v>43.75</v>
      </c>
      <c r="CV446">
        <v>1960.01428571429</v>
      </c>
      <c r="CW446">
        <v>40.0003571428571</v>
      </c>
      <c r="CX446">
        <v>0</v>
      </c>
      <c r="CY446">
        <v>1651538064.8</v>
      </c>
      <c r="CZ446">
        <v>0</v>
      </c>
      <c r="DA446">
        <v>0</v>
      </c>
      <c r="DB446" t="s">
        <v>356</v>
      </c>
      <c r="DC446">
        <v>1657298120.5</v>
      </c>
      <c r="DD446">
        <v>1657298120.5</v>
      </c>
      <c r="DE446">
        <v>0</v>
      </c>
      <c r="DF446">
        <v>1.391</v>
      </c>
      <c r="DG446">
        <v>0.035</v>
      </c>
      <c r="DH446">
        <v>2.39</v>
      </c>
      <c r="DI446">
        <v>0.104</v>
      </c>
      <c r="DJ446">
        <v>419</v>
      </c>
      <c r="DK446">
        <v>18</v>
      </c>
      <c r="DL446">
        <v>0.11</v>
      </c>
      <c r="DM446">
        <v>0.02</v>
      </c>
      <c r="DN446">
        <v>-31.8284731707317</v>
      </c>
      <c r="DO446">
        <v>-3.07002648083626</v>
      </c>
      <c r="DP446">
        <v>0.381884095572102</v>
      </c>
      <c r="DQ446">
        <v>0</v>
      </c>
      <c r="DR446">
        <v>1.21392682926829</v>
      </c>
      <c r="DS446">
        <v>-0.0151950522648071</v>
      </c>
      <c r="DT446">
        <v>0.0155561691062914</v>
      </c>
      <c r="DU446">
        <v>1</v>
      </c>
      <c r="DV446">
        <v>1</v>
      </c>
      <c r="DW446">
        <v>2</v>
      </c>
      <c r="DX446" t="s">
        <v>367</v>
      </c>
      <c r="DY446">
        <v>2.83391</v>
      </c>
      <c r="DZ446">
        <v>2.6421</v>
      </c>
      <c r="EA446">
        <v>0.1188</v>
      </c>
      <c r="EB446">
        <v>0.121819</v>
      </c>
      <c r="EC446">
        <v>0.0643859</v>
      </c>
      <c r="ED446">
        <v>0.0613286</v>
      </c>
      <c r="EE446">
        <v>24558.4</v>
      </c>
      <c r="EF446">
        <v>21388.9</v>
      </c>
      <c r="EG446">
        <v>24967.2</v>
      </c>
      <c r="EH446">
        <v>23736.3</v>
      </c>
      <c r="EI446">
        <v>39914.2</v>
      </c>
      <c r="EJ446">
        <v>36908.9</v>
      </c>
      <c r="EK446">
        <v>45173.6</v>
      </c>
      <c r="EL446">
        <v>42378.2</v>
      </c>
      <c r="EM446">
        <v>1.74775</v>
      </c>
      <c r="EN446">
        <v>2.03977</v>
      </c>
      <c r="EO446">
        <v>0.0665635</v>
      </c>
      <c r="EP446">
        <v>0</v>
      </c>
      <c r="EQ446">
        <v>20.8987</v>
      </c>
      <c r="ER446">
        <v>999.9</v>
      </c>
      <c r="ES446">
        <v>34.532</v>
      </c>
      <c r="ET446">
        <v>32.015</v>
      </c>
      <c r="EU446">
        <v>24.2697</v>
      </c>
      <c r="EV446">
        <v>50.7383</v>
      </c>
      <c r="EW446">
        <v>30.8253</v>
      </c>
      <c r="EX446">
        <v>2</v>
      </c>
      <c r="EY446">
        <v>0.264784</v>
      </c>
      <c r="EZ446">
        <v>5.64255</v>
      </c>
      <c r="FA446">
        <v>20.1516</v>
      </c>
      <c r="FB446">
        <v>5.23286</v>
      </c>
      <c r="FC446">
        <v>11.992</v>
      </c>
      <c r="FD446">
        <v>4.9556</v>
      </c>
      <c r="FE446">
        <v>3.30395</v>
      </c>
      <c r="FF446">
        <v>9999</v>
      </c>
      <c r="FG446">
        <v>9999</v>
      </c>
      <c r="FH446">
        <v>6639.3</v>
      </c>
      <c r="FI446">
        <v>353.9</v>
      </c>
      <c r="FJ446">
        <v>1.86813</v>
      </c>
      <c r="FK446">
        <v>1.86386</v>
      </c>
      <c r="FL446">
        <v>1.87148</v>
      </c>
      <c r="FM446">
        <v>1.86233</v>
      </c>
      <c r="FN446">
        <v>1.86172</v>
      </c>
      <c r="FO446">
        <v>1.86813</v>
      </c>
      <c r="FP446">
        <v>1.85832</v>
      </c>
      <c r="FQ446">
        <v>1.86478</v>
      </c>
      <c r="FR446">
        <v>5</v>
      </c>
      <c r="FS446">
        <v>0</v>
      </c>
      <c r="FT446">
        <v>0</v>
      </c>
      <c r="FU446">
        <v>0</v>
      </c>
      <c r="FV446" t="s">
        <v>358</v>
      </c>
      <c r="FW446" t="s">
        <v>359</v>
      </c>
      <c r="FX446" t="s">
        <v>360</v>
      </c>
      <c r="FY446" t="s">
        <v>360</v>
      </c>
      <c r="FZ446" t="s">
        <v>360</v>
      </c>
      <c r="GA446" t="s">
        <v>360</v>
      </c>
      <c r="GB446">
        <v>0</v>
      </c>
      <c r="GC446">
        <v>100</v>
      </c>
      <c r="GD446">
        <v>100</v>
      </c>
      <c r="GE446">
        <v>5.534</v>
      </c>
      <c r="GF446">
        <v>0.1119</v>
      </c>
      <c r="GG446">
        <v>2.14445261950712</v>
      </c>
      <c r="GH446">
        <v>0.00524579190152856</v>
      </c>
      <c r="GI446">
        <v>-2.61795653493914e-06</v>
      </c>
      <c r="GJ446">
        <v>1.03317073579164e-09</v>
      </c>
      <c r="GK446">
        <v>0.00834576242792743</v>
      </c>
      <c r="GL446">
        <v>-0.0463878632499735</v>
      </c>
      <c r="GM446">
        <v>0.00360881594666716</v>
      </c>
      <c r="GN446">
        <v>-4.25062852161115e-05</v>
      </c>
      <c r="GO446">
        <v>14</v>
      </c>
      <c r="GP446">
        <v>2225</v>
      </c>
      <c r="GQ446">
        <v>2</v>
      </c>
      <c r="GR446">
        <v>27</v>
      </c>
      <c r="GS446">
        <v>4350.8</v>
      </c>
      <c r="GT446">
        <v>4350.8</v>
      </c>
      <c r="GU446">
        <v>2.5415</v>
      </c>
      <c r="GV446">
        <v>2.35352</v>
      </c>
      <c r="GW446">
        <v>1.99829</v>
      </c>
      <c r="GX446">
        <v>2.74902</v>
      </c>
      <c r="GY446">
        <v>2.09351</v>
      </c>
      <c r="GZ446">
        <v>2.37427</v>
      </c>
      <c r="HA446">
        <v>36.0582</v>
      </c>
      <c r="HB446">
        <v>14.2196</v>
      </c>
      <c r="HC446">
        <v>18</v>
      </c>
      <c r="HD446">
        <v>427.327</v>
      </c>
      <c r="HE446">
        <v>615.491</v>
      </c>
      <c r="HF446">
        <v>16.3465</v>
      </c>
      <c r="HG446">
        <v>30.6071</v>
      </c>
      <c r="HH446">
        <v>30.0005</v>
      </c>
      <c r="HI446">
        <v>30.8303</v>
      </c>
      <c r="HJ446">
        <v>30.777</v>
      </c>
      <c r="HK446">
        <v>50.9347</v>
      </c>
      <c r="HL446">
        <v>34.2088</v>
      </c>
      <c r="HM446">
        <v>9.64933</v>
      </c>
      <c r="HN446">
        <v>16.3486</v>
      </c>
      <c r="HO446">
        <v>971.782</v>
      </c>
      <c r="HP446">
        <v>17.3865</v>
      </c>
      <c r="HQ446">
        <v>95.5796</v>
      </c>
      <c r="HR446">
        <v>99.6034</v>
      </c>
    </row>
    <row r="447" spans="1:226">
      <c r="A447">
        <v>431</v>
      </c>
      <c r="B447">
        <v>1657559174.5</v>
      </c>
      <c r="C447">
        <v>6382.5</v>
      </c>
      <c r="D447" t="s">
        <v>1228</v>
      </c>
      <c r="E447" t="s">
        <v>1229</v>
      </c>
      <c r="F447">
        <v>5</v>
      </c>
      <c r="G447" t="s">
        <v>1117</v>
      </c>
      <c r="H447" t="s">
        <v>354</v>
      </c>
      <c r="I447">
        <v>1657559167</v>
      </c>
      <c r="J447">
        <f>(K447)/1000</f>
        <v>0</v>
      </c>
      <c r="K447">
        <f>IF(BF447, AN447, AH447)</f>
        <v>0</v>
      </c>
      <c r="L447">
        <f>IF(BF447, AI447, AG447)</f>
        <v>0</v>
      </c>
      <c r="M447">
        <f>BH447 - IF(AU447&gt;1, L447*BB447*100.0/(AW447*BV447), 0)</f>
        <v>0</v>
      </c>
      <c r="N447">
        <f>((T447-J447/2)*M447-L447)/(T447+J447/2)</f>
        <v>0</v>
      </c>
      <c r="O447">
        <f>N447*(BO447+BP447)/1000.0</f>
        <v>0</v>
      </c>
      <c r="P447">
        <f>(BH447 - IF(AU447&gt;1, L447*BB447*100.0/(AW447*BV447), 0))*(BO447+BP447)/1000.0</f>
        <v>0</v>
      </c>
      <c r="Q447">
        <f>2.0/((1/S447-1/R447)+SIGN(S447)*SQRT((1/S447-1/R447)*(1/S447-1/R447) + 4*BC447/((BC447+1)*(BC447+1))*(2*1/S447*1/R447-1/R447*1/R447)))</f>
        <v>0</v>
      </c>
      <c r="R447">
        <f>IF(LEFT(BD447,1)&lt;&gt;"0",IF(LEFT(BD447,1)="1",3.0,BE447),$D$5+$E$5*(BV447*BO447/($K$5*1000))+$F$5*(BV447*BO447/($K$5*1000))*MAX(MIN(BB447,$J$5),$I$5)*MAX(MIN(BB447,$J$5),$I$5)+$G$5*MAX(MIN(BB447,$J$5),$I$5)*(BV447*BO447/($K$5*1000))+$H$5*(BV447*BO447/($K$5*1000))*(BV447*BO447/($K$5*1000)))</f>
        <v>0</v>
      </c>
      <c r="S447">
        <f>J447*(1000-(1000*0.61365*exp(17.502*W447/(240.97+W447))/(BO447+BP447)+BJ447)/2)/(1000*0.61365*exp(17.502*W447/(240.97+W447))/(BO447+BP447)-BJ447)</f>
        <v>0</v>
      </c>
      <c r="T447">
        <f>1/((BC447+1)/(Q447/1.6)+1/(R447/1.37)) + BC447/((BC447+1)/(Q447/1.6) + BC447/(R447/1.37))</f>
        <v>0</v>
      </c>
      <c r="U447">
        <f>(AX447*BA447)</f>
        <v>0</v>
      </c>
      <c r="V447">
        <f>(BQ447+(U447+2*0.95*5.67E-8*(((BQ447+$B$7)+273)^4-(BQ447+273)^4)-44100*J447)/(1.84*29.3*R447+8*0.95*5.67E-8*(BQ447+273)^3))</f>
        <v>0</v>
      </c>
      <c r="W447">
        <f>($C$7*BR447+$D$7*BS447+$E$7*V447)</f>
        <v>0</v>
      </c>
      <c r="X447">
        <f>0.61365*exp(17.502*W447/(240.97+W447))</f>
        <v>0</v>
      </c>
      <c r="Y447">
        <f>(Z447/AA447*100)</f>
        <v>0</v>
      </c>
      <c r="Z447">
        <f>BJ447*(BO447+BP447)/1000</f>
        <v>0</v>
      </c>
      <c r="AA447">
        <f>0.61365*exp(17.502*BQ447/(240.97+BQ447))</f>
        <v>0</v>
      </c>
      <c r="AB447">
        <f>(X447-BJ447*(BO447+BP447)/1000)</f>
        <v>0</v>
      </c>
      <c r="AC447">
        <f>(-J447*44100)</f>
        <v>0</v>
      </c>
      <c r="AD447">
        <f>2*29.3*R447*0.92*(BQ447-W447)</f>
        <v>0</v>
      </c>
      <c r="AE447">
        <f>2*0.95*5.67E-8*(((BQ447+$B$7)+273)^4-(W447+273)^4)</f>
        <v>0</v>
      </c>
      <c r="AF447">
        <f>U447+AE447+AC447+AD447</f>
        <v>0</v>
      </c>
      <c r="AG447">
        <f>BN447*AU447*(BI447-BH447*(1000-AU447*BK447)/(1000-AU447*BJ447))/(100*BB447)</f>
        <v>0</v>
      </c>
      <c r="AH447">
        <f>1000*BN447*AU447*(BJ447-BK447)/(100*BB447*(1000-AU447*BJ447))</f>
        <v>0</v>
      </c>
      <c r="AI447">
        <f>(AJ447 - AK447 - BO447*1E3/(8.314*(BQ447+273.15)) * AM447/BN447 * AL447) * BN447/(100*BB447) * (1000 - BK447)/1000</f>
        <v>0</v>
      </c>
      <c r="AJ447">
        <v>975.108447064395</v>
      </c>
      <c r="AK447">
        <v>949.991533333333</v>
      </c>
      <c r="AL447">
        <v>3.45002397875223</v>
      </c>
      <c r="AM447">
        <v>66.142335327964</v>
      </c>
      <c r="AN447">
        <f>(AP447 - AO447 + BO447*1E3/(8.314*(BQ447+273.15)) * AR447/BN447 * AQ447) * BN447/(100*BB447) * 1000/(1000 - AP447)</f>
        <v>0</v>
      </c>
      <c r="AO447">
        <v>17.3382039349502</v>
      </c>
      <c r="AP447">
        <v>18.5137127272727</v>
      </c>
      <c r="AQ447">
        <v>0.000286661252487905</v>
      </c>
      <c r="AR447">
        <v>78.4374814573742</v>
      </c>
      <c r="AS447">
        <v>18</v>
      </c>
      <c r="AT447">
        <v>4</v>
      </c>
      <c r="AU447">
        <f>IF(AS447*$H$13&gt;=AW447,1.0,(AW447/(AW447-AS447*$H$13)))</f>
        <v>0</v>
      </c>
      <c r="AV447">
        <f>(AU447-1)*100</f>
        <v>0</v>
      </c>
      <c r="AW447">
        <f>MAX(0,($B$13+$C$13*BV447)/(1+$D$13*BV447)*BO447/(BQ447+273)*$E$13)</f>
        <v>0</v>
      </c>
      <c r="AX447">
        <f>$B$11*BW447+$C$11*BX447+$F$11*CI447*(1-CL447)</f>
        <v>0</v>
      </c>
      <c r="AY447">
        <f>AX447*AZ447</f>
        <v>0</v>
      </c>
      <c r="AZ447">
        <f>($B$11*$D$9+$C$11*$D$9+$F$11*((CV447+CN447)/MAX(CV447+CN447+CW447, 0.1)*$I$9+CW447/MAX(CV447+CN447+CW447, 0.1)*$J$9))/($B$11+$C$11+$F$11)</f>
        <v>0</v>
      </c>
      <c r="BA447">
        <f>($B$11*$K$9+$C$11*$K$9+$F$11*((CV447+CN447)/MAX(CV447+CN447+CW447, 0.1)*$P$9+CW447/MAX(CV447+CN447+CW447, 0.1)*$Q$9))/($B$11+$C$11+$F$11)</f>
        <v>0</v>
      </c>
      <c r="BB447">
        <v>2.7</v>
      </c>
      <c r="BC447">
        <v>0.5</v>
      </c>
      <c r="BD447" t="s">
        <v>355</v>
      </c>
      <c r="BE447">
        <v>2</v>
      </c>
      <c r="BF447" t="b">
        <v>1</v>
      </c>
      <c r="BG447">
        <v>1657559167</v>
      </c>
      <c r="BH447">
        <v>908.907037037037</v>
      </c>
      <c r="BI447">
        <v>941.284777777778</v>
      </c>
      <c r="BJ447">
        <v>18.5168555555556</v>
      </c>
      <c r="BK447">
        <v>17.3132074074074</v>
      </c>
      <c r="BL447">
        <v>903.398407407407</v>
      </c>
      <c r="BM447">
        <v>18.4048333333333</v>
      </c>
      <c r="BN447">
        <v>500.011037037037</v>
      </c>
      <c r="BO447">
        <v>68.0010777777778</v>
      </c>
      <c r="BP447">
        <v>0.0256544703703704</v>
      </c>
      <c r="BQ447">
        <v>21.1382259259259</v>
      </c>
      <c r="BR447">
        <v>21.9875666666667</v>
      </c>
      <c r="BS447">
        <v>999.9</v>
      </c>
      <c r="BT447">
        <v>0</v>
      </c>
      <c r="BU447">
        <v>0</v>
      </c>
      <c r="BV447">
        <v>9997.8062962963</v>
      </c>
      <c r="BW447">
        <v>0</v>
      </c>
      <c r="BX447">
        <v>2089.42481481481</v>
      </c>
      <c r="BY447">
        <v>-32.3777222222222</v>
      </c>
      <c r="BZ447">
        <v>926.05462962963</v>
      </c>
      <c r="CA447">
        <v>957.868851851852</v>
      </c>
      <c r="CB447">
        <v>1.20364148148148</v>
      </c>
      <c r="CC447">
        <v>941.284777777778</v>
      </c>
      <c r="CD447">
        <v>17.3132074074074</v>
      </c>
      <c r="CE447">
        <v>1.25916740740741</v>
      </c>
      <c r="CF447">
        <v>1.1773162962963</v>
      </c>
      <c r="CG447">
        <v>10.3200962962963</v>
      </c>
      <c r="CH447">
        <v>9.31776814814815</v>
      </c>
      <c r="CI447">
        <v>1999.99296296296</v>
      </c>
      <c r="CJ447">
        <v>0.980000222222222</v>
      </c>
      <c r="CK447">
        <v>0.0199999703703704</v>
      </c>
      <c r="CL447">
        <v>0</v>
      </c>
      <c r="CM447">
        <v>2.43097777777778</v>
      </c>
      <c r="CN447">
        <v>0</v>
      </c>
      <c r="CO447">
        <v>7802.99185185185</v>
      </c>
      <c r="CP447">
        <v>16705.3592592593</v>
      </c>
      <c r="CQ447">
        <v>45</v>
      </c>
      <c r="CR447">
        <v>47.937</v>
      </c>
      <c r="CS447">
        <v>47.1686296296296</v>
      </c>
      <c r="CT447">
        <v>45.187</v>
      </c>
      <c r="CU447">
        <v>43.75</v>
      </c>
      <c r="CV447">
        <v>1959.99259259259</v>
      </c>
      <c r="CW447">
        <v>40.0003703703704</v>
      </c>
      <c r="CX447">
        <v>0</v>
      </c>
      <c r="CY447">
        <v>1651538069.6</v>
      </c>
      <c r="CZ447">
        <v>0</v>
      </c>
      <c r="DA447">
        <v>0</v>
      </c>
      <c r="DB447" t="s">
        <v>356</v>
      </c>
      <c r="DC447">
        <v>1657298120.5</v>
      </c>
      <c r="DD447">
        <v>1657298120.5</v>
      </c>
      <c r="DE447">
        <v>0</v>
      </c>
      <c r="DF447">
        <v>1.391</v>
      </c>
      <c r="DG447">
        <v>0.035</v>
      </c>
      <c r="DH447">
        <v>2.39</v>
      </c>
      <c r="DI447">
        <v>0.104</v>
      </c>
      <c r="DJ447">
        <v>419</v>
      </c>
      <c r="DK447">
        <v>18</v>
      </c>
      <c r="DL447">
        <v>0.11</v>
      </c>
      <c r="DM447">
        <v>0.02</v>
      </c>
      <c r="DN447">
        <v>-32.0941487804878</v>
      </c>
      <c r="DO447">
        <v>-4.1669205574913</v>
      </c>
      <c r="DP447">
        <v>0.461287702469654</v>
      </c>
      <c r="DQ447">
        <v>0</v>
      </c>
      <c r="DR447">
        <v>1.20501292682927</v>
      </c>
      <c r="DS447">
        <v>-0.107990801393728</v>
      </c>
      <c r="DT447">
        <v>0.0209925374945017</v>
      </c>
      <c r="DU447">
        <v>0</v>
      </c>
      <c r="DV447">
        <v>0</v>
      </c>
      <c r="DW447">
        <v>2</v>
      </c>
      <c r="DX447" t="s">
        <v>357</v>
      </c>
      <c r="DY447">
        <v>2.83386</v>
      </c>
      <c r="DZ447">
        <v>2.642</v>
      </c>
      <c r="EA447">
        <v>0.120234</v>
      </c>
      <c r="EB447">
        <v>0.12323</v>
      </c>
      <c r="EC447">
        <v>0.064383</v>
      </c>
      <c r="ED447">
        <v>0.0612537</v>
      </c>
      <c r="EE447">
        <v>24518</v>
      </c>
      <c r="EF447">
        <v>21354.3</v>
      </c>
      <c r="EG447">
        <v>24966.8</v>
      </c>
      <c r="EH447">
        <v>23736.1</v>
      </c>
      <c r="EI447">
        <v>39913.7</v>
      </c>
      <c r="EJ447">
        <v>36911.4</v>
      </c>
      <c r="EK447">
        <v>45172.9</v>
      </c>
      <c r="EL447">
        <v>42377.6</v>
      </c>
      <c r="EM447">
        <v>1.74793</v>
      </c>
      <c r="EN447">
        <v>2.03975</v>
      </c>
      <c r="EO447">
        <v>0.0658259</v>
      </c>
      <c r="EP447">
        <v>0</v>
      </c>
      <c r="EQ447">
        <v>20.8994</v>
      </c>
      <c r="ER447">
        <v>999.9</v>
      </c>
      <c r="ES447">
        <v>34.507</v>
      </c>
      <c r="ET447">
        <v>32.015</v>
      </c>
      <c r="EU447">
        <v>24.2509</v>
      </c>
      <c r="EV447">
        <v>51.1083</v>
      </c>
      <c r="EW447">
        <v>30.7772</v>
      </c>
      <c r="EX447">
        <v>2</v>
      </c>
      <c r="EY447">
        <v>0.264975</v>
      </c>
      <c r="EZ447">
        <v>5.64233</v>
      </c>
      <c r="FA447">
        <v>20.1516</v>
      </c>
      <c r="FB447">
        <v>5.23316</v>
      </c>
      <c r="FC447">
        <v>11.992</v>
      </c>
      <c r="FD447">
        <v>4.95575</v>
      </c>
      <c r="FE447">
        <v>3.30398</v>
      </c>
      <c r="FF447">
        <v>9999</v>
      </c>
      <c r="FG447">
        <v>9999</v>
      </c>
      <c r="FH447">
        <v>6639.5</v>
      </c>
      <c r="FI447">
        <v>353.9</v>
      </c>
      <c r="FJ447">
        <v>1.86813</v>
      </c>
      <c r="FK447">
        <v>1.86386</v>
      </c>
      <c r="FL447">
        <v>1.87147</v>
      </c>
      <c r="FM447">
        <v>1.86232</v>
      </c>
      <c r="FN447">
        <v>1.86172</v>
      </c>
      <c r="FO447">
        <v>1.86813</v>
      </c>
      <c r="FP447">
        <v>1.85834</v>
      </c>
      <c r="FQ447">
        <v>1.86478</v>
      </c>
      <c r="FR447">
        <v>5</v>
      </c>
      <c r="FS447">
        <v>0</v>
      </c>
      <c r="FT447">
        <v>0</v>
      </c>
      <c r="FU447">
        <v>0</v>
      </c>
      <c r="FV447" t="s">
        <v>358</v>
      </c>
      <c r="FW447" t="s">
        <v>359</v>
      </c>
      <c r="FX447" t="s">
        <v>360</v>
      </c>
      <c r="FY447" t="s">
        <v>360</v>
      </c>
      <c r="FZ447" t="s">
        <v>360</v>
      </c>
      <c r="GA447" t="s">
        <v>360</v>
      </c>
      <c r="GB447">
        <v>0</v>
      </c>
      <c r="GC447">
        <v>100</v>
      </c>
      <c r="GD447">
        <v>100</v>
      </c>
      <c r="GE447">
        <v>5.585</v>
      </c>
      <c r="GF447">
        <v>0.1119</v>
      </c>
      <c r="GG447">
        <v>2.14445261950712</v>
      </c>
      <c r="GH447">
        <v>0.00524579190152856</v>
      </c>
      <c r="GI447">
        <v>-2.61795653493914e-06</v>
      </c>
      <c r="GJ447">
        <v>1.03317073579164e-09</v>
      </c>
      <c r="GK447">
        <v>0.00834576242792743</v>
      </c>
      <c r="GL447">
        <v>-0.0463878632499735</v>
      </c>
      <c r="GM447">
        <v>0.00360881594666716</v>
      </c>
      <c r="GN447">
        <v>-4.25062852161115e-05</v>
      </c>
      <c r="GO447">
        <v>14</v>
      </c>
      <c r="GP447">
        <v>2225</v>
      </c>
      <c r="GQ447">
        <v>2</v>
      </c>
      <c r="GR447">
        <v>27</v>
      </c>
      <c r="GS447">
        <v>4350.9</v>
      </c>
      <c r="GT447">
        <v>4350.9</v>
      </c>
      <c r="GU447">
        <v>2.57446</v>
      </c>
      <c r="GV447">
        <v>2.35352</v>
      </c>
      <c r="GW447">
        <v>1.99829</v>
      </c>
      <c r="GX447">
        <v>2.74902</v>
      </c>
      <c r="GY447">
        <v>2.09351</v>
      </c>
      <c r="GZ447">
        <v>2.41943</v>
      </c>
      <c r="HA447">
        <v>36.0582</v>
      </c>
      <c r="HB447">
        <v>14.2283</v>
      </c>
      <c r="HC447">
        <v>18</v>
      </c>
      <c r="HD447">
        <v>427.444</v>
      </c>
      <c r="HE447">
        <v>615.496</v>
      </c>
      <c r="HF447">
        <v>16.3545</v>
      </c>
      <c r="HG447">
        <v>30.6096</v>
      </c>
      <c r="HH447">
        <v>30.0003</v>
      </c>
      <c r="HI447">
        <v>30.8327</v>
      </c>
      <c r="HJ447">
        <v>30.7793</v>
      </c>
      <c r="HK447">
        <v>51.6375</v>
      </c>
      <c r="HL447">
        <v>34.2088</v>
      </c>
      <c r="HM447">
        <v>9.27527</v>
      </c>
      <c r="HN447">
        <v>16.3557</v>
      </c>
      <c r="HO447">
        <v>992.049</v>
      </c>
      <c r="HP447">
        <v>17.3865</v>
      </c>
      <c r="HQ447">
        <v>95.5782</v>
      </c>
      <c r="HR447">
        <v>99.6022</v>
      </c>
    </row>
    <row r="448" spans="1:226">
      <c r="A448">
        <v>432</v>
      </c>
      <c r="B448">
        <v>1657559179.5</v>
      </c>
      <c r="C448">
        <v>6387.5</v>
      </c>
      <c r="D448" t="s">
        <v>1230</v>
      </c>
      <c r="E448" t="s">
        <v>1231</v>
      </c>
      <c r="F448">
        <v>5</v>
      </c>
      <c r="G448" t="s">
        <v>1117</v>
      </c>
      <c r="H448" t="s">
        <v>354</v>
      </c>
      <c r="I448">
        <v>1657559171.71429</v>
      </c>
      <c r="J448">
        <f>(K448)/1000</f>
        <v>0</v>
      </c>
      <c r="K448">
        <f>IF(BF448, AN448, AH448)</f>
        <v>0</v>
      </c>
      <c r="L448">
        <f>IF(BF448, AI448, AG448)</f>
        <v>0</v>
      </c>
      <c r="M448">
        <f>BH448 - IF(AU448&gt;1, L448*BB448*100.0/(AW448*BV448), 0)</f>
        <v>0</v>
      </c>
      <c r="N448">
        <f>((T448-J448/2)*M448-L448)/(T448+J448/2)</f>
        <v>0</v>
      </c>
      <c r="O448">
        <f>N448*(BO448+BP448)/1000.0</f>
        <v>0</v>
      </c>
      <c r="P448">
        <f>(BH448 - IF(AU448&gt;1, L448*BB448*100.0/(AW448*BV448), 0))*(BO448+BP448)/1000.0</f>
        <v>0</v>
      </c>
      <c r="Q448">
        <f>2.0/((1/S448-1/R448)+SIGN(S448)*SQRT((1/S448-1/R448)*(1/S448-1/R448) + 4*BC448/((BC448+1)*(BC448+1))*(2*1/S448*1/R448-1/R448*1/R448)))</f>
        <v>0</v>
      </c>
      <c r="R448">
        <f>IF(LEFT(BD448,1)&lt;&gt;"0",IF(LEFT(BD448,1)="1",3.0,BE448),$D$5+$E$5*(BV448*BO448/($K$5*1000))+$F$5*(BV448*BO448/($K$5*1000))*MAX(MIN(BB448,$J$5),$I$5)*MAX(MIN(BB448,$J$5),$I$5)+$G$5*MAX(MIN(BB448,$J$5),$I$5)*(BV448*BO448/($K$5*1000))+$H$5*(BV448*BO448/($K$5*1000))*(BV448*BO448/($K$5*1000)))</f>
        <v>0</v>
      </c>
      <c r="S448">
        <f>J448*(1000-(1000*0.61365*exp(17.502*W448/(240.97+W448))/(BO448+BP448)+BJ448)/2)/(1000*0.61365*exp(17.502*W448/(240.97+W448))/(BO448+BP448)-BJ448)</f>
        <v>0</v>
      </c>
      <c r="T448">
        <f>1/((BC448+1)/(Q448/1.6)+1/(R448/1.37)) + BC448/((BC448+1)/(Q448/1.6) + BC448/(R448/1.37))</f>
        <v>0</v>
      </c>
      <c r="U448">
        <f>(AX448*BA448)</f>
        <v>0</v>
      </c>
      <c r="V448">
        <f>(BQ448+(U448+2*0.95*5.67E-8*(((BQ448+$B$7)+273)^4-(BQ448+273)^4)-44100*J448)/(1.84*29.3*R448+8*0.95*5.67E-8*(BQ448+273)^3))</f>
        <v>0</v>
      </c>
      <c r="W448">
        <f>($C$7*BR448+$D$7*BS448+$E$7*V448)</f>
        <v>0</v>
      </c>
      <c r="X448">
        <f>0.61365*exp(17.502*W448/(240.97+W448))</f>
        <v>0</v>
      </c>
      <c r="Y448">
        <f>(Z448/AA448*100)</f>
        <v>0</v>
      </c>
      <c r="Z448">
        <f>BJ448*(BO448+BP448)/1000</f>
        <v>0</v>
      </c>
      <c r="AA448">
        <f>0.61365*exp(17.502*BQ448/(240.97+BQ448))</f>
        <v>0</v>
      </c>
      <c r="AB448">
        <f>(X448-BJ448*(BO448+BP448)/1000)</f>
        <v>0</v>
      </c>
      <c r="AC448">
        <f>(-J448*44100)</f>
        <v>0</v>
      </c>
      <c r="AD448">
        <f>2*29.3*R448*0.92*(BQ448-W448)</f>
        <v>0</v>
      </c>
      <c r="AE448">
        <f>2*0.95*5.67E-8*(((BQ448+$B$7)+273)^4-(W448+273)^4)</f>
        <v>0</v>
      </c>
      <c r="AF448">
        <f>U448+AE448+AC448+AD448</f>
        <v>0</v>
      </c>
      <c r="AG448">
        <f>BN448*AU448*(BI448-BH448*(1000-AU448*BK448)/(1000-AU448*BJ448))/(100*BB448)</f>
        <v>0</v>
      </c>
      <c r="AH448">
        <f>1000*BN448*AU448*(BJ448-BK448)/(100*BB448*(1000-AU448*BJ448))</f>
        <v>0</v>
      </c>
      <c r="AI448">
        <f>(AJ448 - AK448 - BO448*1E3/(8.314*(BQ448+273.15)) * AM448/BN448 * AL448) * BN448/(100*BB448) * (1000 - BK448)/1000</f>
        <v>0</v>
      </c>
      <c r="AJ448">
        <v>992.204166481949</v>
      </c>
      <c r="AK448">
        <v>967.056503030303</v>
      </c>
      <c r="AL448">
        <v>3.42103637953256</v>
      </c>
      <c r="AM448">
        <v>66.142335327964</v>
      </c>
      <c r="AN448">
        <f>(AP448 - AO448 + BO448*1E3/(8.314*(BQ448+273.15)) * AR448/BN448 * AQ448) * BN448/(100*BB448) * 1000/(1000 - AP448)</f>
        <v>0</v>
      </c>
      <c r="AO448">
        <v>17.2909948225358</v>
      </c>
      <c r="AP448">
        <v>18.5023006060606</v>
      </c>
      <c r="AQ448">
        <v>-0.000354727689214681</v>
      </c>
      <c r="AR448">
        <v>78.4374814573742</v>
      </c>
      <c r="AS448">
        <v>18</v>
      </c>
      <c r="AT448">
        <v>4</v>
      </c>
      <c r="AU448">
        <f>IF(AS448*$H$13&gt;=AW448,1.0,(AW448/(AW448-AS448*$H$13)))</f>
        <v>0</v>
      </c>
      <c r="AV448">
        <f>(AU448-1)*100</f>
        <v>0</v>
      </c>
      <c r="AW448">
        <f>MAX(0,($B$13+$C$13*BV448)/(1+$D$13*BV448)*BO448/(BQ448+273)*$E$13)</f>
        <v>0</v>
      </c>
      <c r="AX448">
        <f>$B$11*BW448+$C$11*BX448+$F$11*CI448*(1-CL448)</f>
        <v>0</v>
      </c>
      <c r="AY448">
        <f>AX448*AZ448</f>
        <v>0</v>
      </c>
      <c r="AZ448">
        <f>($B$11*$D$9+$C$11*$D$9+$F$11*((CV448+CN448)/MAX(CV448+CN448+CW448, 0.1)*$I$9+CW448/MAX(CV448+CN448+CW448, 0.1)*$J$9))/($B$11+$C$11+$F$11)</f>
        <v>0</v>
      </c>
      <c r="BA448">
        <f>($B$11*$K$9+$C$11*$K$9+$F$11*((CV448+CN448)/MAX(CV448+CN448+CW448, 0.1)*$P$9+CW448/MAX(CV448+CN448+CW448, 0.1)*$Q$9))/($B$11+$C$11+$F$11)</f>
        <v>0</v>
      </c>
      <c r="BB448">
        <v>2.7</v>
      </c>
      <c r="BC448">
        <v>0.5</v>
      </c>
      <c r="BD448" t="s">
        <v>355</v>
      </c>
      <c r="BE448">
        <v>2</v>
      </c>
      <c r="BF448" t="b">
        <v>1</v>
      </c>
      <c r="BG448">
        <v>1657559171.71429</v>
      </c>
      <c r="BH448">
        <v>924.688892857143</v>
      </c>
      <c r="BI448">
        <v>957.248428571429</v>
      </c>
      <c r="BJ448">
        <v>18.5107285714286</v>
      </c>
      <c r="BK448">
        <v>17.3117678571429</v>
      </c>
      <c r="BL448">
        <v>919.132357142857</v>
      </c>
      <c r="BM448">
        <v>18.3989571428571</v>
      </c>
      <c r="BN448">
        <v>500.007464285714</v>
      </c>
      <c r="BO448">
        <v>68.0007678571429</v>
      </c>
      <c r="BP448">
        <v>0.0257007071428571</v>
      </c>
      <c r="BQ448">
        <v>21.1392428571429</v>
      </c>
      <c r="BR448">
        <v>21.9935071428571</v>
      </c>
      <c r="BS448">
        <v>999.9</v>
      </c>
      <c r="BT448">
        <v>0</v>
      </c>
      <c r="BU448">
        <v>0</v>
      </c>
      <c r="BV448">
        <v>9990.74321428571</v>
      </c>
      <c r="BW448">
        <v>0</v>
      </c>
      <c r="BX448">
        <v>2089.28571428571</v>
      </c>
      <c r="BY448">
        <v>-32.5595</v>
      </c>
      <c r="BZ448">
        <v>942.1285</v>
      </c>
      <c r="CA448">
        <v>974.111892857143</v>
      </c>
      <c r="CB448">
        <v>1.19895892857143</v>
      </c>
      <c r="CC448">
        <v>957.248428571429</v>
      </c>
      <c r="CD448">
        <v>17.3117678571429</v>
      </c>
      <c r="CE448">
        <v>1.258745</v>
      </c>
      <c r="CF448">
        <v>1.17721285714286</v>
      </c>
      <c r="CG448">
        <v>10.315075</v>
      </c>
      <c r="CH448">
        <v>9.31646</v>
      </c>
      <c r="CI448">
        <v>1999.99357142857</v>
      </c>
      <c r="CJ448">
        <v>0.980000214285714</v>
      </c>
      <c r="CK448">
        <v>0.0199999785714286</v>
      </c>
      <c r="CL448">
        <v>0</v>
      </c>
      <c r="CM448">
        <v>2.42358214285714</v>
      </c>
      <c r="CN448">
        <v>0</v>
      </c>
      <c r="CO448">
        <v>7824.86107142857</v>
      </c>
      <c r="CP448">
        <v>16705.3607142857</v>
      </c>
      <c r="CQ448">
        <v>45</v>
      </c>
      <c r="CR448">
        <v>47.937</v>
      </c>
      <c r="CS448">
        <v>47.187</v>
      </c>
      <c r="CT448">
        <v>45.187</v>
      </c>
      <c r="CU448">
        <v>43.75</v>
      </c>
      <c r="CV448">
        <v>1959.99321428571</v>
      </c>
      <c r="CW448">
        <v>40.0003571428571</v>
      </c>
      <c r="CX448">
        <v>0</v>
      </c>
      <c r="CY448">
        <v>1651538074.4</v>
      </c>
      <c r="CZ448">
        <v>0</v>
      </c>
      <c r="DA448">
        <v>0</v>
      </c>
      <c r="DB448" t="s">
        <v>356</v>
      </c>
      <c r="DC448">
        <v>1657298120.5</v>
      </c>
      <c r="DD448">
        <v>1657298120.5</v>
      </c>
      <c r="DE448">
        <v>0</v>
      </c>
      <c r="DF448">
        <v>1.391</v>
      </c>
      <c r="DG448">
        <v>0.035</v>
      </c>
      <c r="DH448">
        <v>2.39</v>
      </c>
      <c r="DI448">
        <v>0.104</v>
      </c>
      <c r="DJ448">
        <v>419</v>
      </c>
      <c r="DK448">
        <v>18</v>
      </c>
      <c r="DL448">
        <v>0.11</v>
      </c>
      <c r="DM448">
        <v>0.02</v>
      </c>
      <c r="DN448">
        <v>-32.4516170731707</v>
      </c>
      <c r="DO448">
        <v>-2.55404738675965</v>
      </c>
      <c r="DP448">
        <v>0.303897489056505</v>
      </c>
      <c r="DQ448">
        <v>0</v>
      </c>
      <c r="DR448">
        <v>1.20792634146341</v>
      </c>
      <c r="DS448">
        <v>-0.0798399303135855</v>
      </c>
      <c r="DT448">
        <v>0.0216245276002086</v>
      </c>
      <c r="DU448">
        <v>1</v>
      </c>
      <c r="DV448">
        <v>1</v>
      </c>
      <c r="DW448">
        <v>2</v>
      </c>
      <c r="DX448" t="s">
        <v>367</v>
      </c>
      <c r="DY448">
        <v>2.83378</v>
      </c>
      <c r="DZ448">
        <v>2.64217</v>
      </c>
      <c r="EA448">
        <v>0.121651</v>
      </c>
      <c r="EB448">
        <v>0.124646</v>
      </c>
      <c r="EC448">
        <v>0.0643516</v>
      </c>
      <c r="ED448">
        <v>0.0612333</v>
      </c>
      <c r="EE448">
        <v>24478.5</v>
      </c>
      <c r="EF448">
        <v>21319.8</v>
      </c>
      <c r="EG448">
        <v>24966.8</v>
      </c>
      <c r="EH448">
        <v>23736.2</v>
      </c>
      <c r="EI448">
        <v>39915.4</v>
      </c>
      <c r="EJ448">
        <v>36912.2</v>
      </c>
      <c r="EK448">
        <v>45173.2</v>
      </c>
      <c r="EL448">
        <v>42377.7</v>
      </c>
      <c r="EM448">
        <v>1.7476</v>
      </c>
      <c r="EN448">
        <v>2.03993</v>
      </c>
      <c r="EO448">
        <v>0.0679418</v>
      </c>
      <c r="EP448">
        <v>0</v>
      </c>
      <c r="EQ448">
        <v>20.9011</v>
      </c>
      <c r="ER448">
        <v>999.9</v>
      </c>
      <c r="ES448">
        <v>34.483</v>
      </c>
      <c r="ET448">
        <v>32.015</v>
      </c>
      <c r="EU448">
        <v>24.2348</v>
      </c>
      <c r="EV448">
        <v>50.9983</v>
      </c>
      <c r="EW448">
        <v>30.8654</v>
      </c>
      <c r="EX448">
        <v>2</v>
      </c>
      <c r="EY448">
        <v>0.265229</v>
      </c>
      <c r="EZ448">
        <v>5.64166</v>
      </c>
      <c r="FA448">
        <v>20.1516</v>
      </c>
      <c r="FB448">
        <v>5.23316</v>
      </c>
      <c r="FC448">
        <v>11.992</v>
      </c>
      <c r="FD448">
        <v>4.95575</v>
      </c>
      <c r="FE448">
        <v>3.30398</v>
      </c>
      <c r="FF448">
        <v>9999</v>
      </c>
      <c r="FG448">
        <v>9999</v>
      </c>
      <c r="FH448">
        <v>6639.5</v>
      </c>
      <c r="FI448">
        <v>353.9</v>
      </c>
      <c r="FJ448">
        <v>1.86813</v>
      </c>
      <c r="FK448">
        <v>1.86386</v>
      </c>
      <c r="FL448">
        <v>1.87148</v>
      </c>
      <c r="FM448">
        <v>1.86232</v>
      </c>
      <c r="FN448">
        <v>1.86172</v>
      </c>
      <c r="FO448">
        <v>1.86814</v>
      </c>
      <c r="FP448">
        <v>1.85836</v>
      </c>
      <c r="FQ448">
        <v>1.86477</v>
      </c>
      <c r="FR448">
        <v>5</v>
      </c>
      <c r="FS448">
        <v>0</v>
      </c>
      <c r="FT448">
        <v>0</v>
      </c>
      <c r="FU448">
        <v>0</v>
      </c>
      <c r="FV448" t="s">
        <v>358</v>
      </c>
      <c r="FW448" t="s">
        <v>359</v>
      </c>
      <c r="FX448" t="s">
        <v>360</v>
      </c>
      <c r="FY448" t="s">
        <v>360</v>
      </c>
      <c r="FZ448" t="s">
        <v>360</v>
      </c>
      <c r="GA448" t="s">
        <v>360</v>
      </c>
      <c r="GB448">
        <v>0</v>
      </c>
      <c r="GC448">
        <v>100</v>
      </c>
      <c r="GD448">
        <v>100</v>
      </c>
      <c r="GE448">
        <v>5.636</v>
      </c>
      <c r="GF448">
        <v>0.1113</v>
      </c>
      <c r="GG448">
        <v>2.14445261950712</v>
      </c>
      <c r="GH448">
        <v>0.00524579190152856</v>
      </c>
      <c r="GI448">
        <v>-2.61795653493914e-06</v>
      </c>
      <c r="GJ448">
        <v>1.03317073579164e-09</v>
      </c>
      <c r="GK448">
        <v>0.00834576242792743</v>
      </c>
      <c r="GL448">
        <v>-0.0463878632499735</v>
      </c>
      <c r="GM448">
        <v>0.00360881594666716</v>
      </c>
      <c r="GN448">
        <v>-4.25062852161115e-05</v>
      </c>
      <c r="GO448">
        <v>14</v>
      </c>
      <c r="GP448">
        <v>2225</v>
      </c>
      <c r="GQ448">
        <v>2</v>
      </c>
      <c r="GR448">
        <v>27</v>
      </c>
      <c r="GS448">
        <v>4351</v>
      </c>
      <c r="GT448">
        <v>4351</v>
      </c>
      <c r="GU448">
        <v>2.60986</v>
      </c>
      <c r="GV448">
        <v>2.35107</v>
      </c>
      <c r="GW448">
        <v>1.99829</v>
      </c>
      <c r="GX448">
        <v>2.74902</v>
      </c>
      <c r="GY448">
        <v>2.09351</v>
      </c>
      <c r="GZ448">
        <v>2.41577</v>
      </c>
      <c r="HA448">
        <v>36.0582</v>
      </c>
      <c r="HB448">
        <v>14.2283</v>
      </c>
      <c r="HC448">
        <v>18</v>
      </c>
      <c r="HD448">
        <v>427.258</v>
      </c>
      <c r="HE448">
        <v>615.639</v>
      </c>
      <c r="HF448">
        <v>16.3625</v>
      </c>
      <c r="HG448">
        <v>30.6131</v>
      </c>
      <c r="HH448">
        <v>30.0004</v>
      </c>
      <c r="HI448">
        <v>30.833</v>
      </c>
      <c r="HJ448">
        <v>30.7797</v>
      </c>
      <c r="HK448">
        <v>52.2986</v>
      </c>
      <c r="HL448">
        <v>33.9368</v>
      </c>
      <c r="HM448">
        <v>9.27527</v>
      </c>
      <c r="HN448">
        <v>16.3632</v>
      </c>
      <c r="HO448">
        <v>1005.47</v>
      </c>
      <c r="HP448">
        <v>17.3865</v>
      </c>
      <c r="HQ448">
        <v>95.5787</v>
      </c>
      <c r="HR448">
        <v>99.6024</v>
      </c>
    </row>
    <row r="449" spans="1:226">
      <c r="A449">
        <v>433</v>
      </c>
      <c r="B449">
        <v>1657559184.5</v>
      </c>
      <c r="C449">
        <v>6392.5</v>
      </c>
      <c r="D449" t="s">
        <v>1232</v>
      </c>
      <c r="E449" t="s">
        <v>1233</v>
      </c>
      <c r="F449">
        <v>5</v>
      </c>
      <c r="G449" t="s">
        <v>1117</v>
      </c>
      <c r="H449" t="s">
        <v>354</v>
      </c>
      <c r="I449">
        <v>1657559177</v>
      </c>
      <c r="J449">
        <f>(K449)/1000</f>
        <v>0</v>
      </c>
      <c r="K449">
        <f>IF(BF449, AN449, AH449)</f>
        <v>0</v>
      </c>
      <c r="L449">
        <f>IF(BF449, AI449, AG449)</f>
        <v>0</v>
      </c>
      <c r="M449">
        <f>BH449 - IF(AU449&gt;1, L449*BB449*100.0/(AW449*BV449), 0)</f>
        <v>0</v>
      </c>
      <c r="N449">
        <f>((T449-J449/2)*M449-L449)/(T449+J449/2)</f>
        <v>0</v>
      </c>
      <c r="O449">
        <f>N449*(BO449+BP449)/1000.0</f>
        <v>0</v>
      </c>
      <c r="P449">
        <f>(BH449 - IF(AU449&gt;1, L449*BB449*100.0/(AW449*BV449), 0))*(BO449+BP449)/1000.0</f>
        <v>0</v>
      </c>
      <c r="Q449">
        <f>2.0/((1/S449-1/R449)+SIGN(S449)*SQRT((1/S449-1/R449)*(1/S449-1/R449) + 4*BC449/((BC449+1)*(BC449+1))*(2*1/S449*1/R449-1/R449*1/R449)))</f>
        <v>0</v>
      </c>
      <c r="R449">
        <f>IF(LEFT(BD449,1)&lt;&gt;"0",IF(LEFT(BD449,1)="1",3.0,BE449),$D$5+$E$5*(BV449*BO449/($K$5*1000))+$F$5*(BV449*BO449/($K$5*1000))*MAX(MIN(BB449,$J$5),$I$5)*MAX(MIN(BB449,$J$5),$I$5)+$G$5*MAX(MIN(BB449,$J$5),$I$5)*(BV449*BO449/($K$5*1000))+$H$5*(BV449*BO449/($K$5*1000))*(BV449*BO449/($K$5*1000)))</f>
        <v>0</v>
      </c>
      <c r="S449">
        <f>J449*(1000-(1000*0.61365*exp(17.502*W449/(240.97+W449))/(BO449+BP449)+BJ449)/2)/(1000*0.61365*exp(17.502*W449/(240.97+W449))/(BO449+BP449)-BJ449)</f>
        <v>0</v>
      </c>
      <c r="T449">
        <f>1/((BC449+1)/(Q449/1.6)+1/(R449/1.37)) + BC449/((BC449+1)/(Q449/1.6) + BC449/(R449/1.37))</f>
        <v>0</v>
      </c>
      <c r="U449">
        <f>(AX449*BA449)</f>
        <v>0</v>
      </c>
      <c r="V449">
        <f>(BQ449+(U449+2*0.95*5.67E-8*(((BQ449+$B$7)+273)^4-(BQ449+273)^4)-44100*J449)/(1.84*29.3*R449+8*0.95*5.67E-8*(BQ449+273)^3))</f>
        <v>0</v>
      </c>
      <c r="W449">
        <f>($C$7*BR449+$D$7*BS449+$E$7*V449)</f>
        <v>0</v>
      </c>
      <c r="X449">
        <f>0.61365*exp(17.502*W449/(240.97+W449))</f>
        <v>0</v>
      </c>
      <c r="Y449">
        <f>(Z449/AA449*100)</f>
        <v>0</v>
      </c>
      <c r="Z449">
        <f>BJ449*(BO449+BP449)/1000</f>
        <v>0</v>
      </c>
      <c r="AA449">
        <f>0.61365*exp(17.502*BQ449/(240.97+BQ449))</f>
        <v>0</v>
      </c>
      <c r="AB449">
        <f>(X449-BJ449*(BO449+BP449)/1000)</f>
        <v>0</v>
      </c>
      <c r="AC449">
        <f>(-J449*44100)</f>
        <v>0</v>
      </c>
      <c r="AD449">
        <f>2*29.3*R449*0.92*(BQ449-W449)</f>
        <v>0</v>
      </c>
      <c r="AE449">
        <f>2*0.95*5.67E-8*(((BQ449+$B$7)+273)^4-(W449+273)^4)</f>
        <v>0</v>
      </c>
      <c r="AF449">
        <f>U449+AE449+AC449+AD449</f>
        <v>0</v>
      </c>
      <c r="AG449">
        <f>BN449*AU449*(BI449-BH449*(1000-AU449*BK449)/(1000-AU449*BJ449))/(100*BB449)</f>
        <v>0</v>
      </c>
      <c r="AH449">
        <f>1000*BN449*AU449*(BJ449-BK449)/(100*BB449*(1000-AU449*BJ449))</f>
        <v>0</v>
      </c>
      <c r="AI449">
        <f>(AJ449 - AK449 - BO449*1E3/(8.314*(BQ449+273.15)) * AM449/BN449 * AL449) * BN449/(100*BB449) * (1000 - BK449)/1000</f>
        <v>0</v>
      </c>
      <c r="AJ449">
        <v>1009.71377354271</v>
      </c>
      <c r="AK449">
        <v>984.423939393939</v>
      </c>
      <c r="AL449">
        <v>3.48794511463508</v>
      </c>
      <c r="AM449">
        <v>66.142335327964</v>
      </c>
      <c r="AN449">
        <f>(AP449 - AO449 + BO449*1E3/(8.314*(BQ449+273.15)) * AR449/BN449 * AQ449) * BN449/(100*BB449) * 1000/(1000 - AP449)</f>
        <v>0</v>
      </c>
      <c r="AO449">
        <v>17.3093550733819</v>
      </c>
      <c r="AP449">
        <v>18.4996872727273</v>
      </c>
      <c r="AQ449">
        <v>-0.000113590427212799</v>
      </c>
      <c r="AR449">
        <v>78.4374814573742</v>
      </c>
      <c r="AS449">
        <v>18</v>
      </c>
      <c r="AT449">
        <v>4</v>
      </c>
      <c r="AU449">
        <f>IF(AS449*$H$13&gt;=AW449,1.0,(AW449/(AW449-AS449*$H$13)))</f>
        <v>0</v>
      </c>
      <c r="AV449">
        <f>(AU449-1)*100</f>
        <v>0</v>
      </c>
      <c r="AW449">
        <f>MAX(0,($B$13+$C$13*BV449)/(1+$D$13*BV449)*BO449/(BQ449+273)*$E$13)</f>
        <v>0</v>
      </c>
      <c r="AX449">
        <f>$B$11*BW449+$C$11*BX449+$F$11*CI449*(1-CL449)</f>
        <v>0</v>
      </c>
      <c r="AY449">
        <f>AX449*AZ449</f>
        <v>0</v>
      </c>
      <c r="AZ449">
        <f>($B$11*$D$9+$C$11*$D$9+$F$11*((CV449+CN449)/MAX(CV449+CN449+CW449, 0.1)*$I$9+CW449/MAX(CV449+CN449+CW449, 0.1)*$J$9))/($B$11+$C$11+$F$11)</f>
        <v>0</v>
      </c>
      <c r="BA449">
        <f>($B$11*$K$9+$C$11*$K$9+$F$11*((CV449+CN449)/MAX(CV449+CN449+CW449, 0.1)*$P$9+CW449/MAX(CV449+CN449+CW449, 0.1)*$Q$9))/($B$11+$C$11+$F$11)</f>
        <v>0</v>
      </c>
      <c r="BB449">
        <v>2.7</v>
      </c>
      <c r="BC449">
        <v>0.5</v>
      </c>
      <c r="BD449" t="s">
        <v>355</v>
      </c>
      <c r="BE449">
        <v>2</v>
      </c>
      <c r="BF449" t="b">
        <v>1</v>
      </c>
      <c r="BG449">
        <v>1657559177</v>
      </c>
      <c r="BH449">
        <v>942.479481481481</v>
      </c>
      <c r="BI449">
        <v>975.256111111111</v>
      </c>
      <c r="BJ449">
        <v>18.5068962962963</v>
      </c>
      <c r="BK449">
        <v>17.3131962962963</v>
      </c>
      <c r="BL449">
        <v>936.86862962963</v>
      </c>
      <c r="BM449">
        <v>18.3952962962963</v>
      </c>
      <c r="BN449">
        <v>500.012814814815</v>
      </c>
      <c r="BO449">
        <v>68.0007370370371</v>
      </c>
      <c r="BP449">
        <v>0.0256216851851852</v>
      </c>
      <c r="BQ449">
        <v>21.139137037037</v>
      </c>
      <c r="BR449">
        <v>22.0072518518519</v>
      </c>
      <c r="BS449">
        <v>999.9</v>
      </c>
      <c r="BT449">
        <v>0</v>
      </c>
      <c r="BU449">
        <v>0</v>
      </c>
      <c r="BV449">
        <v>9992.64037037037</v>
      </c>
      <c r="BW449">
        <v>0</v>
      </c>
      <c r="BX449">
        <v>2088.87481481481</v>
      </c>
      <c r="BY449">
        <v>-32.7766111111111</v>
      </c>
      <c r="BZ449">
        <v>960.250740740741</v>
      </c>
      <c r="CA449">
        <v>992.438074074074</v>
      </c>
      <c r="CB449">
        <v>1.19370703703704</v>
      </c>
      <c r="CC449">
        <v>975.256111111111</v>
      </c>
      <c r="CD449">
        <v>17.3131962962963</v>
      </c>
      <c r="CE449">
        <v>1.25848333333333</v>
      </c>
      <c r="CF449">
        <v>1.17731037037037</v>
      </c>
      <c r="CG449">
        <v>10.3119740740741</v>
      </c>
      <c r="CH449">
        <v>9.31768</v>
      </c>
      <c r="CI449">
        <v>1999.97962962963</v>
      </c>
      <c r="CJ449">
        <v>0.980000222222222</v>
      </c>
      <c r="CK449">
        <v>0.0199999703703704</v>
      </c>
      <c r="CL449">
        <v>0</v>
      </c>
      <c r="CM449">
        <v>2.50771481481481</v>
      </c>
      <c r="CN449">
        <v>0</v>
      </c>
      <c r="CO449">
        <v>7847.16925925926</v>
      </c>
      <c r="CP449">
        <v>16705.237037037</v>
      </c>
      <c r="CQ449">
        <v>45</v>
      </c>
      <c r="CR449">
        <v>47.937</v>
      </c>
      <c r="CS449">
        <v>47.187</v>
      </c>
      <c r="CT449">
        <v>45.187</v>
      </c>
      <c r="CU449">
        <v>43.75</v>
      </c>
      <c r="CV449">
        <v>1959.97962962963</v>
      </c>
      <c r="CW449">
        <v>40</v>
      </c>
      <c r="CX449">
        <v>0</v>
      </c>
      <c r="CY449">
        <v>1651538079.8</v>
      </c>
      <c r="CZ449">
        <v>0</v>
      </c>
      <c r="DA449">
        <v>0</v>
      </c>
      <c r="DB449" t="s">
        <v>356</v>
      </c>
      <c r="DC449">
        <v>1657298120.5</v>
      </c>
      <c r="DD449">
        <v>1657298120.5</v>
      </c>
      <c r="DE449">
        <v>0</v>
      </c>
      <c r="DF449">
        <v>1.391</v>
      </c>
      <c r="DG449">
        <v>0.035</v>
      </c>
      <c r="DH449">
        <v>2.39</v>
      </c>
      <c r="DI449">
        <v>0.104</v>
      </c>
      <c r="DJ449">
        <v>419</v>
      </c>
      <c r="DK449">
        <v>18</v>
      </c>
      <c r="DL449">
        <v>0.11</v>
      </c>
      <c r="DM449">
        <v>0.02</v>
      </c>
      <c r="DN449">
        <v>-32.6333731707317</v>
      </c>
      <c r="DO449">
        <v>-2.56422439024386</v>
      </c>
      <c r="DP449">
        <v>0.310638451928887</v>
      </c>
      <c r="DQ449">
        <v>0</v>
      </c>
      <c r="DR449">
        <v>1.19473951219512</v>
      </c>
      <c r="DS449">
        <v>-0.0293941463414631</v>
      </c>
      <c r="DT449">
        <v>0.0177792470074604</v>
      </c>
      <c r="DU449">
        <v>1</v>
      </c>
      <c r="DV449">
        <v>1</v>
      </c>
      <c r="DW449">
        <v>2</v>
      </c>
      <c r="DX449" t="s">
        <v>367</v>
      </c>
      <c r="DY449">
        <v>2.83384</v>
      </c>
      <c r="DZ449">
        <v>2.64217</v>
      </c>
      <c r="EA449">
        <v>0.123074</v>
      </c>
      <c r="EB449">
        <v>0.126005</v>
      </c>
      <c r="EC449">
        <v>0.064352</v>
      </c>
      <c r="ED449">
        <v>0.0613199</v>
      </c>
      <c r="EE449">
        <v>24438.7</v>
      </c>
      <c r="EF449">
        <v>21286.4</v>
      </c>
      <c r="EG449">
        <v>24966.7</v>
      </c>
      <c r="EH449">
        <v>23735.8</v>
      </c>
      <c r="EI449">
        <v>39915.4</v>
      </c>
      <c r="EJ449">
        <v>36908</v>
      </c>
      <c r="EK449">
        <v>45173.2</v>
      </c>
      <c r="EL449">
        <v>42376.8</v>
      </c>
      <c r="EM449">
        <v>1.7476</v>
      </c>
      <c r="EN449">
        <v>2.03982</v>
      </c>
      <c r="EO449">
        <v>0.067845</v>
      </c>
      <c r="EP449">
        <v>0</v>
      </c>
      <c r="EQ449">
        <v>20.9009</v>
      </c>
      <c r="ER449">
        <v>999.9</v>
      </c>
      <c r="ES449">
        <v>34.459</v>
      </c>
      <c r="ET449">
        <v>32.035</v>
      </c>
      <c r="EU449">
        <v>24.2441</v>
      </c>
      <c r="EV449">
        <v>51.0983</v>
      </c>
      <c r="EW449">
        <v>30.7853</v>
      </c>
      <c r="EX449">
        <v>2</v>
      </c>
      <c r="EY449">
        <v>0.266415</v>
      </c>
      <c r="EZ449">
        <v>5.93596</v>
      </c>
      <c r="FA449">
        <v>20.1413</v>
      </c>
      <c r="FB449">
        <v>5.23346</v>
      </c>
      <c r="FC449">
        <v>11.992</v>
      </c>
      <c r="FD449">
        <v>4.9558</v>
      </c>
      <c r="FE449">
        <v>3.304</v>
      </c>
      <c r="FF449">
        <v>9999</v>
      </c>
      <c r="FG449">
        <v>9999</v>
      </c>
      <c r="FH449">
        <v>6639.8</v>
      </c>
      <c r="FI449">
        <v>354</v>
      </c>
      <c r="FJ449">
        <v>1.86813</v>
      </c>
      <c r="FK449">
        <v>1.86386</v>
      </c>
      <c r="FL449">
        <v>1.87147</v>
      </c>
      <c r="FM449">
        <v>1.86232</v>
      </c>
      <c r="FN449">
        <v>1.86172</v>
      </c>
      <c r="FO449">
        <v>1.86814</v>
      </c>
      <c r="FP449">
        <v>1.85831</v>
      </c>
      <c r="FQ449">
        <v>1.86477</v>
      </c>
      <c r="FR449">
        <v>5</v>
      </c>
      <c r="FS449">
        <v>0</v>
      </c>
      <c r="FT449">
        <v>0</v>
      </c>
      <c r="FU449">
        <v>0</v>
      </c>
      <c r="FV449" t="s">
        <v>358</v>
      </c>
      <c r="FW449" t="s">
        <v>359</v>
      </c>
      <c r="FX449" t="s">
        <v>360</v>
      </c>
      <c r="FY449" t="s">
        <v>360</v>
      </c>
      <c r="FZ449" t="s">
        <v>360</v>
      </c>
      <c r="GA449" t="s">
        <v>360</v>
      </c>
      <c r="GB449">
        <v>0</v>
      </c>
      <c r="GC449">
        <v>100</v>
      </c>
      <c r="GD449">
        <v>100</v>
      </c>
      <c r="GE449">
        <v>5.689</v>
      </c>
      <c r="GF449">
        <v>0.1113</v>
      </c>
      <c r="GG449">
        <v>2.14445261950712</v>
      </c>
      <c r="GH449">
        <v>0.00524579190152856</v>
      </c>
      <c r="GI449">
        <v>-2.61795653493914e-06</v>
      </c>
      <c r="GJ449">
        <v>1.03317073579164e-09</v>
      </c>
      <c r="GK449">
        <v>0.00834576242792743</v>
      </c>
      <c r="GL449">
        <v>-0.0463878632499735</v>
      </c>
      <c r="GM449">
        <v>0.00360881594666716</v>
      </c>
      <c r="GN449">
        <v>-4.25062852161115e-05</v>
      </c>
      <c r="GO449">
        <v>14</v>
      </c>
      <c r="GP449">
        <v>2225</v>
      </c>
      <c r="GQ449">
        <v>2</v>
      </c>
      <c r="GR449">
        <v>27</v>
      </c>
      <c r="GS449">
        <v>4351.1</v>
      </c>
      <c r="GT449">
        <v>4351.1</v>
      </c>
      <c r="GU449">
        <v>2.64282</v>
      </c>
      <c r="GV449">
        <v>2.35229</v>
      </c>
      <c r="GW449">
        <v>1.99829</v>
      </c>
      <c r="GX449">
        <v>2.75024</v>
      </c>
      <c r="GY449">
        <v>2.09351</v>
      </c>
      <c r="GZ449">
        <v>2.40723</v>
      </c>
      <c r="HA449">
        <v>36.0816</v>
      </c>
      <c r="HB449">
        <v>14.2196</v>
      </c>
      <c r="HC449">
        <v>18</v>
      </c>
      <c r="HD449">
        <v>427.274</v>
      </c>
      <c r="HE449">
        <v>615.584</v>
      </c>
      <c r="HF449">
        <v>16.3438</v>
      </c>
      <c r="HG449">
        <v>30.6156</v>
      </c>
      <c r="HH449">
        <v>30.001</v>
      </c>
      <c r="HI449">
        <v>30.8354</v>
      </c>
      <c r="HJ449">
        <v>30.782</v>
      </c>
      <c r="HK449">
        <v>52.9183</v>
      </c>
      <c r="HL449">
        <v>33.9368</v>
      </c>
      <c r="HM449">
        <v>9.27527</v>
      </c>
      <c r="HN449">
        <v>16.3055</v>
      </c>
      <c r="HO449">
        <v>1025.78</v>
      </c>
      <c r="HP449">
        <v>17.3865</v>
      </c>
      <c r="HQ449">
        <v>95.5785</v>
      </c>
      <c r="HR449">
        <v>99.6004</v>
      </c>
    </row>
    <row r="450" spans="1:226">
      <c r="A450">
        <v>434</v>
      </c>
      <c r="B450">
        <v>1657559189.5</v>
      </c>
      <c r="C450">
        <v>6397.5</v>
      </c>
      <c r="D450" t="s">
        <v>1234</v>
      </c>
      <c r="E450" t="s">
        <v>1235</v>
      </c>
      <c r="F450">
        <v>5</v>
      </c>
      <c r="G450" t="s">
        <v>1117</v>
      </c>
      <c r="H450" t="s">
        <v>354</v>
      </c>
      <c r="I450">
        <v>1657559181.71429</v>
      </c>
      <c r="J450">
        <f>(K450)/1000</f>
        <v>0</v>
      </c>
      <c r="K450">
        <f>IF(BF450, AN450, AH450)</f>
        <v>0</v>
      </c>
      <c r="L450">
        <f>IF(BF450, AI450, AG450)</f>
        <v>0</v>
      </c>
      <c r="M450">
        <f>BH450 - IF(AU450&gt;1, L450*BB450*100.0/(AW450*BV450), 0)</f>
        <v>0</v>
      </c>
      <c r="N450">
        <f>((T450-J450/2)*M450-L450)/(T450+J450/2)</f>
        <v>0</v>
      </c>
      <c r="O450">
        <f>N450*(BO450+BP450)/1000.0</f>
        <v>0</v>
      </c>
      <c r="P450">
        <f>(BH450 - IF(AU450&gt;1, L450*BB450*100.0/(AW450*BV450), 0))*(BO450+BP450)/1000.0</f>
        <v>0</v>
      </c>
      <c r="Q450">
        <f>2.0/((1/S450-1/R450)+SIGN(S450)*SQRT((1/S450-1/R450)*(1/S450-1/R450) + 4*BC450/((BC450+1)*(BC450+1))*(2*1/S450*1/R450-1/R450*1/R450)))</f>
        <v>0</v>
      </c>
      <c r="R450">
        <f>IF(LEFT(BD450,1)&lt;&gt;"0",IF(LEFT(BD450,1)="1",3.0,BE450),$D$5+$E$5*(BV450*BO450/($K$5*1000))+$F$5*(BV450*BO450/($K$5*1000))*MAX(MIN(BB450,$J$5),$I$5)*MAX(MIN(BB450,$J$5),$I$5)+$G$5*MAX(MIN(BB450,$J$5),$I$5)*(BV450*BO450/($K$5*1000))+$H$5*(BV450*BO450/($K$5*1000))*(BV450*BO450/($K$5*1000)))</f>
        <v>0</v>
      </c>
      <c r="S450">
        <f>J450*(1000-(1000*0.61365*exp(17.502*W450/(240.97+W450))/(BO450+BP450)+BJ450)/2)/(1000*0.61365*exp(17.502*W450/(240.97+W450))/(BO450+BP450)-BJ450)</f>
        <v>0</v>
      </c>
      <c r="T450">
        <f>1/((BC450+1)/(Q450/1.6)+1/(R450/1.37)) + BC450/((BC450+1)/(Q450/1.6) + BC450/(R450/1.37))</f>
        <v>0</v>
      </c>
      <c r="U450">
        <f>(AX450*BA450)</f>
        <v>0</v>
      </c>
      <c r="V450">
        <f>(BQ450+(U450+2*0.95*5.67E-8*(((BQ450+$B$7)+273)^4-(BQ450+273)^4)-44100*J450)/(1.84*29.3*R450+8*0.95*5.67E-8*(BQ450+273)^3))</f>
        <v>0</v>
      </c>
      <c r="W450">
        <f>($C$7*BR450+$D$7*BS450+$E$7*V450)</f>
        <v>0</v>
      </c>
      <c r="X450">
        <f>0.61365*exp(17.502*W450/(240.97+W450))</f>
        <v>0</v>
      </c>
      <c r="Y450">
        <f>(Z450/AA450*100)</f>
        <v>0</v>
      </c>
      <c r="Z450">
        <f>BJ450*(BO450+BP450)/1000</f>
        <v>0</v>
      </c>
      <c r="AA450">
        <f>0.61365*exp(17.502*BQ450/(240.97+BQ450))</f>
        <v>0</v>
      </c>
      <c r="AB450">
        <f>(X450-BJ450*(BO450+BP450)/1000)</f>
        <v>0</v>
      </c>
      <c r="AC450">
        <f>(-J450*44100)</f>
        <v>0</v>
      </c>
      <c r="AD450">
        <f>2*29.3*R450*0.92*(BQ450-W450)</f>
        <v>0</v>
      </c>
      <c r="AE450">
        <f>2*0.95*5.67E-8*(((BQ450+$B$7)+273)^4-(W450+273)^4)</f>
        <v>0</v>
      </c>
      <c r="AF450">
        <f>U450+AE450+AC450+AD450</f>
        <v>0</v>
      </c>
      <c r="AG450">
        <f>BN450*AU450*(BI450-BH450*(1000-AU450*BK450)/(1000-AU450*BJ450))/(100*BB450)</f>
        <v>0</v>
      </c>
      <c r="AH450">
        <f>1000*BN450*AU450*(BJ450-BK450)/(100*BB450*(1000-AU450*BJ450))</f>
        <v>0</v>
      </c>
      <c r="AI450">
        <f>(AJ450 - AK450 - BO450*1E3/(8.314*(BQ450+273.15)) * AM450/BN450 * AL450) * BN450/(100*BB450) * (1000 - BK450)/1000</f>
        <v>0</v>
      </c>
      <c r="AJ450">
        <v>1026.52424776552</v>
      </c>
      <c r="AK450">
        <v>1001.44520606061</v>
      </c>
      <c r="AL450">
        <v>3.41170611684388</v>
      </c>
      <c r="AM450">
        <v>66.142335327964</v>
      </c>
      <c r="AN450">
        <f>(AP450 - AO450 + BO450*1E3/(8.314*(BQ450+273.15)) * AR450/BN450 * AQ450) * BN450/(100*BB450) * 1000/(1000 - AP450)</f>
        <v>0</v>
      </c>
      <c r="AO450">
        <v>17.3331161235731</v>
      </c>
      <c r="AP450">
        <v>18.4986315151515</v>
      </c>
      <c r="AQ450">
        <v>0.000147278642165265</v>
      </c>
      <c r="AR450">
        <v>78.4374814573742</v>
      </c>
      <c r="AS450">
        <v>18</v>
      </c>
      <c r="AT450">
        <v>4</v>
      </c>
      <c r="AU450">
        <f>IF(AS450*$H$13&gt;=AW450,1.0,(AW450/(AW450-AS450*$H$13)))</f>
        <v>0</v>
      </c>
      <c r="AV450">
        <f>(AU450-1)*100</f>
        <v>0</v>
      </c>
      <c r="AW450">
        <f>MAX(0,($B$13+$C$13*BV450)/(1+$D$13*BV450)*BO450/(BQ450+273)*$E$13)</f>
        <v>0</v>
      </c>
      <c r="AX450">
        <f>$B$11*BW450+$C$11*BX450+$F$11*CI450*(1-CL450)</f>
        <v>0</v>
      </c>
      <c r="AY450">
        <f>AX450*AZ450</f>
        <v>0</v>
      </c>
      <c r="AZ450">
        <f>($B$11*$D$9+$C$11*$D$9+$F$11*((CV450+CN450)/MAX(CV450+CN450+CW450, 0.1)*$I$9+CW450/MAX(CV450+CN450+CW450, 0.1)*$J$9))/($B$11+$C$11+$F$11)</f>
        <v>0</v>
      </c>
      <c r="BA450">
        <f>($B$11*$K$9+$C$11*$K$9+$F$11*((CV450+CN450)/MAX(CV450+CN450+CW450, 0.1)*$P$9+CW450/MAX(CV450+CN450+CW450, 0.1)*$Q$9))/($B$11+$C$11+$F$11)</f>
        <v>0</v>
      </c>
      <c r="BB450">
        <v>2.7</v>
      </c>
      <c r="BC450">
        <v>0.5</v>
      </c>
      <c r="BD450" t="s">
        <v>355</v>
      </c>
      <c r="BE450">
        <v>2</v>
      </c>
      <c r="BF450" t="b">
        <v>1</v>
      </c>
      <c r="BG450">
        <v>1657559181.71429</v>
      </c>
      <c r="BH450">
        <v>958.379892857143</v>
      </c>
      <c r="BI450">
        <v>991.135107142857</v>
      </c>
      <c r="BJ450">
        <v>18.5026535714286</v>
      </c>
      <c r="BK450">
        <v>17.31185</v>
      </c>
      <c r="BL450">
        <v>952.720285714286</v>
      </c>
      <c r="BM450">
        <v>18.3912214285714</v>
      </c>
      <c r="BN450">
        <v>499.988321428571</v>
      </c>
      <c r="BO450">
        <v>68.0005</v>
      </c>
      <c r="BP450">
        <v>0.0257653285714286</v>
      </c>
      <c r="BQ450">
        <v>21.1365107142857</v>
      </c>
      <c r="BR450">
        <v>22.0146214285714</v>
      </c>
      <c r="BS450">
        <v>999.9</v>
      </c>
      <c r="BT450">
        <v>0</v>
      </c>
      <c r="BU450">
        <v>0</v>
      </c>
      <c r="BV450">
        <v>9985.18035714286</v>
      </c>
      <c r="BW450">
        <v>0</v>
      </c>
      <c r="BX450">
        <v>2089.055</v>
      </c>
      <c r="BY450">
        <v>-32.7549714285714</v>
      </c>
      <c r="BZ450">
        <v>976.446535714286</v>
      </c>
      <c r="CA450">
        <v>1008.59507142857</v>
      </c>
      <c r="CB450">
        <v>1.19080571428571</v>
      </c>
      <c r="CC450">
        <v>991.135107142857</v>
      </c>
      <c r="CD450">
        <v>17.31185</v>
      </c>
      <c r="CE450">
        <v>1.25818964285714</v>
      </c>
      <c r="CF450">
        <v>1.177215</v>
      </c>
      <c r="CG450">
        <v>10.3084892857143</v>
      </c>
      <c r="CH450">
        <v>9.316475</v>
      </c>
      <c r="CI450">
        <v>2000.00571428571</v>
      </c>
      <c r="CJ450">
        <v>0.980000321428572</v>
      </c>
      <c r="CK450">
        <v>0.0199998678571429</v>
      </c>
      <c r="CL450">
        <v>0</v>
      </c>
      <c r="CM450">
        <v>2.48804285714286</v>
      </c>
      <c r="CN450">
        <v>0</v>
      </c>
      <c r="CO450">
        <v>7869.51142857143</v>
      </c>
      <c r="CP450">
        <v>16705.4571428571</v>
      </c>
      <c r="CQ450">
        <v>45</v>
      </c>
      <c r="CR450">
        <v>47.937</v>
      </c>
      <c r="CS450">
        <v>47.187</v>
      </c>
      <c r="CT450">
        <v>45.187</v>
      </c>
      <c r="CU450">
        <v>43.75</v>
      </c>
      <c r="CV450">
        <v>1960.00535714286</v>
      </c>
      <c r="CW450">
        <v>40.0003571428571</v>
      </c>
      <c r="CX450">
        <v>0</v>
      </c>
      <c r="CY450">
        <v>1651538084.6</v>
      </c>
      <c r="CZ450">
        <v>0</v>
      </c>
      <c r="DA450">
        <v>0</v>
      </c>
      <c r="DB450" t="s">
        <v>356</v>
      </c>
      <c r="DC450">
        <v>1657298120.5</v>
      </c>
      <c r="DD450">
        <v>1657298120.5</v>
      </c>
      <c r="DE450">
        <v>0</v>
      </c>
      <c r="DF450">
        <v>1.391</v>
      </c>
      <c r="DG450">
        <v>0.035</v>
      </c>
      <c r="DH450">
        <v>2.39</v>
      </c>
      <c r="DI450">
        <v>0.104</v>
      </c>
      <c r="DJ450">
        <v>419</v>
      </c>
      <c r="DK450">
        <v>18</v>
      </c>
      <c r="DL450">
        <v>0.11</v>
      </c>
      <c r="DM450">
        <v>0.02</v>
      </c>
      <c r="DN450">
        <v>-32.7254975609756</v>
      </c>
      <c r="DO450">
        <v>-0.396223693379839</v>
      </c>
      <c r="DP450">
        <v>0.17181543768881</v>
      </c>
      <c r="DQ450">
        <v>0</v>
      </c>
      <c r="DR450">
        <v>1.1884487804878</v>
      </c>
      <c r="DS450">
        <v>-0.054210522648086</v>
      </c>
      <c r="DT450">
        <v>0.0185180865043093</v>
      </c>
      <c r="DU450">
        <v>1</v>
      </c>
      <c r="DV450">
        <v>1</v>
      </c>
      <c r="DW450">
        <v>2</v>
      </c>
      <c r="DX450" t="s">
        <v>367</v>
      </c>
      <c r="DY450">
        <v>2.83345</v>
      </c>
      <c r="DZ450">
        <v>2.64236</v>
      </c>
      <c r="EA450">
        <v>0.124457</v>
      </c>
      <c r="EB450">
        <v>0.127349</v>
      </c>
      <c r="EC450">
        <v>0.0643413</v>
      </c>
      <c r="ED450">
        <v>0.0612536</v>
      </c>
      <c r="EE450">
        <v>24400</v>
      </c>
      <c r="EF450">
        <v>21253.7</v>
      </c>
      <c r="EG450">
        <v>24966.5</v>
      </c>
      <c r="EH450">
        <v>23735.9</v>
      </c>
      <c r="EI450">
        <v>39915.3</v>
      </c>
      <c r="EJ450">
        <v>36910.7</v>
      </c>
      <c r="EK450">
        <v>45172.5</v>
      </c>
      <c r="EL450">
        <v>42376.8</v>
      </c>
      <c r="EM450">
        <v>1.74727</v>
      </c>
      <c r="EN450">
        <v>2.0399</v>
      </c>
      <c r="EO450">
        <v>0.0676662</v>
      </c>
      <c r="EP450">
        <v>0</v>
      </c>
      <c r="EQ450">
        <v>20.8991</v>
      </c>
      <c r="ER450">
        <v>999.9</v>
      </c>
      <c r="ES450">
        <v>34.434</v>
      </c>
      <c r="ET450">
        <v>32.035</v>
      </c>
      <c r="EU450">
        <v>24.2275</v>
      </c>
      <c r="EV450">
        <v>51.3783</v>
      </c>
      <c r="EW450">
        <v>30.9375</v>
      </c>
      <c r="EX450">
        <v>2</v>
      </c>
      <c r="EY450">
        <v>0.267282</v>
      </c>
      <c r="EZ450">
        <v>5.96242</v>
      </c>
      <c r="FA450">
        <v>20.1403</v>
      </c>
      <c r="FB450">
        <v>5.23286</v>
      </c>
      <c r="FC450">
        <v>11.992</v>
      </c>
      <c r="FD450">
        <v>4.9556</v>
      </c>
      <c r="FE450">
        <v>3.3039</v>
      </c>
      <c r="FF450">
        <v>9999</v>
      </c>
      <c r="FG450">
        <v>9999</v>
      </c>
      <c r="FH450">
        <v>6639.8</v>
      </c>
      <c r="FI450">
        <v>354</v>
      </c>
      <c r="FJ450">
        <v>1.86813</v>
      </c>
      <c r="FK450">
        <v>1.86386</v>
      </c>
      <c r="FL450">
        <v>1.87146</v>
      </c>
      <c r="FM450">
        <v>1.86231</v>
      </c>
      <c r="FN450">
        <v>1.86172</v>
      </c>
      <c r="FO450">
        <v>1.86813</v>
      </c>
      <c r="FP450">
        <v>1.8583</v>
      </c>
      <c r="FQ450">
        <v>1.86478</v>
      </c>
      <c r="FR450">
        <v>5</v>
      </c>
      <c r="FS450">
        <v>0</v>
      </c>
      <c r="FT450">
        <v>0</v>
      </c>
      <c r="FU450">
        <v>0</v>
      </c>
      <c r="FV450" t="s">
        <v>358</v>
      </c>
      <c r="FW450" t="s">
        <v>359</v>
      </c>
      <c r="FX450" t="s">
        <v>360</v>
      </c>
      <c r="FY450" t="s">
        <v>360</v>
      </c>
      <c r="FZ450" t="s">
        <v>360</v>
      </c>
      <c r="GA450" t="s">
        <v>360</v>
      </c>
      <c r="GB450">
        <v>0</v>
      </c>
      <c r="GC450">
        <v>100</v>
      </c>
      <c r="GD450">
        <v>100</v>
      </c>
      <c r="GE450">
        <v>5.74</v>
      </c>
      <c r="GF450">
        <v>0.1111</v>
      </c>
      <c r="GG450">
        <v>2.14445261950712</v>
      </c>
      <c r="GH450">
        <v>0.00524579190152856</v>
      </c>
      <c r="GI450">
        <v>-2.61795653493914e-06</v>
      </c>
      <c r="GJ450">
        <v>1.03317073579164e-09</v>
      </c>
      <c r="GK450">
        <v>0.00834576242792743</v>
      </c>
      <c r="GL450">
        <v>-0.0463878632499735</v>
      </c>
      <c r="GM450">
        <v>0.00360881594666716</v>
      </c>
      <c r="GN450">
        <v>-4.25062852161115e-05</v>
      </c>
      <c r="GO450">
        <v>14</v>
      </c>
      <c r="GP450">
        <v>2225</v>
      </c>
      <c r="GQ450">
        <v>2</v>
      </c>
      <c r="GR450">
        <v>27</v>
      </c>
      <c r="GS450">
        <v>4351.1</v>
      </c>
      <c r="GT450">
        <v>4351.1</v>
      </c>
      <c r="GU450">
        <v>2.67578</v>
      </c>
      <c r="GV450">
        <v>2.35352</v>
      </c>
      <c r="GW450">
        <v>1.99829</v>
      </c>
      <c r="GX450">
        <v>2.74902</v>
      </c>
      <c r="GY450">
        <v>2.09351</v>
      </c>
      <c r="GZ450">
        <v>2.33154</v>
      </c>
      <c r="HA450">
        <v>36.0816</v>
      </c>
      <c r="HB450">
        <v>14.2108</v>
      </c>
      <c r="HC450">
        <v>18</v>
      </c>
      <c r="HD450">
        <v>427.088</v>
      </c>
      <c r="HE450">
        <v>615.655</v>
      </c>
      <c r="HF450">
        <v>16.297</v>
      </c>
      <c r="HG450">
        <v>30.6186</v>
      </c>
      <c r="HH450">
        <v>30.0008</v>
      </c>
      <c r="HI450">
        <v>30.8357</v>
      </c>
      <c r="HJ450">
        <v>30.7831</v>
      </c>
      <c r="HK450">
        <v>53.6033</v>
      </c>
      <c r="HL450">
        <v>33.9368</v>
      </c>
      <c r="HM450">
        <v>8.89843</v>
      </c>
      <c r="HN450">
        <v>16.2797</v>
      </c>
      <c r="HO450">
        <v>1039.22</v>
      </c>
      <c r="HP450">
        <v>17.3865</v>
      </c>
      <c r="HQ450">
        <v>95.5773</v>
      </c>
      <c r="HR450">
        <v>99.6006</v>
      </c>
    </row>
    <row r="451" spans="1:226">
      <c r="A451">
        <v>435</v>
      </c>
      <c r="B451">
        <v>1657559194.5</v>
      </c>
      <c r="C451">
        <v>6402.5</v>
      </c>
      <c r="D451" t="s">
        <v>1236</v>
      </c>
      <c r="E451" t="s">
        <v>1237</v>
      </c>
      <c r="F451">
        <v>5</v>
      </c>
      <c r="G451" t="s">
        <v>1117</v>
      </c>
      <c r="H451" t="s">
        <v>354</v>
      </c>
      <c r="I451">
        <v>1657559187</v>
      </c>
      <c r="J451">
        <f>(K451)/1000</f>
        <v>0</v>
      </c>
      <c r="K451">
        <f>IF(BF451, AN451, AH451)</f>
        <v>0</v>
      </c>
      <c r="L451">
        <f>IF(BF451, AI451, AG451)</f>
        <v>0</v>
      </c>
      <c r="M451">
        <f>BH451 - IF(AU451&gt;1, L451*BB451*100.0/(AW451*BV451), 0)</f>
        <v>0</v>
      </c>
      <c r="N451">
        <f>((T451-J451/2)*M451-L451)/(T451+J451/2)</f>
        <v>0</v>
      </c>
      <c r="O451">
        <f>N451*(BO451+BP451)/1000.0</f>
        <v>0</v>
      </c>
      <c r="P451">
        <f>(BH451 - IF(AU451&gt;1, L451*BB451*100.0/(AW451*BV451), 0))*(BO451+BP451)/1000.0</f>
        <v>0</v>
      </c>
      <c r="Q451">
        <f>2.0/((1/S451-1/R451)+SIGN(S451)*SQRT((1/S451-1/R451)*(1/S451-1/R451) + 4*BC451/((BC451+1)*(BC451+1))*(2*1/S451*1/R451-1/R451*1/R451)))</f>
        <v>0</v>
      </c>
      <c r="R451">
        <f>IF(LEFT(BD451,1)&lt;&gt;"0",IF(LEFT(BD451,1)="1",3.0,BE451),$D$5+$E$5*(BV451*BO451/($K$5*1000))+$F$5*(BV451*BO451/($K$5*1000))*MAX(MIN(BB451,$J$5),$I$5)*MAX(MIN(BB451,$J$5),$I$5)+$G$5*MAX(MIN(BB451,$J$5),$I$5)*(BV451*BO451/($K$5*1000))+$H$5*(BV451*BO451/($K$5*1000))*(BV451*BO451/($K$5*1000)))</f>
        <v>0</v>
      </c>
      <c r="S451">
        <f>J451*(1000-(1000*0.61365*exp(17.502*W451/(240.97+W451))/(BO451+BP451)+BJ451)/2)/(1000*0.61365*exp(17.502*W451/(240.97+W451))/(BO451+BP451)-BJ451)</f>
        <v>0</v>
      </c>
      <c r="T451">
        <f>1/((BC451+1)/(Q451/1.6)+1/(R451/1.37)) + BC451/((BC451+1)/(Q451/1.6) + BC451/(R451/1.37))</f>
        <v>0</v>
      </c>
      <c r="U451">
        <f>(AX451*BA451)</f>
        <v>0</v>
      </c>
      <c r="V451">
        <f>(BQ451+(U451+2*0.95*5.67E-8*(((BQ451+$B$7)+273)^4-(BQ451+273)^4)-44100*J451)/(1.84*29.3*R451+8*0.95*5.67E-8*(BQ451+273)^3))</f>
        <v>0</v>
      </c>
      <c r="W451">
        <f>($C$7*BR451+$D$7*BS451+$E$7*V451)</f>
        <v>0</v>
      </c>
      <c r="X451">
        <f>0.61365*exp(17.502*W451/(240.97+W451))</f>
        <v>0</v>
      </c>
      <c r="Y451">
        <f>(Z451/AA451*100)</f>
        <v>0</v>
      </c>
      <c r="Z451">
        <f>BJ451*(BO451+BP451)/1000</f>
        <v>0</v>
      </c>
      <c r="AA451">
        <f>0.61365*exp(17.502*BQ451/(240.97+BQ451))</f>
        <v>0</v>
      </c>
      <c r="AB451">
        <f>(X451-BJ451*(BO451+BP451)/1000)</f>
        <v>0</v>
      </c>
      <c r="AC451">
        <f>(-J451*44100)</f>
        <v>0</v>
      </c>
      <c r="AD451">
        <f>2*29.3*R451*0.92*(BQ451-W451)</f>
        <v>0</v>
      </c>
      <c r="AE451">
        <f>2*0.95*5.67E-8*(((BQ451+$B$7)+273)^4-(W451+273)^4)</f>
        <v>0</v>
      </c>
      <c r="AF451">
        <f>U451+AE451+AC451+AD451</f>
        <v>0</v>
      </c>
      <c r="AG451">
        <f>BN451*AU451*(BI451-BH451*(1000-AU451*BK451)/(1000-AU451*BJ451))/(100*BB451)</f>
        <v>0</v>
      </c>
      <c r="AH451">
        <f>1000*BN451*AU451*(BJ451-BK451)/(100*BB451*(1000-AU451*BJ451))</f>
        <v>0</v>
      </c>
      <c r="AI451">
        <f>(AJ451 - AK451 - BO451*1E3/(8.314*(BQ451+273.15)) * AM451/BN451 * AL451) * BN451/(100*BB451) * (1000 - BK451)/1000</f>
        <v>0</v>
      </c>
      <c r="AJ451">
        <v>1043.12428991058</v>
      </c>
      <c r="AK451">
        <v>1017.98848484848</v>
      </c>
      <c r="AL451">
        <v>3.29386475301447</v>
      </c>
      <c r="AM451">
        <v>66.142335327964</v>
      </c>
      <c r="AN451">
        <f>(AP451 - AO451 + BO451*1E3/(8.314*(BQ451+273.15)) * AR451/BN451 * AQ451) * BN451/(100*BB451) * 1000/(1000 - AP451)</f>
        <v>0</v>
      </c>
      <c r="AO451">
        <v>17.2934932734952</v>
      </c>
      <c r="AP451">
        <v>18.4773587878788</v>
      </c>
      <c r="AQ451">
        <v>-0.00516753217794587</v>
      </c>
      <c r="AR451">
        <v>78.4374814573742</v>
      </c>
      <c r="AS451">
        <v>18</v>
      </c>
      <c r="AT451">
        <v>4</v>
      </c>
      <c r="AU451">
        <f>IF(AS451*$H$13&gt;=AW451,1.0,(AW451/(AW451-AS451*$H$13)))</f>
        <v>0</v>
      </c>
      <c r="AV451">
        <f>(AU451-1)*100</f>
        <v>0</v>
      </c>
      <c r="AW451">
        <f>MAX(0,($B$13+$C$13*BV451)/(1+$D$13*BV451)*BO451/(BQ451+273)*$E$13)</f>
        <v>0</v>
      </c>
      <c r="AX451">
        <f>$B$11*BW451+$C$11*BX451+$F$11*CI451*(1-CL451)</f>
        <v>0</v>
      </c>
      <c r="AY451">
        <f>AX451*AZ451</f>
        <v>0</v>
      </c>
      <c r="AZ451">
        <f>($B$11*$D$9+$C$11*$D$9+$F$11*((CV451+CN451)/MAX(CV451+CN451+CW451, 0.1)*$I$9+CW451/MAX(CV451+CN451+CW451, 0.1)*$J$9))/($B$11+$C$11+$F$11)</f>
        <v>0</v>
      </c>
      <c r="BA451">
        <f>($B$11*$K$9+$C$11*$K$9+$F$11*((CV451+CN451)/MAX(CV451+CN451+CW451, 0.1)*$P$9+CW451/MAX(CV451+CN451+CW451, 0.1)*$Q$9))/($B$11+$C$11+$F$11)</f>
        <v>0</v>
      </c>
      <c r="BB451">
        <v>2.7</v>
      </c>
      <c r="BC451">
        <v>0.5</v>
      </c>
      <c r="BD451" t="s">
        <v>355</v>
      </c>
      <c r="BE451">
        <v>2</v>
      </c>
      <c r="BF451" t="b">
        <v>1</v>
      </c>
      <c r="BG451">
        <v>1657559187</v>
      </c>
      <c r="BH451">
        <v>976.095740740741</v>
      </c>
      <c r="BI451">
        <v>1008.77248148148</v>
      </c>
      <c r="BJ451">
        <v>18.4946962962963</v>
      </c>
      <c r="BK451">
        <v>17.314537037037</v>
      </c>
      <c r="BL451">
        <v>970.381777777778</v>
      </c>
      <c r="BM451">
        <v>18.3835925925926</v>
      </c>
      <c r="BN451">
        <v>500.011481481482</v>
      </c>
      <c r="BO451">
        <v>68.000362962963</v>
      </c>
      <c r="BP451">
        <v>0.0256866851851852</v>
      </c>
      <c r="BQ451">
        <v>21.1327185185185</v>
      </c>
      <c r="BR451">
        <v>22.0159222222222</v>
      </c>
      <c r="BS451">
        <v>999.9</v>
      </c>
      <c r="BT451">
        <v>0</v>
      </c>
      <c r="BU451">
        <v>0</v>
      </c>
      <c r="BV451">
        <v>9997.22703703704</v>
      </c>
      <c r="BW451">
        <v>0</v>
      </c>
      <c r="BX451">
        <v>2088.8237037037</v>
      </c>
      <c r="BY451">
        <v>-32.6765111111111</v>
      </c>
      <c r="BZ451">
        <v>994.488703703704</v>
      </c>
      <c r="CA451">
        <v>1026.54592592593</v>
      </c>
      <c r="CB451">
        <v>1.18016185185185</v>
      </c>
      <c r="CC451">
        <v>1008.77248148148</v>
      </c>
      <c r="CD451">
        <v>17.314537037037</v>
      </c>
      <c r="CE451">
        <v>1.25764592592593</v>
      </c>
      <c r="CF451">
        <v>1.17739518518519</v>
      </c>
      <c r="CG451">
        <v>10.3020185185185</v>
      </c>
      <c r="CH451">
        <v>9.3187537037037</v>
      </c>
      <c r="CI451">
        <v>2000.00851851852</v>
      </c>
      <c r="CJ451">
        <v>0.980000333333333</v>
      </c>
      <c r="CK451">
        <v>0.0199998555555556</v>
      </c>
      <c r="CL451">
        <v>0</v>
      </c>
      <c r="CM451">
        <v>2.5009962962963</v>
      </c>
      <c r="CN451">
        <v>0</v>
      </c>
      <c r="CO451">
        <v>7892.70037037037</v>
      </c>
      <c r="CP451">
        <v>16705.4777777778</v>
      </c>
      <c r="CQ451">
        <v>45</v>
      </c>
      <c r="CR451">
        <v>47.937</v>
      </c>
      <c r="CS451">
        <v>47.187</v>
      </c>
      <c r="CT451">
        <v>45.187</v>
      </c>
      <c r="CU451">
        <v>43.75</v>
      </c>
      <c r="CV451">
        <v>1960.00814814815</v>
      </c>
      <c r="CW451">
        <v>40.0003703703704</v>
      </c>
      <c r="CX451">
        <v>0</v>
      </c>
      <c r="CY451">
        <v>1651538090</v>
      </c>
      <c r="CZ451">
        <v>0</v>
      </c>
      <c r="DA451">
        <v>0</v>
      </c>
      <c r="DB451" t="s">
        <v>356</v>
      </c>
      <c r="DC451">
        <v>1657298120.5</v>
      </c>
      <c r="DD451">
        <v>1657298120.5</v>
      </c>
      <c r="DE451">
        <v>0</v>
      </c>
      <c r="DF451">
        <v>1.391</v>
      </c>
      <c r="DG451">
        <v>0.035</v>
      </c>
      <c r="DH451">
        <v>2.39</v>
      </c>
      <c r="DI451">
        <v>0.104</v>
      </c>
      <c r="DJ451">
        <v>419</v>
      </c>
      <c r="DK451">
        <v>18</v>
      </c>
      <c r="DL451">
        <v>0.11</v>
      </c>
      <c r="DM451">
        <v>0.02</v>
      </c>
      <c r="DN451">
        <v>-32.6926756097561</v>
      </c>
      <c r="DO451">
        <v>1.05640557491284</v>
      </c>
      <c r="DP451">
        <v>0.196470496488612</v>
      </c>
      <c r="DQ451">
        <v>0</v>
      </c>
      <c r="DR451">
        <v>1.19020414634146</v>
      </c>
      <c r="DS451">
        <v>-0.112397979094075</v>
      </c>
      <c r="DT451">
        <v>0.0185597524131418</v>
      </c>
      <c r="DU451">
        <v>0</v>
      </c>
      <c r="DV451">
        <v>0</v>
      </c>
      <c r="DW451">
        <v>2</v>
      </c>
      <c r="DX451" t="s">
        <v>357</v>
      </c>
      <c r="DY451">
        <v>2.83402</v>
      </c>
      <c r="DZ451">
        <v>2.64193</v>
      </c>
      <c r="EA451">
        <v>0.12579</v>
      </c>
      <c r="EB451">
        <v>0.128666</v>
      </c>
      <c r="EC451">
        <v>0.0642973</v>
      </c>
      <c r="ED451">
        <v>0.0612973</v>
      </c>
      <c r="EE451">
        <v>24362.4</v>
      </c>
      <c r="EF451">
        <v>21221.6</v>
      </c>
      <c r="EG451">
        <v>24966.1</v>
      </c>
      <c r="EH451">
        <v>23735.8</v>
      </c>
      <c r="EI451">
        <v>39916.6</v>
      </c>
      <c r="EJ451">
        <v>36909</v>
      </c>
      <c r="EK451">
        <v>45171.8</v>
      </c>
      <c r="EL451">
        <v>42376.8</v>
      </c>
      <c r="EM451">
        <v>1.74775</v>
      </c>
      <c r="EN451">
        <v>2.0398</v>
      </c>
      <c r="EO451">
        <v>0.0658408</v>
      </c>
      <c r="EP451">
        <v>0</v>
      </c>
      <c r="EQ451">
        <v>20.8969</v>
      </c>
      <c r="ER451">
        <v>999.9</v>
      </c>
      <c r="ES451">
        <v>34.41</v>
      </c>
      <c r="ET451">
        <v>32.035</v>
      </c>
      <c r="EU451">
        <v>24.2121</v>
      </c>
      <c r="EV451">
        <v>50.9383</v>
      </c>
      <c r="EW451">
        <v>30.7732</v>
      </c>
      <c r="EX451">
        <v>2</v>
      </c>
      <c r="EY451">
        <v>0.267487</v>
      </c>
      <c r="EZ451">
        <v>5.93983</v>
      </c>
      <c r="FA451">
        <v>20.1412</v>
      </c>
      <c r="FB451">
        <v>5.23331</v>
      </c>
      <c r="FC451">
        <v>11.992</v>
      </c>
      <c r="FD451">
        <v>4.9557</v>
      </c>
      <c r="FE451">
        <v>3.30393</v>
      </c>
      <c r="FF451">
        <v>9999</v>
      </c>
      <c r="FG451">
        <v>9999</v>
      </c>
      <c r="FH451">
        <v>6640</v>
      </c>
      <c r="FI451">
        <v>354</v>
      </c>
      <c r="FJ451">
        <v>1.86814</v>
      </c>
      <c r="FK451">
        <v>1.86386</v>
      </c>
      <c r="FL451">
        <v>1.87145</v>
      </c>
      <c r="FM451">
        <v>1.86229</v>
      </c>
      <c r="FN451">
        <v>1.86172</v>
      </c>
      <c r="FO451">
        <v>1.86813</v>
      </c>
      <c r="FP451">
        <v>1.8583</v>
      </c>
      <c r="FQ451">
        <v>1.86478</v>
      </c>
      <c r="FR451">
        <v>5</v>
      </c>
      <c r="FS451">
        <v>0</v>
      </c>
      <c r="FT451">
        <v>0</v>
      </c>
      <c r="FU451">
        <v>0</v>
      </c>
      <c r="FV451" t="s">
        <v>358</v>
      </c>
      <c r="FW451" t="s">
        <v>359</v>
      </c>
      <c r="FX451" t="s">
        <v>360</v>
      </c>
      <c r="FY451" t="s">
        <v>360</v>
      </c>
      <c r="FZ451" t="s">
        <v>360</v>
      </c>
      <c r="GA451" t="s">
        <v>360</v>
      </c>
      <c r="GB451">
        <v>0</v>
      </c>
      <c r="GC451">
        <v>100</v>
      </c>
      <c r="GD451">
        <v>100</v>
      </c>
      <c r="GE451">
        <v>5.79</v>
      </c>
      <c r="GF451">
        <v>0.1104</v>
      </c>
      <c r="GG451">
        <v>2.14445261950712</v>
      </c>
      <c r="GH451">
        <v>0.00524579190152856</v>
      </c>
      <c r="GI451">
        <v>-2.61795653493914e-06</v>
      </c>
      <c r="GJ451">
        <v>1.03317073579164e-09</v>
      </c>
      <c r="GK451">
        <v>0.00834576242792743</v>
      </c>
      <c r="GL451">
        <v>-0.0463878632499735</v>
      </c>
      <c r="GM451">
        <v>0.00360881594666716</v>
      </c>
      <c r="GN451">
        <v>-4.25062852161115e-05</v>
      </c>
      <c r="GO451">
        <v>14</v>
      </c>
      <c r="GP451">
        <v>2225</v>
      </c>
      <c r="GQ451">
        <v>2</v>
      </c>
      <c r="GR451">
        <v>27</v>
      </c>
      <c r="GS451">
        <v>4351.2</v>
      </c>
      <c r="GT451">
        <v>4351.2</v>
      </c>
      <c r="GU451">
        <v>2.70752</v>
      </c>
      <c r="GV451">
        <v>2.34619</v>
      </c>
      <c r="GW451">
        <v>1.99829</v>
      </c>
      <c r="GX451">
        <v>2.74902</v>
      </c>
      <c r="GY451">
        <v>2.09473</v>
      </c>
      <c r="GZ451">
        <v>2.38403</v>
      </c>
      <c r="HA451">
        <v>36.0816</v>
      </c>
      <c r="HB451">
        <v>14.2108</v>
      </c>
      <c r="HC451">
        <v>18</v>
      </c>
      <c r="HD451">
        <v>427.375</v>
      </c>
      <c r="HE451">
        <v>615.592</v>
      </c>
      <c r="HF451">
        <v>16.2673</v>
      </c>
      <c r="HG451">
        <v>30.6212</v>
      </c>
      <c r="HH451">
        <v>30.0004</v>
      </c>
      <c r="HI451">
        <v>30.8375</v>
      </c>
      <c r="HJ451">
        <v>30.7847</v>
      </c>
      <c r="HK451">
        <v>54.2289</v>
      </c>
      <c r="HL451">
        <v>33.6619</v>
      </c>
      <c r="HM451">
        <v>8.89843</v>
      </c>
      <c r="HN451">
        <v>16.2639</v>
      </c>
      <c r="HO451">
        <v>1059.32</v>
      </c>
      <c r="HP451">
        <v>17.3876</v>
      </c>
      <c r="HQ451">
        <v>95.5758</v>
      </c>
      <c r="HR451">
        <v>99.6006</v>
      </c>
    </row>
    <row r="452" spans="1:226">
      <c r="A452">
        <v>436</v>
      </c>
      <c r="B452">
        <v>1657559199.5</v>
      </c>
      <c r="C452">
        <v>6407.5</v>
      </c>
      <c r="D452" t="s">
        <v>1238</v>
      </c>
      <c r="E452" t="s">
        <v>1239</v>
      </c>
      <c r="F452">
        <v>5</v>
      </c>
      <c r="G452" t="s">
        <v>1117</v>
      </c>
      <c r="H452" t="s">
        <v>354</v>
      </c>
      <c r="I452">
        <v>1657559191.71429</v>
      </c>
      <c r="J452">
        <f>(K452)/1000</f>
        <v>0</v>
      </c>
      <c r="K452">
        <f>IF(BF452, AN452, AH452)</f>
        <v>0</v>
      </c>
      <c r="L452">
        <f>IF(BF452, AI452, AG452)</f>
        <v>0</v>
      </c>
      <c r="M452">
        <f>BH452 - IF(AU452&gt;1, L452*BB452*100.0/(AW452*BV452), 0)</f>
        <v>0</v>
      </c>
      <c r="N452">
        <f>((T452-J452/2)*M452-L452)/(T452+J452/2)</f>
        <v>0</v>
      </c>
      <c r="O452">
        <f>N452*(BO452+BP452)/1000.0</f>
        <v>0</v>
      </c>
      <c r="P452">
        <f>(BH452 - IF(AU452&gt;1, L452*BB452*100.0/(AW452*BV452), 0))*(BO452+BP452)/1000.0</f>
        <v>0</v>
      </c>
      <c r="Q452">
        <f>2.0/((1/S452-1/R452)+SIGN(S452)*SQRT((1/S452-1/R452)*(1/S452-1/R452) + 4*BC452/((BC452+1)*(BC452+1))*(2*1/S452*1/R452-1/R452*1/R452)))</f>
        <v>0</v>
      </c>
      <c r="R452">
        <f>IF(LEFT(BD452,1)&lt;&gt;"0",IF(LEFT(BD452,1)="1",3.0,BE452),$D$5+$E$5*(BV452*BO452/($K$5*1000))+$F$5*(BV452*BO452/($K$5*1000))*MAX(MIN(BB452,$J$5),$I$5)*MAX(MIN(BB452,$J$5),$I$5)+$G$5*MAX(MIN(BB452,$J$5),$I$5)*(BV452*BO452/($K$5*1000))+$H$5*(BV452*BO452/($K$5*1000))*(BV452*BO452/($K$5*1000)))</f>
        <v>0</v>
      </c>
      <c r="S452">
        <f>J452*(1000-(1000*0.61365*exp(17.502*W452/(240.97+W452))/(BO452+BP452)+BJ452)/2)/(1000*0.61365*exp(17.502*W452/(240.97+W452))/(BO452+BP452)-BJ452)</f>
        <v>0</v>
      </c>
      <c r="T452">
        <f>1/((BC452+1)/(Q452/1.6)+1/(R452/1.37)) + BC452/((BC452+1)/(Q452/1.6) + BC452/(R452/1.37))</f>
        <v>0</v>
      </c>
      <c r="U452">
        <f>(AX452*BA452)</f>
        <v>0</v>
      </c>
      <c r="V452">
        <f>(BQ452+(U452+2*0.95*5.67E-8*(((BQ452+$B$7)+273)^4-(BQ452+273)^4)-44100*J452)/(1.84*29.3*R452+8*0.95*5.67E-8*(BQ452+273)^3))</f>
        <v>0</v>
      </c>
      <c r="W452">
        <f>($C$7*BR452+$D$7*BS452+$E$7*V452)</f>
        <v>0</v>
      </c>
      <c r="X452">
        <f>0.61365*exp(17.502*W452/(240.97+W452))</f>
        <v>0</v>
      </c>
      <c r="Y452">
        <f>(Z452/AA452*100)</f>
        <v>0</v>
      </c>
      <c r="Z452">
        <f>BJ452*(BO452+BP452)/1000</f>
        <v>0</v>
      </c>
      <c r="AA452">
        <f>0.61365*exp(17.502*BQ452/(240.97+BQ452))</f>
        <v>0</v>
      </c>
      <c r="AB452">
        <f>(X452-BJ452*(BO452+BP452)/1000)</f>
        <v>0</v>
      </c>
      <c r="AC452">
        <f>(-J452*44100)</f>
        <v>0</v>
      </c>
      <c r="AD452">
        <f>2*29.3*R452*0.92*(BQ452-W452)</f>
        <v>0</v>
      </c>
      <c r="AE452">
        <f>2*0.95*5.67E-8*(((BQ452+$B$7)+273)^4-(W452+273)^4)</f>
        <v>0</v>
      </c>
      <c r="AF452">
        <f>U452+AE452+AC452+AD452</f>
        <v>0</v>
      </c>
      <c r="AG452">
        <f>BN452*AU452*(BI452-BH452*(1000-AU452*BK452)/(1000-AU452*BJ452))/(100*BB452)</f>
        <v>0</v>
      </c>
      <c r="AH452">
        <f>1000*BN452*AU452*(BJ452-BK452)/(100*BB452*(1000-AU452*BJ452))</f>
        <v>0</v>
      </c>
      <c r="AI452">
        <f>(AJ452 - AK452 - BO452*1E3/(8.314*(BQ452+273.15)) * AM452/BN452 * AL452) * BN452/(100*BB452) * (1000 - BK452)/1000</f>
        <v>0</v>
      </c>
      <c r="AJ452">
        <v>1060.15597797755</v>
      </c>
      <c r="AK452">
        <v>1034.67781818182</v>
      </c>
      <c r="AL452">
        <v>3.30656461669397</v>
      </c>
      <c r="AM452">
        <v>66.142335327964</v>
      </c>
      <c r="AN452">
        <f>(AP452 - AO452 + BO452*1E3/(8.314*(BQ452+273.15)) * AR452/BN452 * AQ452) * BN452/(100*BB452) * 1000/(1000 - AP452)</f>
        <v>0</v>
      </c>
      <c r="AO452">
        <v>17.3445622319052</v>
      </c>
      <c r="AP452">
        <v>18.4902412121212</v>
      </c>
      <c r="AQ452">
        <v>0.000730309532129257</v>
      </c>
      <c r="AR452">
        <v>78.4374814573742</v>
      </c>
      <c r="AS452">
        <v>18</v>
      </c>
      <c r="AT452">
        <v>4</v>
      </c>
      <c r="AU452">
        <f>IF(AS452*$H$13&gt;=AW452,1.0,(AW452/(AW452-AS452*$H$13)))</f>
        <v>0</v>
      </c>
      <c r="AV452">
        <f>(AU452-1)*100</f>
        <v>0</v>
      </c>
      <c r="AW452">
        <f>MAX(0,($B$13+$C$13*BV452)/(1+$D$13*BV452)*BO452/(BQ452+273)*$E$13)</f>
        <v>0</v>
      </c>
      <c r="AX452">
        <f>$B$11*BW452+$C$11*BX452+$F$11*CI452*(1-CL452)</f>
        <v>0</v>
      </c>
      <c r="AY452">
        <f>AX452*AZ452</f>
        <v>0</v>
      </c>
      <c r="AZ452">
        <f>($B$11*$D$9+$C$11*$D$9+$F$11*((CV452+CN452)/MAX(CV452+CN452+CW452, 0.1)*$I$9+CW452/MAX(CV452+CN452+CW452, 0.1)*$J$9))/($B$11+$C$11+$F$11)</f>
        <v>0</v>
      </c>
      <c r="BA452">
        <f>($B$11*$K$9+$C$11*$K$9+$F$11*((CV452+CN452)/MAX(CV452+CN452+CW452, 0.1)*$P$9+CW452/MAX(CV452+CN452+CW452, 0.1)*$Q$9))/($B$11+$C$11+$F$11)</f>
        <v>0</v>
      </c>
      <c r="BB452">
        <v>2.7</v>
      </c>
      <c r="BC452">
        <v>0.5</v>
      </c>
      <c r="BD452" t="s">
        <v>355</v>
      </c>
      <c r="BE452">
        <v>2</v>
      </c>
      <c r="BF452" t="b">
        <v>1</v>
      </c>
      <c r="BG452">
        <v>1657559191.71429</v>
      </c>
      <c r="BH452">
        <v>991.717357142857</v>
      </c>
      <c r="BI452">
        <v>1024.35610714286</v>
      </c>
      <c r="BJ452">
        <v>18.48995</v>
      </c>
      <c r="BK452">
        <v>17.3277428571429</v>
      </c>
      <c r="BL452">
        <v>985.955535714286</v>
      </c>
      <c r="BM452">
        <v>18.3790428571429</v>
      </c>
      <c r="BN452">
        <v>499.99875</v>
      </c>
      <c r="BO452">
        <v>68.0001464285714</v>
      </c>
      <c r="BP452">
        <v>0.02565685</v>
      </c>
      <c r="BQ452">
        <v>21.1291928571429</v>
      </c>
      <c r="BR452">
        <v>22.0026214285714</v>
      </c>
      <c r="BS452">
        <v>999.9</v>
      </c>
      <c r="BT452">
        <v>0</v>
      </c>
      <c r="BU452">
        <v>0</v>
      </c>
      <c r="BV452">
        <v>9995.18142857143</v>
      </c>
      <c r="BW452">
        <v>0</v>
      </c>
      <c r="BX452">
        <v>2088.725</v>
      </c>
      <c r="BY452">
        <v>-32.6386392857143</v>
      </c>
      <c r="BZ452">
        <v>1010.39928571429</v>
      </c>
      <c r="CA452">
        <v>1042.41892857143</v>
      </c>
      <c r="CB452">
        <v>1.16220428571429</v>
      </c>
      <c r="CC452">
        <v>1024.35610714286</v>
      </c>
      <c r="CD452">
        <v>17.3277428571429</v>
      </c>
      <c r="CE452">
        <v>1.25731964285714</v>
      </c>
      <c r="CF452">
        <v>1.17828928571429</v>
      </c>
      <c r="CG452">
        <v>10.298125</v>
      </c>
      <c r="CH452">
        <v>9.33002142857143</v>
      </c>
      <c r="CI452">
        <v>2000.00714285714</v>
      </c>
      <c r="CJ452">
        <v>0.980000214285714</v>
      </c>
      <c r="CK452">
        <v>0.0199999785714286</v>
      </c>
      <c r="CL452">
        <v>0</v>
      </c>
      <c r="CM452">
        <v>2.47726785714286</v>
      </c>
      <c r="CN452">
        <v>0</v>
      </c>
      <c r="CO452">
        <v>7911.8125</v>
      </c>
      <c r="CP452">
        <v>16705.4678571429</v>
      </c>
      <c r="CQ452">
        <v>45</v>
      </c>
      <c r="CR452">
        <v>47.937</v>
      </c>
      <c r="CS452">
        <v>47.187</v>
      </c>
      <c r="CT452">
        <v>45.187</v>
      </c>
      <c r="CU452">
        <v>43.75</v>
      </c>
      <c r="CV452">
        <v>1960.00678571429</v>
      </c>
      <c r="CW452">
        <v>40.0003571428571</v>
      </c>
      <c r="CX452">
        <v>0</v>
      </c>
      <c r="CY452">
        <v>1651538094.8</v>
      </c>
      <c r="CZ452">
        <v>0</v>
      </c>
      <c r="DA452">
        <v>0</v>
      </c>
      <c r="DB452" t="s">
        <v>356</v>
      </c>
      <c r="DC452">
        <v>1657298120.5</v>
      </c>
      <c r="DD452">
        <v>1657298120.5</v>
      </c>
      <c r="DE452">
        <v>0</v>
      </c>
      <c r="DF452">
        <v>1.391</v>
      </c>
      <c r="DG452">
        <v>0.035</v>
      </c>
      <c r="DH452">
        <v>2.39</v>
      </c>
      <c r="DI452">
        <v>0.104</v>
      </c>
      <c r="DJ452">
        <v>419</v>
      </c>
      <c r="DK452">
        <v>18</v>
      </c>
      <c r="DL452">
        <v>0.11</v>
      </c>
      <c r="DM452">
        <v>0.02</v>
      </c>
      <c r="DN452">
        <v>-32.7004926829268</v>
      </c>
      <c r="DO452">
        <v>1.03504599303133</v>
      </c>
      <c r="DP452">
        <v>0.204255593576861</v>
      </c>
      <c r="DQ452">
        <v>0</v>
      </c>
      <c r="DR452">
        <v>1.17327487804878</v>
      </c>
      <c r="DS452">
        <v>-0.179512264808359</v>
      </c>
      <c r="DT452">
        <v>0.0257745225048105</v>
      </c>
      <c r="DU452">
        <v>0</v>
      </c>
      <c r="DV452">
        <v>0</v>
      </c>
      <c r="DW452">
        <v>2</v>
      </c>
      <c r="DX452" t="s">
        <v>357</v>
      </c>
      <c r="DY452">
        <v>2.83364</v>
      </c>
      <c r="DZ452">
        <v>2.64199</v>
      </c>
      <c r="EA452">
        <v>0.127129</v>
      </c>
      <c r="EB452">
        <v>0.130016</v>
      </c>
      <c r="EC452">
        <v>0.0643298</v>
      </c>
      <c r="ED452">
        <v>0.0614348</v>
      </c>
      <c r="EE452">
        <v>24324.6</v>
      </c>
      <c r="EF452">
        <v>21188.5</v>
      </c>
      <c r="EG452">
        <v>24965.7</v>
      </c>
      <c r="EH452">
        <v>23735.6</v>
      </c>
      <c r="EI452">
        <v>39914.7</v>
      </c>
      <c r="EJ452">
        <v>36903.3</v>
      </c>
      <c r="EK452">
        <v>45171.2</v>
      </c>
      <c r="EL452">
        <v>42376.4</v>
      </c>
      <c r="EM452">
        <v>1.7473</v>
      </c>
      <c r="EN452">
        <v>2.03972</v>
      </c>
      <c r="EO452">
        <v>0.0661984</v>
      </c>
      <c r="EP452">
        <v>0</v>
      </c>
      <c r="EQ452">
        <v>20.8944</v>
      </c>
      <c r="ER452">
        <v>999.9</v>
      </c>
      <c r="ES452">
        <v>34.41</v>
      </c>
      <c r="ET452">
        <v>32.045</v>
      </c>
      <c r="EU452">
        <v>24.2248</v>
      </c>
      <c r="EV452">
        <v>51.3983</v>
      </c>
      <c r="EW452">
        <v>30.8534</v>
      </c>
      <c r="EX452">
        <v>2</v>
      </c>
      <c r="EY452">
        <v>0.267185</v>
      </c>
      <c r="EZ452">
        <v>5.75749</v>
      </c>
      <c r="FA452">
        <v>20.1478</v>
      </c>
      <c r="FB452">
        <v>5.23301</v>
      </c>
      <c r="FC452">
        <v>11.992</v>
      </c>
      <c r="FD452">
        <v>4.95575</v>
      </c>
      <c r="FE452">
        <v>3.304</v>
      </c>
      <c r="FF452">
        <v>9999</v>
      </c>
      <c r="FG452">
        <v>9999</v>
      </c>
      <c r="FH452">
        <v>6640</v>
      </c>
      <c r="FI452">
        <v>354</v>
      </c>
      <c r="FJ452">
        <v>1.86813</v>
      </c>
      <c r="FK452">
        <v>1.86386</v>
      </c>
      <c r="FL452">
        <v>1.87147</v>
      </c>
      <c r="FM452">
        <v>1.86233</v>
      </c>
      <c r="FN452">
        <v>1.86172</v>
      </c>
      <c r="FO452">
        <v>1.86813</v>
      </c>
      <c r="FP452">
        <v>1.85834</v>
      </c>
      <c r="FQ452">
        <v>1.86477</v>
      </c>
      <c r="FR452">
        <v>5</v>
      </c>
      <c r="FS452">
        <v>0</v>
      </c>
      <c r="FT452">
        <v>0</v>
      </c>
      <c r="FU452">
        <v>0</v>
      </c>
      <c r="FV452" t="s">
        <v>358</v>
      </c>
      <c r="FW452" t="s">
        <v>359</v>
      </c>
      <c r="FX452" t="s">
        <v>360</v>
      </c>
      <c r="FY452" t="s">
        <v>360</v>
      </c>
      <c r="FZ452" t="s">
        <v>360</v>
      </c>
      <c r="GA452" t="s">
        <v>360</v>
      </c>
      <c r="GB452">
        <v>0</v>
      </c>
      <c r="GC452">
        <v>100</v>
      </c>
      <c r="GD452">
        <v>100</v>
      </c>
      <c r="GE452">
        <v>5.84</v>
      </c>
      <c r="GF452">
        <v>0.111</v>
      </c>
      <c r="GG452">
        <v>2.14445261950712</v>
      </c>
      <c r="GH452">
        <v>0.00524579190152856</v>
      </c>
      <c r="GI452">
        <v>-2.61795653493914e-06</v>
      </c>
      <c r="GJ452">
        <v>1.03317073579164e-09</v>
      </c>
      <c r="GK452">
        <v>0.00834576242792743</v>
      </c>
      <c r="GL452">
        <v>-0.0463878632499735</v>
      </c>
      <c r="GM452">
        <v>0.00360881594666716</v>
      </c>
      <c r="GN452">
        <v>-4.25062852161115e-05</v>
      </c>
      <c r="GO452">
        <v>14</v>
      </c>
      <c r="GP452">
        <v>2225</v>
      </c>
      <c r="GQ452">
        <v>2</v>
      </c>
      <c r="GR452">
        <v>27</v>
      </c>
      <c r="GS452">
        <v>4351.3</v>
      </c>
      <c r="GT452">
        <v>4351.3</v>
      </c>
      <c r="GU452">
        <v>2.7417</v>
      </c>
      <c r="GV452">
        <v>2.34985</v>
      </c>
      <c r="GW452">
        <v>1.99829</v>
      </c>
      <c r="GX452">
        <v>2.74902</v>
      </c>
      <c r="GY452">
        <v>2.09351</v>
      </c>
      <c r="GZ452">
        <v>2.41211</v>
      </c>
      <c r="HA452">
        <v>36.0816</v>
      </c>
      <c r="HB452">
        <v>14.2283</v>
      </c>
      <c r="HC452">
        <v>18</v>
      </c>
      <c r="HD452">
        <v>427.121</v>
      </c>
      <c r="HE452">
        <v>615.543</v>
      </c>
      <c r="HF452">
        <v>16.2634</v>
      </c>
      <c r="HG452">
        <v>30.6239</v>
      </c>
      <c r="HH452">
        <v>30</v>
      </c>
      <c r="HI452">
        <v>30.8383</v>
      </c>
      <c r="HJ452">
        <v>30.7857</v>
      </c>
      <c r="HK452">
        <v>54.9183</v>
      </c>
      <c r="HL452">
        <v>33.6619</v>
      </c>
      <c r="HM452">
        <v>8.89843</v>
      </c>
      <c r="HN452">
        <v>16.2849</v>
      </c>
      <c r="HO452">
        <v>1072.78</v>
      </c>
      <c r="HP452">
        <v>17.3876</v>
      </c>
      <c r="HQ452">
        <v>95.5744</v>
      </c>
      <c r="HR452">
        <v>99.5995</v>
      </c>
    </row>
    <row r="453" spans="1:226">
      <c r="A453">
        <v>437</v>
      </c>
      <c r="B453">
        <v>1657559204.5</v>
      </c>
      <c r="C453">
        <v>6412.5</v>
      </c>
      <c r="D453" t="s">
        <v>1240</v>
      </c>
      <c r="E453" t="s">
        <v>1241</v>
      </c>
      <c r="F453">
        <v>5</v>
      </c>
      <c r="G453" t="s">
        <v>1117</v>
      </c>
      <c r="H453" t="s">
        <v>354</v>
      </c>
      <c r="I453">
        <v>1657559197</v>
      </c>
      <c r="J453">
        <f>(K453)/1000</f>
        <v>0</v>
      </c>
      <c r="K453">
        <f>IF(BF453, AN453, AH453)</f>
        <v>0</v>
      </c>
      <c r="L453">
        <f>IF(BF453, AI453, AG453)</f>
        <v>0</v>
      </c>
      <c r="M453">
        <f>BH453 - IF(AU453&gt;1, L453*BB453*100.0/(AW453*BV453), 0)</f>
        <v>0</v>
      </c>
      <c r="N453">
        <f>((T453-J453/2)*M453-L453)/(T453+J453/2)</f>
        <v>0</v>
      </c>
      <c r="O453">
        <f>N453*(BO453+BP453)/1000.0</f>
        <v>0</v>
      </c>
      <c r="P453">
        <f>(BH453 - IF(AU453&gt;1, L453*BB453*100.0/(AW453*BV453), 0))*(BO453+BP453)/1000.0</f>
        <v>0</v>
      </c>
      <c r="Q453">
        <f>2.0/((1/S453-1/R453)+SIGN(S453)*SQRT((1/S453-1/R453)*(1/S453-1/R453) + 4*BC453/((BC453+1)*(BC453+1))*(2*1/S453*1/R453-1/R453*1/R453)))</f>
        <v>0</v>
      </c>
      <c r="R453">
        <f>IF(LEFT(BD453,1)&lt;&gt;"0",IF(LEFT(BD453,1)="1",3.0,BE453),$D$5+$E$5*(BV453*BO453/($K$5*1000))+$F$5*(BV453*BO453/($K$5*1000))*MAX(MIN(BB453,$J$5),$I$5)*MAX(MIN(BB453,$J$5),$I$5)+$G$5*MAX(MIN(BB453,$J$5),$I$5)*(BV453*BO453/($K$5*1000))+$H$5*(BV453*BO453/($K$5*1000))*(BV453*BO453/($K$5*1000)))</f>
        <v>0</v>
      </c>
      <c r="S453">
        <f>J453*(1000-(1000*0.61365*exp(17.502*W453/(240.97+W453))/(BO453+BP453)+BJ453)/2)/(1000*0.61365*exp(17.502*W453/(240.97+W453))/(BO453+BP453)-BJ453)</f>
        <v>0</v>
      </c>
      <c r="T453">
        <f>1/((BC453+1)/(Q453/1.6)+1/(R453/1.37)) + BC453/((BC453+1)/(Q453/1.6) + BC453/(R453/1.37))</f>
        <v>0</v>
      </c>
      <c r="U453">
        <f>(AX453*BA453)</f>
        <v>0</v>
      </c>
      <c r="V453">
        <f>(BQ453+(U453+2*0.95*5.67E-8*(((BQ453+$B$7)+273)^4-(BQ453+273)^4)-44100*J453)/(1.84*29.3*R453+8*0.95*5.67E-8*(BQ453+273)^3))</f>
        <v>0</v>
      </c>
      <c r="W453">
        <f>($C$7*BR453+$D$7*BS453+$E$7*V453)</f>
        <v>0</v>
      </c>
      <c r="X453">
        <f>0.61365*exp(17.502*W453/(240.97+W453))</f>
        <v>0</v>
      </c>
      <c r="Y453">
        <f>(Z453/AA453*100)</f>
        <v>0</v>
      </c>
      <c r="Z453">
        <f>BJ453*(BO453+BP453)/1000</f>
        <v>0</v>
      </c>
      <c r="AA453">
        <f>0.61365*exp(17.502*BQ453/(240.97+BQ453))</f>
        <v>0</v>
      </c>
      <c r="AB453">
        <f>(X453-BJ453*(BO453+BP453)/1000)</f>
        <v>0</v>
      </c>
      <c r="AC453">
        <f>(-J453*44100)</f>
        <v>0</v>
      </c>
      <c r="AD453">
        <f>2*29.3*R453*0.92*(BQ453-W453)</f>
        <v>0</v>
      </c>
      <c r="AE453">
        <f>2*0.95*5.67E-8*(((BQ453+$B$7)+273)^4-(W453+273)^4)</f>
        <v>0</v>
      </c>
      <c r="AF453">
        <f>U453+AE453+AC453+AD453</f>
        <v>0</v>
      </c>
      <c r="AG453">
        <f>BN453*AU453*(BI453-BH453*(1000-AU453*BK453)/(1000-AU453*BJ453))/(100*BB453)</f>
        <v>0</v>
      </c>
      <c r="AH453">
        <f>1000*BN453*AU453*(BJ453-BK453)/(100*BB453*(1000-AU453*BJ453))</f>
        <v>0</v>
      </c>
      <c r="AI453">
        <f>(AJ453 - AK453 - BO453*1E3/(8.314*(BQ453+273.15)) * AM453/BN453 * AL453) * BN453/(100*BB453) * (1000 - BK453)/1000</f>
        <v>0</v>
      </c>
      <c r="AJ453">
        <v>1077.29864318661</v>
      </c>
      <c r="AK453">
        <v>1051.81490909091</v>
      </c>
      <c r="AL453">
        <v>3.40660984090157</v>
      </c>
      <c r="AM453">
        <v>66.142335327964</v>
      </c>
      <c r="AN453">
        <f>(AP453 - AO453 + BO453*1E3/(8.314*(BQ453+273.15)) * AR453/BN453 * AQ453) * BN453/(100*BB453) * 1000/(1000 - AP453)</f>
        <v>0</v>
      </c>
      <c r="AO453">
        <v>17.3804905316252</v>
      </c>
      <c r="AP453">
        <v>18.5079515151515</v>
      </c>
      <c r="AQ453">
        <v>0.000449618195320983</v>
      </c>
      <c r="AR453">
        <v>78.4374814573742</v>
      </c>
      <c r="AS453">
        <v>18</v>
      </c>
      <c r="AT453">
        <v>4</v>
      </c>
      <c r="AU453">
        <f>IF(AS453*$H$13&gt;=AW453,1.0,(AW453/(AW453-AS453*$H$13)))</f>
        <v>0</v>
      </c>
      <c r="AV453">
        <f>(AU453-1)*100</f>
        <v>0</v>
      </c>
      <c r="AW453">
        <f>MAX(0,($B$13+$C$13*BV453)/(1+$D$13*BV453)*BO453/(BQ453+273)*$E$13)</f>
        <v>0</v>
      </c>
      <c r="AX453">
        <f>$B$11*BW453+$C$11*BX453+$F$11*CI453*(1-CL453)</f>
        <v>0</v>
      </c>
      <c r="AY453">
        <f>AX453*AZ453</f>
        <v>0</v>
      </c>
      <c r="AZ453">
        <f>($B$11*$D$9+$C$11*$D$9+$F$11*((CV453+CN453)/MAX(CV453+CN453+CW453, 0.1)*$I$9+CW453/MAX(CV453+CN453+CW453, 0.1)*$J$9))/($B$11+$C$11+$F$11)</f>
        <v>0</v>
      </c>
      <c r="BA453">
        <f>($B$11*$K$9+$C$11*$K$9+$F$11*((CV453+CN453)/MAX(CV453+CN453+CW453, 0.1)*$P$9+CW453/MAX(CV453+CN453+CW453, 0.1)*$Q$9))/($B$11+$C$11+$F$11)</f>
        <v>0</v>
      </c>
      <c r="BB453">
        <v>2.7</v>
      </c>
      <c r="BC453">
        <v>0.5</v>
      </c>
      <c r="BD453" t="s">
        <v>355</v>
      </c>
      <c r="BE453">
        <v>2</v>
      </c>
      <c r="BF453" t="b">
        <v>1</v>
      </c>
      <c r="BG453">
        <v>1657559197</v>
      </c>
      <c r="BH453">
        <v>1009.14688888889</v>
      </c>
      <c r="BI453">
        <v>1041.92481481481</v>
      </c>
      <c r="BJ453">
        <v>18.4889925925926</v>
      </c>
      <c r="BK453">
        <v>17.3434</v>
      </c>
      <c r="BL453">
        <v>1003.33140740741</v>
      </c>
      <c r="BM453">
        <v>18.3781185185185</v>
      </c>
      <c r="BN453">
        <v>500.011222222222</v>
      </c>
      <c r="BO453">
        <v>68.0005481481482</v>
      </c>
      <c r="BP453">
        <v>0.0254714555555556</v>
      </c>
      <c r="BQ453">
        <v>21.1248333333333</v>
      </c>
      <c r="BR453">
        <v>21.9933296296296</v>
      </c>
      <c r="BS453">
        <v>999.9</v>
      </c>
      <c r="BT453">
        <v>0</v>
      </c>
      <c r="BU453">
        <v>0</v>
      </c>
      <c r="BV453">
        <v>10012.0203703704</v>
      </c>
      <c r="BW453">
        <v>0</v>
      </c>
      <c r="BX453">
        <v>2088.58962962963</v>
      </c>
      <c r="BY453">
        <v>-32.7784148148148</v>
      </c>
      <c r="BZ453">
        <v>1028.15703703704</v>
      </c>
      <c r="CA453">
        <v>1060.31555555556</v>
      </c>
      <c r="CB453">
        <v>1.14558148148148</v>
      </c>
      <c r="CC453">
        <v>1041.92481481481</v>
      </c>
      <c r="CD453">
        <v>17.3434</v>
      </c>
      <c r="CE453">
        <v>1.25726185185185</v>
      </c>
      <c r="CF453">
        <v>1.17936074074074</v>
      </c>
      <c r="CG453">
        <v>10.2974259259259</v>
      </c>
      <c r="CH453">
        <v>9.34351666666667</v>
      </c>
      <c r="CI453">
        <v>1999.99222222222</v>
      </c>
      <c r="CJ453">
        <v>0.980000111111111</v>
      </c>
      <c r="CK453">
        <v>0.0200000851851852</v>
      </c>
      <c r="CL453">
        <v>0</v>
      </c>
      <c r="CM453">
        <v>2.38675555555556</v>
      </c>
      <c r="CN453">
        <v>0</v>
      </c>
      <c r="CO453">
        <v>7927.95518518518</v>
      </c>
      <c r="CP453">
        <v>16705.3444444444</v>
      </c>
      <c r="CQ453">
        <v>45</v>
      </c>
      <c r="CR453">
        <v>47.937</v>
      </c>
      <c r="CS453">
        <v>47.187</v>
      </c>
      <c r="CT453">
        <v>45.187</v>
      </c>
      <c r="CU453">
        <v>43.75</v>
      </c>
      <c r="CV453">
        <v>1959.99222222222</v>
      </c>
      <c r="CW453">
        <v>40</v>
      </c>
      <c r="CX453">
        <v>0</v>
      </c>
      <c r="CY453">
        <v>1651538099.6</v>
      </c>
      <c r="CZ453">
        <v>0</v>
      </c>
      <c r="DA453">
        <v>0</v>
      </c>
      <c r="DB453" t="s">
        <v>356</v>
      </c>
      <c r="DC453">
        <v>1657298120.5</v>
      </c>
      <c r="DD453">
        <v>1657298120.5</v>
      </c>
      <c r="DE453">
        <v>0</v>
      </c>
      <c r="DF453">
        <v>1.391</v>
      </c>
      <c r="DG453">
        <v>0.035</v>
      </c>
      <c r="DH453">
        <v>2.39</v>
      </c>
      <c r="DI453">
        <v>0.104</v>
      </c>
      <c r="DJ453">
        <v>419</v>
      </c>
      <c r="DK453">
        <v>18</v>
      </c>
      <c r="DL453">
        <v>0.11</v>
      </c>
      <c r="DM453">
        <v>0.02</v>
      </c>
      <c r="DN453">
        <v>-32.7191682926829</v>
      </c>
      <c r="DO453">
        <v>-1.81183693379794</v>
      </c>
      <c r="DP453">
        <v>0.218711733030896</v>
      </c>
      <c r="DQ453">
        <v>0</v>
      </c>
      <c r="DR453">
        <v>1.15363536585366</v>
      </c>
      <c r="DS453">
        <v>-0.227767526132405</v>
      </c>
      <c r="DT453">
        <v>0.0298768437208452</v>
      </c>
      <c r="DU453">
        <v>0</v>
      </c>
      <c r="DV453">
        <v>0</v>
      </c>
      <c r="DW453">
        <v>2</v>
      </c>
      <c r="DX453" t="s">
        <v>357</v>
      </c>
      <c r="DY453">
        <v>2.83397</v>
      </c>
      <c r="DZ453">
        <v>2.64197</v>
      </c>
      <c r="EA453">
        <v>0.128483</v>
      </c>
      <c r="EB453">
        <v>0.131342</v>
      </c>
      <c r="EC453">
        <v>0.0643757</v>
      </c>
      <c r="ED453">
        <v>0.0613688</v>
      </c>
      <c r="EE453">
        <v>24287.1</v>
      </c>
      <c r="EF453">
        <v>21156</v>
      </c>
      <c r="EG453">
        <v>24965.9</v>
      </c>
      <c r="EH453">
        <v>23735.4</v>
      </c>
      <c r="EI453">
        <v>39912.9</v>
      </c>
      <c r="EJ453">
        <v>36905.2</v>
      </c>
      <c r="EK453">
        <v>45171.3</v>
      </c>
      <c r="EL453">
        <v>42375.7</v>
      </c>
      <c r="EM453">
        <v>1.74748</v>
      </c>
      <c r="EN453">
        <v>2.03943</v>
      </c>
      <c r="EO453">
        <v>0.0674352</v>
      </c>
      <c r="EP453">
        <v>0</v>
      </c>
      <c r="EQ453">
        <v>20.8899</v>
      </c>
      <c r="ER453">
        <v>999.9</v>
      </c>
      <c r="ES453">
        <v>34.385</v>
      </c>
      <c r="ET453">
        <v>32.045</v>
      </c>
      <c r="EU453">
        <v>24.2076</v>
      </c>
      <c r="EV453">
        <v>51.1383</v>
      </c>
      <c r="EW453">
        <v>30.7412</v>
      </c>
      <c r="EX453">
        <v>2</v>
      </c>
      <c r="EY453">
        <v>0.26706</v>
      </c>
      <c r="EZ453">
        <v>5.70802</v>
      </c>
      <c r="FA453">
        <v>20.1493</v>
      </c>
      <c r="FB453">
        <v>5.23301</v>
      </c>
      <c r="FC453">
        <v>11.992</v>
      </c>
      <c r="FD453">
        <v>4.9558</v>
      </c>
      <c r="FE453">
        <v>3.30393</v>
      </c>
      <c r="FF453">
        <v>9999</v>
      </c>
      <c r="FG453">
        <v>9999</v>
      </c>
      <c r="FH453">
        <v>6640</v>
      </c>
      <c r="FI453">
        <v>354</v>
      </c>
      <c r="FJ453">
        <v>1.86813</v>
      </c>
      <c r="FK453">
        <v>1.86386</v>
      </c>
      <c r="FL453">
        <v>1.87147</v>
      </c>
      <c r="FM453">
        <v>1.86232</v>
      </c>
      <c r="FN453">
        <v>1.86172</v>
      </c>
      <c r="FO453">
        <v>1.86814</v>
      </c>
      <c r="FP453">
        <v>1.85835</v>
      </c>
      <c r="FQ453">
        <v>1.86475</v>
      </c>
      <c r="FR453">
        <v>5</v>
      </c>
      <c r="FS453">
        <v>0</v>
      </c>
      <c r="FT453">
        <v>0</v>
      </c>
      <c r="FU453">
        <v>0</v>
      </c>
      <c r="FV453" t="s">
        <v>358</v>
      </c>
      <c r="FW453" t="s">
        <v>359</v>
      </c>
      <c r="FX453" t="s">
        <v>360</v>
      </c>
      <c r="FY453" t="s">
        <v>360</v>
      </c>
      <c r="FZ453" t="s">
        <v>360</v>
      </c>
      <c r="GA453" t="s">
        <v>360</v>
      </c>
      <c r="GB453">
        <v>0</v>
      </c>
      <c r="GC453">
        <v>100</v>
      </c>
      <c r="GD453">
        <v>100</v>
      </c>
      <c r="GE453">
        <v>5.89</v>
      </c>
      <c r="GF453">
        <v>0.1118</v>
      </c>
      <c r="GG453">
        <v>2.14445261950712</v>
      </c>
      <c r="GH453">
        <v>0.00524579190152856</v>
      </c>
      <c r="GI453">
        <v>-2.61795653493914e-06</v>
      </c>
      <c r="GJ453">
        <v>1.03317073579164e-09</v>
      </c>
      <c r="GK453">
        <v>0.00834576242792743</v>
      </c>
      <c r="GL453">
        <v>-0.0463878632499735</v>
      </c>
      <c r="GM453">
        <v>0.00360881594666716</v>
      </c>
      <c r="GN453">
        <v>-4.25062852161115e-05</v>
      </c>
      <c r="GO453">
        <v>14</v>
      </c>
      <c r="GP453">
        <v>2225</v>
      </c>
      <c r="GQ453">
        <v>2</v>
      </c>
      <c r="GR453">
        <v>27</v>
      </c>
      <c r="GS453">
        <v>4351.4</v>
      </c>
      <c r="GT453">
        <v>4351.4</v>
      </c>
      <c r="GU453">
        <v>2.77344</v>
      </c>
      <c r="GV453">
        <v>2.34985</v>
      </c>
      <c r="GW453">
        <v>1.99829</v>
      </c>
      <c r="GX453">
        <v>2.7478</v>
      </c>
      <c r="GY453">
        <v>2.09473</v>
      </c>
      <c r="GZ453">
        <v>2.41699</v>
      </c>
      <c r="HA453">
        <v>36.0816</v>
      </c>
      <c r="HB453">
        <v>14.2196</v>
      </c>
      <c r="HC453">
        <v>18</v>
      </c>
      <c r="HD453">
        <v>427.24</v>
      </c>
      <c r="HE453">
        <v>615.32</v>
      </c>
      <c r="HF453">
        <v>16.2806</v>
      </c>
      <c r="HG453">
        <v>30.6264</v>
      </c>
      <c r="HH453">
        <v>29.9999</v>
      </c>
      <c r="HI453">
        <v>30.841</v>
      </c>
      <c r="HJ453">
        <v>30.7874</v>
      </c>
      <c r="HK453">
        <v>55.5461</v>
      </c>
      <c r="HL453">
        <v>33.6619</v>
      </c>
      <c r="HM453">
        <v>8.52455</v>
      </c>
      <c r="HN453">
        <v>16.2948</v>
      </c>
      <c r="HO453">
        <v>1093.02</v>
      </c>
      <c r="HP453">
        <v>17.3876</v>
      </c>
      <c r="HQ453">
        <v>95.5749</v>
      </c>
      <c r="HR453">
        <v>99.5982</v>
      </c>
    </row>
    <row r="454" spans="1:226">
      <c r="A454">
        <v>438</v>
      </c>
      <c r="B454">
        <v>1657559209.5</v>
      </c>
      <c r="C454">
        <v>6417.5</v>
      </c>
      <c r="D454" t="s">
        <v>1242</v>
      </c>
      <c r="E454" t="s">
        <v>1243</v>
      </c>
      <c r="F454">
        <v>5</v>
      </c>
      <c r="G454" t="s">
        <v>1117</v>
      </c>
      <c r="H454" t="s">
        <v>354</v>
      </c>
      <c r="I454">
        <v>1657559201.71429</v>
      </c>
      <c r="J454">
        <f>(K454)/1000</f>
        <v>0</v>
      </c>
      <c r="K454">
        <f>IF(BF454, AN454, AH454)</f>
        <v>0</v>
      </c>
      <c r="L454">
        <f>IF(BF454, AI454, AG454)</f>
        <v>0</v>
      </c>
      <c r="M454">
        <f>BH454 - IF(AU454&gt;1, L454*BB454*100.0/(AW454*BV454), 0)</f>
        <v>0</v>
      </c>
      <c r="N454">
        <f>((T454-J454/2)*M454-L454)/(T454+J454/2)</f>
        <v>0</v>
      </c>
      <c r="O454">
        <f>N454*(BO454+BP454)/1000.0</f>
        <v>0</v>
      </c>
      <c r="P454">
        <f>(BH454 - IF(AU454&gt;1, L454*BB454*100.0/(AW454*BV454), 0))*(BO454+BP454)/1000.0</f>
        <v>0</v>
      </c>
      <c r="Q454">
        <f>2.0/((1/S454-1/R454)+SIGN(S454)*SQRT((1/S454-1/R454)*(1/S454-1/R454) + 4*BC454/((BC454+1)*(BC454+1))*(2*1/S454*1/R454-1/R454*1/R454)))</f>
        <v>0</v>
      </c>
      <c r="R454">
        <f>IF(LEFT(BD454,1)&lt;&gt;"0",IF(LEFT(BD454,1)="1",3.0,BE454),$D$5+$E$5*(BV454*BO454/($K$5*1000))+$F$5*(BV454*BO454/($K$5*1000))*MAX(MIN(BB454,$J$5),$I$5)*MAX(MIN(BB454,$J$5),$I$5)+$G$5*MAX(MIN(BB454,$J$5),$I$5)*(BV454*BO454/($K$5*1000))+$H$5*(BV454*BO454/($K$5*1000))*(BV454*BO454/($K$5*1000)))</f>
        <v>0</v>
      </c>
      <c r="S454">
        <f>J454*(1000-(1000*0.61365*exp(17.502*W454/(240.97+W454))/(BO454+BP454)+BJ454)/2)/(1000*0.61365*exp(17.502*W454/(240.97+W454))/(BO454+BP454)-BJ454)</f>
        <v>0</v>
      </c>
      <c r="T454">
        <f>1/((BC454+1)/(Q454/1.6)+1/(R454/1.37)) + BC454/((BC454+1)/(Q454/1.6) + BC454/(R454/1.37))</f>
        <v>0</v>
      </c>
      <c r="U454">
        <f>(AX454*BA454)</f>
        <v>0</v>
      </c>
      <c r="V454">
        <f>(BQ454+(U454+2*0.95*5.67E-8*(((BQ454+$B$7)+273)^4-(BQ454+273)^4)-44100*J454)/(1.84*29.3*R454+8*0.95*5.67E-8*(BQ454+273)^3))</f>
        <v>0</v>
      </c>
      <c r="W454">
        <f>($C$7*BR454+$D$7*BS454+$E$7*V454)</f>
        <v>0</v>
      </c>
      <c r="X454">
        <f>0.61365*exp(17.502*W454/(240.97+W454))</f>
        <v>0</v>
      </c>
      <c r="Y454">
        <f>(Z454/AA454*100)</f>
        <v>0</v>
      </c>
      <c r="Z454">
        <f>BJ454*(BO454+BP454)/1000</f>
        <v>0</v>
      </c>
      <c r="AA454">
        <f>0.61365*exp(17.502*BQ454/(240.97+BQ454))</f>
        <v>0</v>
      </c>
      <c r="AB454">
        <f>(X454-BJ454*(BO454+BP454)/1000)</f>
        <v>0</v>
      </c>
      <c r="AC454">
        <f>(-J454*44100)</f>
        <v>0</v>
      </c>
      <c r="AD454">
        <f>2*29.3*R454*0.92*(BQ454-W454)</f>
        <v>0</v>
      </c>
      <c r="AE454">
        <f>2*0.95*5.67E-8*(((BQ454+$B$7)+273)^4-(W454+273)^4)</f>
        <v>0</v>
      </c>
      <c r="AF454">
        <f>U454+AE454+AC454+AD454</f>
        <v>0</v>
      </c>
      <c r="AG454">
        <f>BN454*AU454*(BI454-BH454*(1000-AU454*BK454)/(1000-AU454*BJ454))/(100*BB454)</f>
        <v>0</v>
      </c>
      <c r="AH454">
        <f>1000*BN454*AU454*(BJ454-BK454)/(100*BB454*(1000-AU454*BJ454))</f>
        <v>0</v>
      </c>
      <c r="AI454">
        <f>(AJ454 - AK454 - BO454*1E3/(8.314*(BQ454+273.15)) * AM454/BN454 * AL454) * BN454/(100*BB454) * (1000 - BK454)/1000</f>
        <v>0</v>
      </c>
      <c r="AJ454">
        <v>1094.35508175527</v>
      </c>
      <c r="AK454">
        <v>1068.79606060606</v>
      </c>
      <c r="AL454">
        <v>3.4054901441425</v>
      </c>
      <c r="AM454">
        <v>66.142335327964</v>
      </c>
      <c r="AN454">
        <f>(AP454 - AO454 + BO454*1E3/(8.314*(BQ454+273.15)) * AR454/BN454 * AQ454) * BN454/(100*BB454) * 1000/(1000 - AP454)</f>
        <v>0</v>
      </c>
      <c r="AO454">
        <v>17.337951438221</v>
      </c>
      <c r="AP454">
        <v>18.5059642424242</v>
      </c>
      <c r="AQ454">
        <v>-0.000430413441278666</v>
      </c>
      <c r="AR454">
        <v>78.4374814573742</v>
      </c>
      <c r="AS454">
        <v>18</v>
      </c>
      <c r="AT454">
        <v>4</v>
      </c>
      <c r="AU454">
        <f>IF(AS454*$H$13&gt;=AW454,1.0,(AW454/(AW454-AS454*$H$13)))</f>
        <v>0</v>
      </c>
      <c r="AV454">
        <f>(AU454-1)*100</f>
        <v>0</v>
      </c>
      <c r="AW454">
        <f>MAX(0,($B$13+$C$13*BV454)/(1+$D$13*BV454)*BO454/(BQ454+273)*$E$13)</f>
        <v>0</v>
      </c>
      <c r="AX454">
        <f>$B$11*BW454+$C$11*BX454+$F$11*CI454*(1-CL454)</f>
        <v>0</v>
      </c>
      <c r="AY454">
        <f>AX454*AZ454</f>
        <v>0</v>
      </c>
      <c r="AZ454">
        <f>($B$11*$D$9+$C$11*$D$9+$F$11*((CV454+CN454)/MAX(CV454+CN454+CW454, 0.1)*$I$9+CW454/MAX(CV454+CN454+CW454, 0.1)*$J$9))/($B$11+$C$11+$F$11)</f>
        <v>0</v>
      </c>
      <c r="BA454">
        <f>($B$11*$K$9+$C$11*$K$9+$F$11*((CV454+CN454)/MAX(CV454+CN454+CW454, 0.1)*$P$9+CW454/MAX(CV454+CN454+CW454, 0.1)*$Q$9))/($B$11+$C$11+$F$11)</f>
        <v>0</v>
      </c>
      <c r="BB454">
        <v>2.7</v>
      </c>
      <c r="BC454">
        <v>0.5</v>
      </c>
      <c r="BD454" t="s">
        <v>355</v>
      </c>
      <c r="BE454">
        <v>2</v>
      </c>
      <c r="BF454" t="b">
        <v>1</v>
      </c>
      <c r="BG454">
        <v>1657559201.71429</v>
      </c>
      <c r="BH454">
        <v>1024.74239285714</v>
      </c>
      <c r="BI454">
        <v>1057.70071428571</v>
      </c>
      <c r="BJ454">
        <v>18.4962714285714</v>
      </c>
      <c r="BK454">
        <v>17.3551071428571</v>
      </c>
      <c r="BL454">
        <v>1018.87810714286</v>
      </c>
      <c r="BM454">
        <v>18.3850892857143</v>
      </c>
      <c r="BN454">
        <v>499.997</v>
      </c>
      <c r="BO454">
        <v>68.0007321428571</v>
      </c>
      <c r="BP454">
        <v>0.0254250785714286</v>
      </c>
      <c r="BQ454">
        <v>21.1228142857143</v>
      </c>
      <c r="BR454">
        <v>21.9865</v>
      </c>
      <c r="BS454">
        <v>999.9</v>
      </c>
      <c r="BT454">
        <v>0</v>
      </c>
      <c r="BU454">
        <v>0</v>
      </c>
      <c r="BV454">
        <v>10005.9367857143</v>
      </c>
      <c r="BW454">
        <v>0</v>
      </c>
      <c r="BX454">
        <v>2088.19</v>
      </c>
      <c r="BY454">
        <v>-32.958425</v>
      </c>
      <c r="BZ454">
        <v>1044.05357142857</v>
      </c>
      <c r="CA454">
        <v>1076.38142857143</v>
      </c>
      <c r="CB454">
        <v>1.14114678571429</v>
      </c>
      <c r="CC454">
        <v>1057.70071428571</v>
      </c>
      <c r="CD454">
        <v>17.3551071428571</v>
      </c>
      <c r="CE454">
        <v>1.25775928571429</v>
      </c>
      <c r="CF454">
        <v>1.18016035714286</v>
      </c>
      <c r="CG454">
        <v>10.3033607142857</v>
      </c>
      <c r="CH454">
        <v>9.35359964285714</v>
      </c>
      <c r="CI454">
        <v>1999.99107142857</v>
      </c>
      <c r="CJ454">
        <v>0.98</v>
      </c>
      <c r="CK454">
        <v>0.0200002</v>
      </c>
      <c r="CL454">
        <v>0</v>
      </c>
      <c r="CM454">
        <v>2.45849285714286</v>
      </c>
      <c r="CN454">
        <v>0</v>
      </c>
      <c r="CO454">
        <v>7940.18714285714</v>
      </c>
      <c r="CP454">
        <v>16705.3428571429</v>
      </c>
      <c r="CQ454">
        <v>45</v>
      </c>
      <c r="CR454">
        <v>47.937</v>
      </c>
      <c r="CS454">
        <v>47.187</v>
      </c>
      <c r="CT454">
        <v>45.187</v>
      </c>
      <c r="CU454">
        <v>43.75</v>
      </c>
      <c r="CV454">
        <v>1959.99107142857</v>
      </c>
      <c r="CW454">
        <v>40</v>
      </c>
      <c r="CX454">
        <v>0</v>
      </c>
      <c r="CY454">
        <v>1651538104.4</v>
      </c>
      <c r="CZ454">
        <v>0</v>
      </c>
      <c r="DA454">
        <v>0</v>
      </c>
      <c r="DB454" t="s">
        <v>356</v>
      </c>
      <c r="DC454">
        <v>1657298120.5</v>
      </c>
      <c r="DD454">
        <v>1657298120.5</v>
      </c>
      <c r="DE454">
        <v>0</v>
      </c>
      <c r="DF454">
        <v>1.391</v>
      </c>
      <c r="DG454">
        <v>0.035</v>
      </c>
      <c r="DH454">
        <v>2.39</v>
      </c>
      <c r="DI454">
        <v>0.104</v>
      </c>
      <c r="DJ454">
        <v>419</v>
      </c>
      <c r="DK454">
        <v>18</v>
      </c>
      <c r="DL454">
        <v>0.11</v>
      </c>
      <c r="DM454">
        <v>0.02</v>
      </c>
      <c r="DN454">
        <v>-32.8359975</v>
      </c>
      <c r="DO454">
        <v>-2.487855534709</v>
      </c>
      <c r="DP454">
        <v>0.25671131693743</v>
      </c>
      <c r="DQ454">
        <v>0</v>
      </c>
      <c r="DR454">
        <v>1.15288125</v>
      </c>
      <c r="DS454">
        <v>-0.0888933208255179</v>
      </c>
      <c r="DT454">
        <v>0.0299152579955029</v>
      </c>
      <c r="DU454">
        <v>1</v>
      </c>
      <c r="DV454">
        <v>1</v>
      </c>
      <c r="DW454">
        <v>2</v>
      </c>
      <c r="DX454" t="s">
        <v>367</v>
      </c>
      <c r="DY454">
        <v>2.83378</v>
      </c>
      <c r="DZ454">
        <v>2.64194</v>
      </c>
      <c r="EA454">
        <v>0.12981</v>
      </c>
      <c r="EB454">
        <v>0.132636</v>
      </c>
      <c r="EC454">
        <v>0.064363</v>
      </c>
      <c r="ED454">
        <v>0.0613417</v>
      </c>
      <c r="EE454">
        <v>24249.8</v>
      </c>
      <c r="EF454">
        <v>21124.5</v>
      </c>
      <c r="EG454">
        <v>24965.6</v>
      </c>
      <c r="EH454">
        <v>23735.5</v>
      </c>
      <c r="EI454">
        <v>39913.4</v>
      </c>
      <c r="EJ454">
        <v>36906.4</v>
      </c>
      <c r="EK454">
        <v>45171.2</v>
      </c>
      <c r="EL454">
        <v>42375.7</v>
      </c>
      <c r="EM454">
        <v>1.7476</v>
      </c>
      <c r="EN454">
        <v>2.0396</v>
      </c>
      <c r="EO454">
        <v>0.0657141</v>
      </c>
      <c r="EP454">
        <v>0</v>
      </c>
      <c r="EQ454">
        <v>20.8858</v>
      </c>
      <c r="ER454">
        <v>999.9</v>
      </c>
      <c r="ES454">
        <v>34.33</v>
      </c>
      <c r="ET454">
        <v>32.055</v>
      </c>
      <c r="EU454">
        <v>24.181</v>
      </c>
      <c r="EV454">
        <v>51.3883</v>
      </c>
      <c r="EW454">
        <v>30.8053</v>
      </c>
      <c r="EX454">
        <v>2</v>
      </c>
      <c r="EY454">
        <v>0.266697</v>
      </c>
      <c r="EZ454">
        <v>5.70185</v>
      </c>
      <c r="FA454">
        <v>20.1492</v>
      </c>
      <c r="FB454">
        <v>5.23197</v>
      </c>
      <c r="FC454">
        <v>11.992</v>
      </c>
      <c r="FD454">
        <v>4.95525</v>
      </c>
      <c r="FE454">
        <v>3.30363</v>
      </c>
      <c r="FF454">
        <v>9999</v>
      </c>
      <c r="FG454">
        <v>9999</v>
      </c>
      <c r="FH454">
        <v>6640.3</v>
      </c>
      <c r="FI454">
        <v>354</v>
      </c>
      <c r="FJ454">
        <v>1.86813</v>
      </c>
      <c r="FK454">
        <v>1.86386</v>
      </c>
      <c r="FL454">
        <v>1.87147</v>
      </c>
      <c r="FM454">
        <v>1.86231</v>
      </c>
      <c r="FN454">
        <v>1.86172</v>
      </c>
      <c r="FO454">
        <v>1.86818</v>
      </c>
      <c r="FP454">
        <v>1.85835</v>
      </c>
      <c r="FQ454">
        <v>1.86474</v>
      </c>
      <c r="FR454">
        <v>5</v>
      </c>
      <c r="FS454">
        <v>0</v>
      </c>
      <c r="FT454">
        <v>0</v>
      </c>
      <c r="FU454">
        <v>0</v>
      </c>
      <c r="FV454" t="s">
        <v>358</v>
      </c>
      <c r="FW454" t="s">
        <v>359</v>
      </c>
      <c r="FX454" t="s">
        <v>360</v>
      </c>
      <c r="FY454" t="s">
        <v>360</v>
      </c>
      <c r="FZ454" t="s">
        <v>360</v>
      </c>
      <c r="GA454" t="s">
        <v>360</v>
      </c>
      <c r="GB454">
        <v>0</v>
      </c>
      <c r="GC454">
        <v>100</v>
      </c>
      <c r="GD454">
        <v>100</v>
      </c>
      <c r="GE454">
        <v>5.95</v>
      </c>
      <c r="GF454">
        <v>0.1115</v>
      </c>
      <c r="GG454">
        <v>2.14445261950712</v>
      </c>
      <c r="GH454">
        <v>0.00524579190152856</v>
      </c>
      <c r="GI454">
        <v>-2.61795653493914e-06</v>
      </c>
      <c r="GJ454">
        <v>1.03317073579164e-09</v>
      </c>
      <c r="GK454">
        <v>0.00834576242792743</v>
      </c>
      <c r="GL454">
        <v>-0.0463878632499735</v>
      </c>
      <c r="GM454">
        <v>0.00360881594666716</v>
      </c>
      <c r="GN454">
        <v>-4.25062852161115e-05</v>
      </c>
      <c r="GO454">
        <v>14</v>
      </c>
      <c r="GP454">
        <v>2225</v>
      </c>
      <c r="GQ454">
        <v>2</v>
      </c>
      <c r="GR454">
        <v>27</v>
      </c>
      <c r="GS454">
        <v>4351.5</v>
      </c>
      <c r="GT454">
        <v>4351.5</v>
      </c>
      <c r="GU454">
        <v>2.80884</v>
      </c>
      <c r="GV454">
        <v>2.34985</v>
      </c>
      <c r="GW454">
        <v>1.99829</v>
      </c>
      <c r="GX454">
        <v>2.7478</v>
      </c>
      <c r="GY454">
        <v>2.09351</v>
      </c>
      <c r="GZ454">
        <v>2.33398</v>
      </c>
      <c r="HA454">
        <v>36.0816</v>
      </c>
      <c r="HB454">
        <v>14.2108</v>
      </c>
      <c r="HC454">
        <v>18</v>
      </c>
      <c r="HD454">
        <v>427.312</v>
      </c>
      <c r="HE454">
        <v>615.476</v>
      </c>
      <c r="HF454">
        <v>16.2935</v>
      </c>
      <c r="HG454">
        <v>30.6289</v>
      </c>
      <c r="HH454">
        <v>29.9999</v>
      </c>
      <c r="HI454">
        <v>30.841</v>
      </c>
      <c r="HJ454">
        <v>30.7889</v>
      </c>
      <c r="HK454">
        <v>56.2621</v>
      </c>
      <c r="HL454">
        <v>33.6619</v>
      </c>
      <c r="HM454">
        <v>8.52455</v>
      </c>
      <c r="HN454">
        <v>16.2996</v>
      </c>
      <c r="HO454">
        <v>1106.52</v>
      </c>
      <c r="HP454">
        <v>17.3876</v>
      </c>
      <c r="HQ454">
        <v>95.5743</v>
      </c>
      <c r="HR454">
        <v>99.5983</v>
      </c>
    </row>
    <row r="455" spans="1:226">
      <c r="A455">
        <v>439</v>
      </c>
      <c r="B455">
        <v>1657559214.5</v>
      </c>
      <c r="C455">
        <v>6422.5</v>
      </c>
      <c r="D455" t="s">
        <v>1244</v>
      </c>
      <c r="E455" t="s">
        <v>1245</v>
      </c>
      <c r="F455">
        <v>5</v>
      </c>
      <c r="G455" t="s">
        <v>1117</v>
      </c>
      <c r="H455" t="s">
        <v>354</v>
      </c>
      <c r="I455">
        <v>1657559207</v>
      </c>
      <c r="J455">
        <f>(K455)/1000</f>
        <v>0</v>
      </c>
      <c r="K455">
        <f>IF(BF455, AN455, AH455)</f>
        <v>0</v>
      </c>
      <c r="L455">
        <f>IF(BF455, AI455, AG455)</f>
        <v>0</v>
      </c>
      <c r="M455">
        <f>BH455 - IF(AU455&gt;1, L455*BB455*100.0/(AW455*BV455), 0)</f>
        <v>0</v>
      </c>
      <c r="N455">
        <f>((T455-J455/2)*M455-L455)/(T455+J455/2)</f>
        <v>0</v>
      </c>
      <c r="O455">
        <f>N455*(BO455+BP455)/1000.0</f>
        <v>0</v>
      </c>
      <c r="P455">
        <f>(BH455 - IF(AU455&gt;1, L455*BB455*100.0/(AW455*BV455), 0))*(BO455+BP455)/1000.0</f>
        <v>0</v>
      </c>
      <c r="Q455">
        <f>2.0/((1/S455-1/R455)+SIGN(S455)*SQRT((1/S455-1/R455)*(1/S455-1/R455) + 4*BC455/((BC455+1)*(BC455+1))*(2*1/S455*1/R455-1/R455*1/R455)))</f>
        <v>0</v>
      </c>
      <c r="R455">
        <f>IF(LEFT(BD455,1)&lt;&gt;"0",IF(LEFT(BD455,1)="1",3.0,BE455),$D$5+$E$5*(BV455*BO455/($K$5*1000))+$F$5*(BV455*BO455/($K$5*1000))*MAX(MIN(BB455,$J$5),$I$5)*MAX(MIN(BB455,$J$5),$I$5)+$G$5*MAX(MIN(BB455,$J$5),$I$5)*(BV455*BO455/($K$5*1000))+$H$5*(BV455*BO455/($K$5*1000))*(BV455*BO455/($K$5*1000)))</f>
        <v>0</v>
      </c>
      <c r="S455">
        <f>J455*(1000-(1000*0.61365*exp(17.502*W455/(240.97+W455))/(BO455+BP455)+BJ455)/2)/(1000*0.61365*exp(17.502*W455/(240.97+W455))/(BO455+BP455)-BJ455)</f>
        <v>0</v>
      </c>
      <c r="T455">
        <f>1/((BC455+1)/(Q455/1.6)+1/(R455/1.37)) + BC455/((BC455+1)/(Q455/1.6) + BC455/(R455/1.37))</f>
        <v>0</v>
      </c>
      <c r="U455">
        <f>(AX455*BA455)</f>
        <v>0</v>
      </c>
      <c r="V455">
        <f>(BQ455+(U455+2*0.95*5.67E-8*(((BQ455+$B$7)+273)^4-(BQ455+273)^4)-44100*J455)/(1.84*29.3*R455+8*0.95*5.67E-8*(BQ455+273)^3))</f>
        <v>0</v>
      </c>
      <c r="W455">
        <f>($C$7*BR455+$D$7*BS455+$E$7*V455)</f>
        <v>0</v>
      </c>
      <c r="X455">
        <f>0.61365*exp(17.502*W455/(240.97+W455))</f>
        <v>0</v>
      </c>
      <c r="Y455">
        <f>(Z455/AA455*100)</f>
        <v>0</v>
      </c>
      <c r="Z455">
        <f>BJ455*(BO455+BP455)/1000</f>
        <v>0</v>
      </c>
      <c r="AA455">
        <f>0.61365*exp(17.502*BQ455/(240.97+BQ455))</f>
        <v>0</v>
      </c>
      <c r="AB455">
        <f>(X455-BJ455*(BO455+BP455)/1000)</f>
        <v>0</v>
      </c>
      <c r="AC455">
        <f>(-J455*44100)</f>
        <v>0</v>
      </c>
      <c r="AD455">
        <f>2*29.3*R455*0.92*(BQ455-W455)</f>
        <v>0</v>
      </c>
      <c r="AE455">
        <f>2*0.95*5.67E-8*(((BQ455+$B$7)+273)^4-(W455+273)^4)</f>
        <v>0</v>
      </c>
      <c r="AF455">
        <f>U455+AE455+AC455+AD455</f>
        <v>0</v>
      </c>
      <c r="AG455">
        <f>BN455*AU455*(BI455-BH455*(1000-AU455*BK455)/(1000-AU455*BJ455))/(100*BB455)</f>
        <v>0</v>
      </c>
      <c r="AH455">
        <f>1000*BN455*AU455*(BJ455-BK455)/(100*BB455*(1000-AU455*BJ455))</f>
        <v>0</v>
      </c>
      <c r="AI455">
        <f>(AJ455 - AK455 - BO455*1E3/(8.314*(BQ455+273.15)) * AM455/BN455 * AL455) * BN455/(100*BB455) * (1000 - BK455)/1000</f>
        <v>0</v>
      </c>
      <c r="AJ455">
        <v>1111.29375783187</v>
      </c>
      <c r="AK455">
        <v>1085.62103030303</v>
      </c>
      <c r="AL455">
        <v>3.38812610436338</v>
      </c>
      <c r="AM455">
        <v>66.142335327964</v>
      </c>
      <c r="AN455">
        <f>(AP455 - AO455 + BO455*1E3/(8.314*(BQ455+273.15)) * AR455/BN455 * AQ455) * BN455/(100*BB455) * 1000/(1000 - AP455)</f>
        <v>0</v>
      </c>
      <c r="AO455">
        <v>17.3427088149557</v>
      </c>
      <c r="AP455">
        <v>18.5076103030303</v>
      </c>
      <c r="AQ455">
        <v>-0.000258908320467457</v>
      </c>
      <c r="AR455">
        <v>78.4374814573742</v>
      </c>
      <c r="AS455">
        <v>18</v>
      </c>
      <c r="AT455">
        <v>4</v>
      </c>
      <c r="AU455">
        <f>IF(AS455*$H$13&gt;=AW455,1.0,(AW455/(AW455-AS455*$H$13)))</f>
        <v>0</v>
      </c>
      <c r="AV455">
        <f>(AU455-1)*100</f>
        <v>0</v>
      </c>
      <c r="AW455">
        <f>MAX(0,($B$13+$C$13*BV455)/(1+$D$13*BV455)*BO455/(BQ455+273)*$E$13)</f>
        <v>0</v>
      </c>
      <c r="AX455">
        <f>$B$11*BW455+$C$11*BX455+$F$11*CI455*(1-CL455)</f>
        <v>0</v>
      </c>
      <c r="AY455">
        <f>AX455*AZ455</f>
        <v>0</v>
      </c>
      <c r="AZ455">
        <f>($B$11*$D$9+$C$11*$D$9+$F$11*((CV455+CN455)/MAX(CV455+CN455+CW455, 0.1)*$I$9+CW455/MAX(CV455+CN455+CW455, 0.1)*$J$9))/($B$11+$C$11+$F$11)</f>
        <v>0</v>
      </c>
      <c r="BA455">
        <f>($B$11*$K$9+$C$11*$K$9+$F$11*((CV455+CN455)/MAX(CV455+CN455+CW455, 0.1)*$P$9+CW455/MAX(CV455+CN455+CW455, 0.1)*$Q$9))/($B$11+$C$11+$F$11)</f>
        <v>0</v>
      </c>
      <c r="BB455">
        <v>2.7</v>
      </c>
      <c r="BC455">
        <v>0.5</v>
      </c>
      <c r="BD455" t="s">
        <v>355</v>
      </c>
      <c r="BE455">
        <v>2</v>
      </c>
      <c r="BF455" t="b">
        <v>1</v>
      </c>
      <c r="BG455">
        <v>1657559207</v>
      </c>
      <c r="BH455">
        <v>1042.29185185185</v>
      </c>
      <c r="BI455">
        <v>1075.39481481481</v>
      </c>
      <c r="BJ455">
        <v>18.5044740740741</v>
      </c>
      <c r="BK455">
        <v>17.3521444444444</v>
      </c>
      <c r="BL455">
        <v>1036.37185185185</v>
      </c>
      <c r="BM455">
        <v>18.3929555555556</v>
      </c>
      <c r="BN455">
        <v>500.00237037037</v>
      </c>
      <c r="BO455">
        <v>68.0009851851852</v>
      </c>
      <c r="BP455">
        <v>0.0254877</v>
      </c>
      <c r="BQ455">
        <v>21.1193296296296</v>
      </c>
      <c r="BR455">
        <v>21.9812777777778</v>
      </c>
      <c r="BS455">
        <v>999.9</v>
      </c>
      <c r="BT455">
        <v>0</v>
      </c>
      <c r="BU455">
        <v>0</v>
      </c>
      <c r="BV455">
        <v>10010.4918518519</v>
      </c>
      <c r="BW455">
        <v>0</v>
      </c>
      <c r="BX455">
        <v>2088.03111111111</v>
      </c>
      <c r="BY455">
        <v>-33.1031740740741</v>
      </c>
      <c r="BZ455">
        <v>1061.94296296296</v>
      </c>
      <c r="CA455">
        <v>1094.38481481481</v>
      </c>
      <c r="CB455">
        <v>1.15231888888889</v>
      </c>
      <c r="CC455">
        <v>1075.39481481481</v>
      </c>
      <c r="CD455">
        <v>17.3521444444444</v>
      </c>
      <c r="CE455">
        <v>1.25832148148148</v>
      </c>
      <c r="CF455">
        <v>1.17996333333333</v>
      </c>
      <c r="CG455">
        <v>10.3100555555556</v>
      </c>
      <c r="CH455">
        <v>9.35111814814815</v>
      </c>
      <c r="CI455">
        <v>1999.9962962963</v>
      </c>
      <c r="CJ455">
        <v>0.98</v>
      </c>
      <c r="CK455">
        <v>0.0200002</v>
      </c>
      <c r="CL455">
        <v>0</v>
      </c>
      <c r="CM455">
        <v>2.45037037037037</v>
      </c>
      <c r="CN455">
        <v>0</v>
      </c>
      <c r="CO455">
        <v>7952.51851851852</v>
      </c>
      <c r="CP455">
        <v>16705.3888888889</v>
      </c>
      <c r="CQ455">
        <v>45</v>
      </c>
      <c r="CR455">
        <v>47.937</v>
      </c>
      <c r="CS455">
        <v>47.187</v>
      </c>
      <c r="CT455">
        <v>45.187</v>
      </c>
      <c r="CU455">
        <v>43.75</v>
      </c>
      <c r="CV455">
        <v>1959.9962962963</v>
      </c>
      <c r="CW455">
        <v>40</v>
      </c>
      <c r="CX455">
        <v>0</v>
      </c>
      <c r="CY455">
        <v>1651538109.8</v>
      </c>
      <c r="CZ455">
        <v>0</v>
      </c>
      <c r="DA455">
        <v>0</v>
      </c>
      <c r="DB455" t="s">
        <v>356</v>
      </c>
      <c r="DC455">
        <v>1657298120.5</v>
      </c>
      <c r="DD455">
        <v>1657298120.5</v>
      </c>
      <c r="DE455">
        <v>0</v>
      </c>
      <c r="DF455">
        <v>1.391</v>
      </c>
      <c r="DG455">
        <v>0.035</v>
      </c>
      <c r="DH455">
        <v>2.39</v>
      </c>
      <c r="DI455">
        <v>0.104</v>
      </c>
      <c r="DJ455">
        <v>419</v>
      </c>
      <c r="DK455">
        <v>18</v>
      </c>
      <c r="DL455">
        <v>0.11</v>
      </c>
      <c r="DM455">
        <v>0.02</v>
      </c>
      <c r="DN455">
        <v>-32.9965375</v>
      </c>
      <c r="DO455">
        <v>-1.71453996247651</v>
      </c>
      <c r="DP455">
        <v>0.209623163900724</v>
      </c>
      <c r="DQ455">
        <v>0</v>
      </c>
      <c r="DR455">
        <v>1.14569625</v>
      </c>
      <c r="DS455">
        <v>0.149181275797372</v>
      </c>
      <c r="DT455">
        <v>0.022477115883438</v>
      </c>
      <c r="DU455">
        <v>0</v>
      </c>
      <c r="DV455">
        <v>0</v>
      </c>
      <c r="DW455">
        <v>2</v>
      </c>
      <c r="DX455" t="s">
        <v>357</v>
      </c>
      <c r="DY455">
        <v>2.83366</v>
      </c>
      <c r="DZ455">
        <v>2.64228</v>
      </c>
      <c r="EA455">
        <v>0.131123</v>
      </c>
      <c r="EB455">
        <v>0.133944</v>
      </c>
      <c r="EC455">
        <v>0.0643741</v>
      </c>
      <c r="ED455">
        <v>0.0613698</v>
      </c>
      <c r="EE455">
        <v>24213</v>
      </c>
      <c r="EF455">
        <v>21092.1</v>
      </c>
      <c r="EG455">
        <v>24965.4</v>
      </c>
      <c r="EH455">
        <v>23734.9</v>
      </c>
      <c r="EI455">
        <v>39912.8</v>
      </c>
      <c r="EJ455">
        <v>36904.6</v>
      </c>
      <c r="EK455">
        <v>45171.1</v>
      </c>
      <c r="EL455">
        <v>42374.9</v>
      </c>
      <c r="EM455">
        <v>1.74727</v>
      </c>
      <c r="EN455">
        <v>2.03972</v>
      </c>
      <c r="EO455">
        <v>0.0655837</v>
      </c>
      <c r="EP455">
        <v>0</v>
      </c>
      <c r="EQ455">
        <v>20.8813</v>
      </c>
      <c r="ER455">
        <v>999.9</v>
      </c>
      <c r="ES455">
        <v>34.33</v>
      </c>
      <c r="ET455">
        <v>32.055</v>
      </c>
      <c r="EU455">
        <v>24.1831</v>
      </c>
      <c r="EV455">
        <v>51.3083</v>
      </c>
      <c r="EW455">
        <v>30.8494</v>
      </c>
      <c r="EX455">
        <v>2</v>
      </c>
      <c r="EY455">
        <v>0.266852</v>
      </c>
      <c r="EZ455">
        <v>5.66307</v>
      </c>
      <c r="FA455">
        <v>20.151</v>
      </c>
      <c r="FB455">
        <v>5.23286</v>
      </c>
      <c r="FC455">
        <v>11.992</v>
      </c>
      <c r="FD455">
        <v>4.95575</v>
      </c>
      <c r="FE455">
        <v>3.30395</v>
      </c>
      <c r="FF455">
        <v>9999</v>
      </c>
      <c r="FG455">
        <v>9999</v>
      </c>
      <c r="FH455">
        <v>6640.3</v>
      </c>
      <c r="FI455">
        <v>354</v>
      </c>
      <c r="FJ455">
        <v>1.86813</v>
      </c>
      <c r="FK455">
        <v>1.86386</v>
      </c>
      <c r="FL455">
        <v>1.87149</v>
      </c>
      <c r="FM455">
        <v>1.86233</v>
      </c>
      <c r="FN455">
        <v>1.86172</v>
      </c>
      <c r="FO455">
        <v>1.86817</v>
      </c>
      <c r="FP455">
        <v>1.85837</v>
      </c>
      <c r="FQ455">
        <v>1.86478</v>
      </c>
      <c r="FR455">
        <v>5</v>
      </c>
      <c r="FS455">
        <v>0</v>
      </c>
      <c r="FT455">
        <v>0</v>
      </c>
      <c r="FU455">
        <v>0</v>
      </c>
      <c r="FV455" t="s">
        <v>358</v>
      </c>
      <c r="FW455" t="s">
        <v>359</v>
      </c>
      <c r="FX455" t="s">
        <v>360</v>
      </c>
      <c r="FY455" t="s">
        <v>360</v>
      </c>
      <c r="FZ455" t="s">
        <v>360</v>
      </c>
      <c r="GA455" t="s">
        <v>360</v>
      </c>
      <c r="GB455">
        <v>0</v>
      </c>
      <c r="GC455">
        <v>100</v>
      </c>
      <c r="GD455">
        <v>100</v>
      </c>
      <c r="GE455">
        <v>6</v>
      </c>
      <c r="GF455">
        <v>0.1117</v>
      </c>
      <c r="GG455">
        <v>2.14445261950712</v>
      </c>
      <c r="GH455">
        <v>0.00524579190152856</v>
      </c>
      <c r="GI455">
        <v>-2.61795653493914e-06</v>
      </c>
      <c r="GJ455">
        <v>1.03317073579164e-09</v>
      </c>
      <c r="GK455">
        <v>0.00834576242792743</v>
      </c>
      <c r="GL455">
        <v>-0.0463878632499735</v>
      </c>
      <c r="GM455">
        <v>0.00360881594666716</v>
      </c>
      <c r="GN455">
        <v>-4.25062852161115e-05</v>
      </c>
      <c r="GO455">
        <v>14</v>
      </c>
      <c r="GP455">
        <v>2225</v>
      </c>
      <c r="GQ455">
        <v>2</v>
      </c>
      <c r="GR455">
        <v>27</v>
      </c>
      <c r="GS455">
        <v>4351.6</v>
      </c>
      <c r="GT455">
        <v>4351.6</v>
      </c>
      <c r="GU455">
        <v>2.83936</v>
      </c>
      <c r="GV455">
        <v>2.34985</v>
      </c>
      <c r="GW455">
        <v>1.99829</v>
      </c>
      <c r="GX455">
        <v>2.74902</v>
      </c>
      <c r="GY455">
        <v>2.09351</v>
      </c>
      <c r="GZ455">
        <v>2.37915</v>
      </c>
      <c r="HA455">
        <v>36.105</v>
      </c>
      <c r="HB455">
        <v>14.2196</v>
      </c>
      <c r="HC455">
        <v>18</v>
      </c>
      <c r="HD455">
        <v>427.142</v>
      </c>
      <c r="HE455">
        <v>615.588</v>
      </c>
      <c r="HF455">
        <v>16.3071</v>
      </c>
      <c r="HG455">
        <v>30.6315</v>
      </c>
      <c r="HH455">
        <v>30.0002</v>
      </c>
      <c r="HI455">
        <v>30.8436</v>
      </c>
      <c r="HJ455">
        <v>30.79</v>
      </c>
      <c r="HK455">
        <v>56.87</v>
      </c>
      <c r="HL455">
        <v>33.6619</v>
      </c>
      <c r="HM455">
        <v>8.52455</v>
      </c>
      <c r="HN455">
        <v>16.3139</v>
      </c>
      <c r="HO455">
        <v>1119.91</v>
      </c>
      <c r="HP455">
        <v>17.3876</v>
      </c>
      <c r="HQ455">
        <v>95.5739</v>
      </c>
      <c r="HR455">
        <v>99.5962</v>
      </c>
    </row>
    <row r="456" spans="1:226">
      <c r="A456">
        <v>440</v>
      </c>
      <c r="B456">
        <v>1657559219.5</v>
      </c>
      <c r="C456">
        <v>6427.5</v>
      </c>
      <c r="D456" t="s">
        <v>1246</v>
      </c>
      <c r="E456" t="s">
        <v>1247</v>
      </c>
      <c r="F456">
        <v>5</v>
      </c>
      <c r="G456" t="s">
        <v>1117</v>
      </c>
      <c r="H456" t="s">
        <v>354</v>
      </c>
      <c r="I456">
        <v>1657559211.71429</v>
      </c>
      <c r="J456">
        <f>(K456)/1000</f>
        <v>0</v>
      </c>
      <c r="K456">
        <f>IF(BF456, AN456, AH456)</f>
        <v>0</v>
      </c>
      <c r="L456">
        <f>IF(BF456, AI456, AG456)</f>
        <v>0</v>
      </c>
      <c r="M456">
        <f>BH456 - IF(AU456&gt;1, L456*BB456*100.0/(AW456*BV456), 0)</f>
        <v>0</v>
      </c>
      <c r="N456">
        <f>((T456-J456/2)*M456-L456)/(T456+J456/2)</f>
        <v>0</v>
      </c>
      <c r="O456">
        <f>N456*(BO456+BP456)/1000.0</f>
        <v>0</v>
      </c>
      <c r="P456">
        <f>(BH456 - IF(AU456&gt;1, L456*BB456*100.0/(AW456*BV456), 0))*(BO456+BP456)/1000.0</f>
        <v>0</v>
      </c>
      <c r="Q456">
        <f>2.0/((1/S456-1/R456)+SIGN(S456)*SQRT((1/S456-1/R456)*(1/S456-1/R456) + 4*BC456/((BC456+1)*(BC456+1))*(2*1/S456*1/R456-1/R456*1/R456)))</f>
        <v>0</v>
      </c>
      <c r="R456">
        <f>IF(LEFT(BD456,1)&lt;&gt;"0",IF(LEFT(BD456,1)="1",3.0,BE456),$D$5+$E$5*(BV456*BO456/($K$5*1000))+$F$5*(BV456*BO456/($K$5*1000))*MAX(MIN(BB456,$J$5),$I$5)*MAX(MIN(BB456,$J$5),$I$5)+$G$5*MAX(MIN(BB456,$J$5),$I$5)*(BV456*BO456/($K$5*1000))+$H$5*(BV456*BO456/($K$5*1000))*(BV456*BO456/($K$5*1000)))</f>
        <v>0</v>
      </c>
      <c r="S456">
        <f>J456*(1000-(1000*0.61365*exp(17.502*W456/(240.97+W456))/(BO456+BP456)+BJ456)/2)/(1000*0.61365*exp(17.502*W456/(240.97+W456))/(BO456+BP456)-BJ456)</f>
        <v>0</v>
      </c>
      <c r="T456">
        <f>1/((BC456+1)/(Q456/1.6)+1/(R456/1.37)) + BC456/((BC456+1)/(Q456/1.6) + BC456/(R456/1.37))</f>
        <v>0</v>
      </c>
      <c r="U456">
        <f>(AX456*BA456)</f>
        <v>0</v>
      </c>
      <c r="V456">
        <f>(BQ456+(U456+2*0.95*5.67E-8*(((BQ456+$B$7)+273)^4-(BQ456+273)^4)-44100*J456)/(1.84*29.3*R456+8*0.95*5.67E-8*(BQ456+273)^3))</f>
        <v>0</v>
      </c>
      <c r="W456">
        <f>($C$7*BR456+$D$7*BS456+$E$7*V456)</f>
        <v>0</v>
      </c>
      <c r="X456">
        <f>0.61365*exp(17.502*W456/(240.97+W456))</f>
        <v>0</v>
      </c>
      <c r="Y456">
        <f>(Z456/AA456*100)</f>
        <v>0</v>
      </c>
      <c r="Z456">
        <f>BJ456*(BO456+BP456)/1000</f>
        <v>0</v>
      </c>
      <c r="AA456">
        <f>0.61365*exp(17.502*BQ456/(240.97+BQ456))</f>
        <v>0</v>
      </c>
      <c r="AB456">
        <f>(X456-BJ456*(BO456+BP456)/1000)</f>
        <v>0</v>
      </c>
      <c r="AC456">
        <f>(-J456*44100)</f>
        <v>0</v>
      </c>
      <c r="AD456">
        <f>2*29.3*R456*0.92*(BQ456-W456)</f>
        <v>0</v>
      </c>
      <c r="AE456">
        <f>2*0.95*5.67E-8*(((BQ456+$B$7)+273)^4-(W456+273)^4)</f>
        <v>0</v>
      </c>
      <c r="AF456">
        <f>U456+AE456+AC456+AD456</f>
        <v>0</v>
      </c>
      <c r="AG456">
        <f>BN456*AU456*(BI456-BH456*(1000-AU456*BK456)/(1000-AU456*BJ456))/(100*BB456)</f>
        <v>0</v>
      </c>
      <c r="AH456">
        <f>1000*BN456*AU456*(BJ456-BK456)/(100*BB456*(1000-AU456*BJ456))</f>
        <v>0</v>
      </c>
      <c r="AI456">
        <f>(AJ456 - AK456 - BO456*1E3/(8.314*(BQ456+273.15)) * AM456/BN456 * AL456) * BN456/(100*BB456) * (1000 - BK456)/1000</f>
        <v>0</v>
      </c>
      <c r="AJ456">
        <v>1127.90653304441</v>
      </c>
      <c r="AK456">
        <v>1102.5823030303</v>
      </c>
      <c r="AL456">
        <v>3.37060485976803</v>
      </c>
      <c r="AM456">
        <v>66.142335327964</v>
      </c>
      <c r="AN456">
        <f>(AP456 - AO456 + BO456*1E3/(8.314*(BQ456+273.15)) * AR456/BN456 * AQ456) * BN456/(100*BB456) * 1000/(1000 - AP456)</f>
        <v>0</v>
      </c>
      <c r="AO456">
        <v>17.355002880814</v>
      </c>
      <c r="AP456">
        <v>18.5089993939394</v>
      </c>
      <c r="AQ456">
        <v>5.09490829276434e-05</v>
      </c>
      <c r="AR456">
        <v>78.4374814573742</v>
      </c>
      <c r="AS456">
        <v>18</v>
      </c>
      <c r="AT456">
        <v>4</v>
      </c>
      <c r="AU456">
        <f>IF(AS456*$H$13&gt;=AW456,1.0,(AW456/(AW456-AS456*$H$13)))</f>
        <v>0</v>
      </c>
      <c r="AV456">
        <f>(AU456-1)*100</f>
        <v>0</v>
      </c>
      <c r="AW456">
        <f>MAX(0,($B$13+$C$13*BV456)/(1+$D$13*BV456)*BO456/(BQ456+273)*$E$13)</f>
        <v>0</v>
      </c>
      <c r="AX456">
        <f>$B$11*BW456+$C$11*BX456+$F$11*CI456*(1-CL456)</f>
        <v>0</v>
      </c>
      <c r="AY456">
        <f>AX456*AZ456</f>
        <v>0</v>
      </c>
      <c r="AZ456">
        <f>($B$11*$D$9+$C$11*$D$9+$F$11*((CV456+CN456)/MAX(CV456+CN456+CW456, 0.1)*$I$9+CW456/MAX(CV456+CN456+CW456, 0.1)*$J$9))/($B$11+$C$11+$F$11)</f>
        <v>0</v>
      </c>
      <c r="BA456">
        <f>($B$11*$K$9+$C$11*$K$9+$F$11*((CV456+CN456)/MAX(CV456+CN456+CW456, 0.1)*$P$9+CW456/MAX(CV456+CN456+CW456, 0.1)*$Q$9))/($B$11+$C$11+$F$11)</f>
        <v>0</v>
      </c>
      <c r="BB456">
        <v>2.7</v>
      </c>
      <c r="BC456">
        <v>0.5</v>
      </c>
      <c r="BD456" t="s">
        <v>355</v>
      </c>
      <c r="BE456">
        <v>2</v>
      </c>
      <c r="BF456" t="b">
        <v>1</v>
      </c>
      <c r="BG456">
        <v>1657559211.71429</v>
      </c>
      <c r="BH456">
        <v>1057.97321428571</v>
      </c>
      <c r="BI456">
        <v>1091.01678571429</v>
      </c>
      <c r="BJ456">
        <v>18.5078071428571</v>
      </c>
      <c r="BK456">
        <v>17.3447964285714</v>
      </c>
      <c r="BL456">
        <v>1052.00357142857</v>
      </c>
      <c r="BM456">
        <v>18.3961571428571</v>
      </c>
      <c r="BN456">
        <v>499.990821428571</v>
      </c>
      <c r="BO456">
        <v>68.0005642857143</v>
      </c>
      <c r="BP456">
        <v>0.02560115</v>
      </c>
      <c r="BQ456">
        <v>21.1189607142857</v>
      </c>
      <c r="BR456">
        <v>21.9807071428571</v>
      </c>
      <c r="BS456">
        <v>999.9</v>
      </c>
      <c r="BT456">
        <v>0</v>
      </c>
      <c r="BU456">
        <v>0</v>
      </c>
      <c r="BV456">
        <v>9999.35678571429</v>
      </c>
      <c r="BW456">
        <v>0</v>
      </c>
      <c r="BX456">
        <v>2087.72214285714</v>
      </c>
      <c r="BY456">
        <v>-33.0437821428571</v>
      </c>
      <c r="BZ456">
        <v>1077.92285714286</v>
      </c>
      <c r="CA456">
        <v>1110.27464285714</v>
      </c>
      <c r="CB456">
        <v>1.16300678571429</v>
      </c>
      <c r="CC456">
        <v>1091.01678571429</v>
      </c>
      <c r="CD456">
        <v>17.3447964285714</v>
      </c>
      <c r="CE456">
        <v>1.25854035714286</v>
      </c>
      <c r="CF456">
        <v>1.17945678571429</v>
      </c>
      <c r="CG456">
        <v>10.3126678571429</v>
      </c>
      <c r="CH456">
        <v>9.34473607142857</v>
      </c>
      <c r="CI456">
        <v>1999.99571428571</v>
      </c>
      <c r="CJ456">
        <v>0.98</v>
      </c>
      <c r="CK456">
        <v>0.0200002</v>
      </c>
      <c r="CL456">
        <v>0</v>
      </c>
      <c r="CM456">
        <v>2.56052857142857</v>
      </c>
      <c r="CN456">
        <v>0</v>
      </c>
      <c r="CO456">
        <v>7962.41464285714</v>
      </c>
      <c r="CP456">
        <v>16705.3892857143</v>
      </c>
      <c r="CQ456">
        <v>45</v>
      </c>
      <c r="CR456">
        <v>47.937</v>
      </c>
      <c r="CS456">
        <v>47.187</v>
      </c>
      <c r="CT456">
        <v>45.187</v>
      </c>
      <c r="CU456">
        <v>43.75</v>
      </c>
      <c r="CV456">
        <v>1959.99571428571</v>
      </c>
      <c r="CW456">
        <v>40</v>
      </c>
      <c r="CX456">
        <v>0</v>
      </c>
      <c r="CY456">
        <v>1651538114.6</v>
      </c>
      <c r="CZ456">
        <v>0</v>
      </c>
      <c r="DA456">
        <v>0</v>
      </c>
      <c r="DB456" t="s">
        <v>356</v>
      </c>
      <c r="DC456">
        <v>1657298120.5</v>
      </c>
      <c r="DD456">
        <v>1657298120.5</v>
      </c>
      <c r="DE456">
        <v>0</v>
      </c>
      <c r="DF456">
        <v>1.391</v>
      </c>
      <c r="DG456">
        <v>0.035</v>
      </c>
      <c r="DH456">
        <v>2.39</v>
      </c>
      <c r="DI456">
        <v>0.104</v>
      </c>
      <c r="DJ456">
        <v>419</v>
      </c>
      <c r="DK456">
        <v>18</v>
      </c>
      <c r="DL456">
        <v>0.11</v>
      </c>
      <c r="DM456">
        <v>0.02</v>
      </c>
      <c r="DN456">
        <v>-33.0528512195122</v>
      </c>
      <c r="DO456">
        <v>-0.0345052264809292</v>
      </c>
      <c r="DP456">
        <v>0.14304741516825</v>
      </c>
      <c r="DQ456">
        <v>1</v>
      </c>
      <c r="DR456">
        <v>1.14994073170732</v>
      </c>
      <c r="DS456">
        <v>0.134783832752614</v>
      </c>
      <c r="DT456">
        <v>0.020609391582864</v>
      </c>
      <c r="DU456">
        <v>0</v>
      </c>
      <c r="DV456">
        <v>1</v>
      </c>
      <c r="DW456">
        <v>2</v>
      </c>
      <c r="DX456" t="s">
        <v>367</v>
      </c>
      <c r="DY456">
        <v>2.83372</v>
      </c>
      <c r="DZ456">
        <v>2.64212</v>
      </c>
      <c r="EA456">
        <v>0.132429</v>
      </c>
      <c r="EB456">
        <v>0.135185</v>
      </c>
      <c r="EC456">
        <v>0.0643725</v>
      </c>
      <c r="ED456">
        <v>0.06131</v>
      </c>
      <c r="EE456">
        <v>24176.5</v>
      </c>
      <c r="EF456">
        <v>21062.1</v>
      </c>
      <c r="EG456">
        <v>24965.4</v>
      </c>
      <c r="EH456">
        <v>23735.2</v>
      </c>
      <c r="EI456">
        <v>39912.4</v>
      </c>
      <c r="EJ456">
        <v>36907.6</v>
      </c>
      <c r="EK456">
        <v>45170.5</v>
      </c>
      <c r="EL456">
        <v>42375.7</v>
      </c>
      <c r="EM456">
        <v>1.74735</v>
      </c>
      <c r="EN456">
        <v>2.03932</v>
      </c>
      <c r="EO456">
        <v>0.0680238</v>
      </c>
      <c r="EP456">
        <v>0</v>
      </c>
      <c r="EQ456">
        <v>20.8783</v>
      </c>
      <c r="ER456">
        <v>999.9</v>
      </c>
      <c r="ES456">
        <v>34.33</v>
      </c>
      <c r="ET456">
        <v>32.075</v>
      </c>
      <c r="EU456">
        <v>24.2076</v>
      </c>
      <c r="EV456">
        <v>50.5683</v>
      </c>
      <c r="EW456">
        <v>30.8413</v>
      </c>
      <c r="EX456">
        <v>2</v>
      </c>
      <c r="EY456">
        <v>0.26701</v>
      </c>
      <c r="EZ456">
        <v>5.60959</v>
      </c>
      <c r="FA456">
        <v>20.1525</v>
      </c>
      <c r="FB456">
        <v>5.23271</v>
      </c>
      <c r="FC456">
        <v>11.992</v>
      </c>
      <c r="FD456">
        <v>4.95575</v>
      </c>
      <c r="FE456">
        <v>3.304</v>
      </c>
      <c r="FF456">
        <v>9999</v>
      </c>
      <c r="FG456">
        <v>9999</v>
      </c>
      <c r="FH456">
        <v>6640.5</v>
      </c>
      <c r="FI456">
        <v>354</v>
      </c>
      <c r="FJ456">
        <v>1.86814</v>
      </c>
      <c r="FK456">
        <v>1.86386</v>
      </c>
      <c r="FL456">
        <v>1.87147</v>
      </c>
      <c r="FM456">
        <v>1.8623</v>
      </c>
      <c r="FN456">
        <v>1.86172</v>
      </c>
      <c r="FO456">
        <v>1.86816</v>
      </c>
      <c r="FP456">
        <v>1.85834</v>
      </c>
      <c r="FQ456">
        <v>1.86478</v>
      </c>
      <c r="FR456">
        <v>5</v>
      </c>
      <c r="FS456">
        <v>0</v>
      </c>
      <c r="FT456">
        <v>0</v>
      </c>
      <c r="FU456">
        <v>0</v>
      </c>
      <c r="FV456" t="s">
        <v>358</v>
      </c>
      <c r="FW456" t="s">
        <v>359</v>
      </c>
      <c r="FX456" t="s">
        <v>360</v>
      </c>
      <c r="FY456" t="s">
        <v>360</v>
      </c>
      <c r="FZ456" t="s">
        <v>360</v>
      </c>
      <c r="GA456" t="s">
        <v>360</v>
      </c>
      <c r="GB456">
        <v>0</v>
      </c>
      <c r="GC456">
        <v>100</v>
      </c>
      <c r="GD456">
        <v>100</v>
      </c>
      <c r="GE456">
        <v>6.05</v>
      </c>
      <c r="GF456">
        <v>0.1117</v>
      </c>
      <c r="GG456">
        <v>2.14445261950712</v>
      </c>
      <c r="GH456">
        <v>0.00524579190152856</v>
      </c>
      <c r="GI456">
        <v>-2.61795653493914e-06</v>
      </c>
      <c r="GJ456">
        <v>1.03317073579164e-09</v>
      </c>
      <c r="GK456">
        <v>0.00834576242792743</v>
      </c>
      <c r="GL456">
        <v>-0.0463878632499735</v>
      </c>
      <c r="GM456">
        <v>0.00360881594666716</v>
      </c>
      <c r="GN456">
        <v>-4.25062852161115e-05</v>
      </c>
      <c r="GO456">
        <v>14</v>
      </c>
      <c r="GP456">
        <v>2225</v>
      </c>
      <c r="GQ456">
        <v>2</v>
      </c>
      <c r="GR456">
        <v>27</v>
      </c>
      <c r="GS456">
        <v>4351.6</v>
      </c>
      <c r="GT456">
        <v>4351.6</v>
      </c>
      <c r="GU456">
        <v>2.87354</v>
      </c>
      <c r="GV456">
        <v>2.34619</v>
      </c>
      <c r="GW456">
        <v>1.99829</v>
      </c>
      <c r="GX456">
        <v>2.74902</v>
      </c>
      <c r="GY456">
        <v>2.09351</v>
      </c>
      <c r="GZ456">
        <v>2.40601</v>
      </c>
      <c r="HA456">
        <v>36.105</v>
      </c>
      <c r="HB456">
        <v>14.2283</v>
      </c>
      <c r="HC456">
        <v>18</v>
      </c>
      <c r="HD456">
        <v>427.185</v>
      </c>
      <c r="HE456">
        <v>615.296</v>
      </c>
      <c r="HF456">
        <v>16.3268</v>
      </c>
      <c r="HG456">
        <v>30.6342</v>
      </c>
      <c r="HH456">
        <v>30</v>
      </c>
      <c r="HI456">
        <v>30.8436</v>
      </c>
      <c r="HJ456">
        <v>30.7927</v>
      </c>
      <c r="HK456">
        <v>57.5538</v>
      </c>
      <c r="HL456">
        <v>33.6619</v>
      </c>
      <c r="HM456">
        <v>8.14454</v>
      </c>
      <c r="HN456">
        <v>16.336</v>
      </c>
      <c r="HO456">
        <v>1140.25</v>
      </c>
      <c r="HP456">
        <v>17.3876</v>
      </c>
      <c r="HQ456">
        <v>95.573</v>
      </c>
      <c r="HR456">
        <v>99.5979</v>
      </c>
    </row>
    <row r="457" spans="1:226">
      <c r="A457">
        <v>441</v>
      </c>
      <c r="B457">
        <v>1657559224.5</v>
      </c>
      <c r="C457">
        <v>6432.5</v>
      </c>
      <c r="D457" t="s">
        <v>1248</v>
      </c>
      <c r="E457" t="s">
        <v>1249</v>
      </c>
      <c r="F457">
        <v>5</v>
      </c>
      <c r="G457" t="s">
        <v>1117</v>
      </c>
      <c r="H457" t="s">
        <v>354</v>
      </c>
      <c r="I457">
        <v>1657559217</v>
      </c>
      <c r="J457">
        <f>(K457)/1000</f>
        <v>0</v>
      </c>
      <c r="K457">
        <f>IF(BF457, AN457, AH457)</f>
        <v>0</v>
      </c>
      <c r="L457">
        <f>IF(BF457, AI457, AG457)</f>
        <v>0</v>
      </c>
      <c r="M457">
        <f>BH457 - IF(AU457&gt;1, L457*BB457*100.0/(AW457*BV457), 0)</f>
        <v>0</v>
      </c>
      <c r="N457">
        <f>((T457-J457/2)*M457-L457)/(T457+J457/2)</f>
        <v>0</v>
      </c>
      <c r="O457">
        <f>N457*(BO457+BP457)/1000.0</f>
        <v>0</v>
      </c>
      <c r="P457">
        <f>(BH457 - IF(AU457&gt;1, L457*BB457*100.0/(AW457*BV457), 0))*(BO457+BP457)/1000.0</f>
        <v>0</v>
      </c>
      <c r="Q457">
        <f>2.0/((1/S457-1/R457)+SIGN(S457)*SQRT((1/S457-1/R457)*(1/S457-1/R457) + 4*BC457/((BC457+1)*(BC457+1))*(2*1/S457*1/R457-1/R457*1/R457)))</f>
        <v>0</v>
      </c>
      <c r="R457">
        <f>IF(LEFT(BD457,1)&lt;&gt;"0",IF(LEFT(BD457,1)="1",3.0,BE457),$D$5+$E$5*(BV457*BO457/($K$5*1000))+$F$5*(BV457*BO457/($K$5*1000))*MAX(MIN(BB457,$J$5),$I$5)*MAX(MIN(BB457,$J$5),$I$5)+$G$5*MAX(MIN(BB457,$J$5),$I$5)*(BV457*BO457/($K$5*1000))+$H$5*(BV457*BO457/($K$5*1000))*(BV457*BO457/($K$5*1000)))</f>
        <v>0</v>
      </c>
      <c r="S457">
        <f>J457*(1000-(1000*0.61365*exp(17.502*W457/(240.97+W457))/(BO457+BP457)+BJ457)/2)/(1000*0.61365*exp(17.502*W457/(240.97+W457))/(BO457+BP457)-BJ457)</f>
        <v>0</v>
      </c>
      <c r="T457">
        <f>1/((BC457+1)/(Q457/1.6)+1/(R457/1.37)) + BC457/((BC457+1)/(Q457/1.6) + BC457/(R457/1.37))</f>
        <v>0</v>
      </c>
      <c r="U457">
        <f>(AX457*BA457)</f>
        <v>0</v>
      </c>
      <c r="V457">
        <f>(BQ457+(U457+2*0.95*5.67E-8*(((BQ457+$B$7)+273)^4-(BQ457+273)^4)-44100*J457)/(1.84*29.3*R457+8*0.95*5.67E-8*(BQ457+273)^3))</f>
        <v>0</v>
      </c>
      <c r="W457">
        <f>($C$7*BR457+$D$7*BS457+$E$7*V457)</f>
        <v>0</v>
      </c>
      <c r="X457">
        <f>0.61365*exp(17.502*W457/(240.97+W457))</f>
        <v>0</v>
      </c>
      <c r="Y457">
        <f>(Z457/AA457*100)</f>
        <v>0</v>
      </c>
      <c r="Z457">
        <f>BJ457*(BO457+BP457)/1000</f>
        <v>0</v>
      </c>
      <c r="AA457">
        <f>0.61365*exp(17.502*BQ457/(240.97+BQ457))</f>
        <v>0</v>
      </c>
      <c r="AB457">
        <f>(X457-BJ457*(BO457+BP457)/1000)</f>
        <v>0</v>
      </c>
      <c r="AC457">
        <f>(-J457*44100)</f>
        <v>0</v>
      </c>
      <c r="AD457">
        <f>2*29.3*R457*0.92*(BQ457-W457)</f>
        <v>0</v>
      </c>
      <c r="AE457">
        <f>2*0.95*5.67E-8*(((BQ457+$B$7)+273)^4-(W457+273)^4)</f>
        <v>0</v>
      </c>
      <c r="AF457">
        <f>U457+AE457+AC457+AD457</f>
        <v>0</v>
      </c>
      <c r="AG457">
        <f>BN457*AU457*(BI457-BH457*(1000-AU457*BK457)/(1000-AU457*BJ457))/(100*BB457)</f>
        <v>0</v>
      </c>
      <c r="AH457">
        <f>1000*BN457*AU457*(BJ457-BK457)/(100*BB457*(1000-AU457*BJ457))</f>
        <v>0</v>
      </c>
      <c r="AI457">
        <f>(AJ457 - AK457 - BO457*1E3/(8.314*(BQ457+273.15)) * AM457/BN457 * AL457) * BN457/(100*BB457) * (1000 - BK457)/1000</f>
        <v>0</v>
      </c>
      <c r="AJ457">
        <v>1145.07106233976</v>
      </c>
      <c r="AK457">
        <v>1119.4203030303</v>
      </c>
      <c r="AL457">
        <v>3.4151076379322</v>
      </c>
      <c r="AM457">
        <v>66.142335327964</v>
      </c>
      <c r="AN457">
        <f>(AP457 - AO457 + BO457*1E3/(8.314*(BQ457+273.15)) * AR457/BN457 * AQ457) * BN457/(100*BB457) * 1000/(1000 - AP457)</f>
        <v>0</v>
      </c>
      <c r="AO457">
        <v>17.3127227490595</v>
      </c>
      <c r="AP457">
        <v>18.4956945454545</v>
      </c>
      <c r="AQ457">
        <v>-0.000315858947086973</v>
      </c>
      <c r="AR457">
        <v>78.4374814573742</v>
      </c>
      <c r="AS457">
        <v>18</v>
      </c>
      <c r="AT457">
        <v>4</v>
      </c>
      <c r="AU457">
        <f>IF(AS457*$H$13&gt;=AW457,1.0,(AW457/(AW457-AS457*$H$13)))</f>
        <v>0</v>
      </c>
      <c r="AV457">
        <f>(AU457-1)*100</f>
        <v>0</v>
      </c>
      <c r="AW457">
        <f>MAX(0,($B$13+$C$13*BV457)/(1+$D$13*BV457)*BO457/(BQ457+273)*$E$13)</f>
        <v>0</v>
      </c>
      <c r="AX457">
        <f>$B$11*BW457+$C$11*BX457+$F$11*CI457*(1-CL457)</f>
        <v>0</v>
      </c>
      <c r="AY457">
        <f>AX457*AZ457</f>
        <v>0</v>
      </c>
      <c r="AZ457">
        <f>($B$11*$D$9+$C$11*$D$9+$F$11*((CV457+CN457)/MAX(CV457+CN457+CW457, 0.1)*$I$9+CW457/MAX(CV457+CN457+CW457, 0.1)*$J$9))/($B$11+$C$11+$F$11)</f>
        <v>0</v>
      </c>
      <c r="BA457">
        <f>($B$11*$K$9+$C$11*$K$9+$F$11*((CV457+CN457)/MAX(CV457+CN457+CW457, 0.1)*$P$9+CW457/MAX(CV457+CN457+CW457, 0.1)*$Q$9))/($B$11+$C$11+$F$11)</f>
        <v>0</v>
      </c>
      <c r="BB457">
        <v>2.7</v>
      </c>
      <c r="BC457">
        <v>0.5</v>
      </c>
      <c r="BD457" t="s">
        <v>355</v>
      </c>
      <c r="BE457">
        <v>2</v>
      </c>
      <c r="BF457" t="b">
        <v>1</v>
      </c>
      <c r="BG457">
        <v>1657559217</v>
      </c>
      <c r="BH457">
        <v>1075.47666666667</v>
      </c>
      <c r="BI457">
        <v>1108.59740740741</v>
      </c>
      <c r="BJ457">
        <v>18.5053259259259</v>
      </c>
      <c r="BK457">
        <v>17.3344703703704</v>
      </c>
      <c r="BL457">
        <v>1069.45222222222</v>
      </c>
      <c r="BM457">
        <v>18.3937888888889</v>
      </c>
      <c r="BN457">
        <v>500.003037037037</v>
      </c>
      <c r="BO457">
        <v>68.0002740740741</v>
      </c>
      <c r="BP457">
        <v>0.0255938703703704</v>
      </c>
      <c r="BQ457">
        <v>21.1175444444444</v>
      </c>
      <c r="BR457">
        <v>21.9823111111111</v>
      </c>
      <c r="BS457">
        <v>999.9</v>
      </c>
      <c r="BT457">
        <v>0</v>
      </c>
      <c r="BU457">
        <v>0</v>
      </c>
      <c r="BV457">
        <v>9999.45111111111</v>
      </c>
      <c r="BW457">
        <v>0</v>
      </c>
      <c r="BX457">
        <v>2087.77592592593</v>
      </c>
      <c r="BY457">
        <v>-33.1208111111111</v>
      </c>
      <c r="BZ457">
        <v>1095.75481481481</v>
      </c>
      <c r="CA457">
        <v>1128.15333333333</v>
      </c>
      <c r="CB457">
        <v>1.17085851851852</v>
      </c>
      <c r="CC457">
        <v>1108.59740740741</v>
      </c>
      <c r="CD457">
        <v>17.3344703703704</v>
      </c>
      <c r="CE457">
        <v>1.25836740740741</v>
      </c>
      <c r="CF457">
        <v>1.17874925925926</v>
      </c>
      <c r="CG457">
        <v>10.3105925925926</v>
      </c>
      <c r="CH457">
        <v>9.33581703703704</v>
      </c>
      <c r="CI457">
        <v>1999.98814814815</v>
      </c>
      <c r="CJ457">
        <v>0.98</v>
      </c>
      <c r="CK457">
        <v>0.0200002</v>
      </c>
      <c r="CL457">
        <v>0</v>
      </c>
      <c r="CM457">
        <v>2.49724074074074</v>
      </c>
      <c r="CN457">
        <v>0</v>
      </c>
      <c r="CO457">
        <v>7972.47703703704</v>
      </c>
      <c r="CP457">
        <v>16705.3222222222</v>
      </c>
      <c r="CQ457">
        <v>45</v>
      </c>
      <c r="CR457">
        <v>47.937</v>
      </c>
      <c r="CS457">
        <v>47.187</v>
      </c>
      <c r="CT457">
        <v>45.187</v>
      </c>
      <c r="CU457">
        <v>43.75</v>
      </c>
      <c r="CV457">
        <v>1959.98814814815</v>
      </c>
      <c r="CW457">
        <v>40</v>
      </c>
      <c r="CX457">
        <v>0</v>
      </c>
      <c r="CY457">
        <v>1651538119.4</v>
      </c>
      <c r="CZ457">
        <v>0</v>
      </c>
      <c r="DA457">
        <v>0</v>
      </c>
      <c r="DB457" t="s">
        <v>356</v>
      </c>
      <c r="DC457">
        <v>1657298120.5</v>
      </c>
      <c r="DD457">
        <v>1657298120.5</v>
      </c>
      <c r="DE457">
        <v>0</v>
      </c>
      <c r="DF457">
        <v>1.391</v>
      </c>
      <c r="DG457">
        <v>0.035</v>
      </c>
      <c r="DH457">
        <v>2.39</v>
      </c>
      <c r="DI457">
        <v>0.104</v>
      </c>
      <c r="DJ457">
        <v>419</v>
      </c>
      <c r="DK457">
        <v>18</v>
      </c>
      <c r="DL457">
        <v>0.11</v>
      </c>
      <c r="DM457">
        <v>0.02</v>
      </c>
      <c r="DN457">
        <v>-33.0586926829268</v>
      </c>
      <c r="DO457">
        <v>-0.0180543554007276</v>
      </c>
      <c r="DP457">
        <v>0.254955201603162</v>
      </c>
      <c r="DQ457">
        <v>1</v>
      </c>
      <c r="DR457">
        <v>1.16739804878049</v>
      </c>
      <c r="DS457">
        <v>0.0861696167247421</v>
      </c>
      <c r="DT457">
        <v>0.0152479334416675</v>
      </c>
      <c r="DU457">
        <v>1</v>
      </c>
      <c r="DV457">
        <v>2</v>
      </c>
      <c r="DW457">
        <v>2</v>
      </c>
      <c r="DX457" t="s">
        <v>446</v>
      </c>
      <c r="DY457">
        <v>2.83364</v>
      </c>
      <c r="DZ457">
        <v>2.64177</v>
      </c>
      <c r="EA457">
        <v>0.133724</v>
      </c>
      <c r="EB457">
        <v>0.136549</v>
      </c>
      <c r="EC457">
        <v>0.0643401</v>
      </c>
      <c r="ED457">
        <v>0.061251</v>
      </c>
      <c r="EE457">
        <v>24140.2</v>
      </c>
      <c r="EF457">
        <v>21028.8</v>
      </c>
      <c r="EG457">
        <v>24965.1</v>
      </c>
      <c r="EH457">
        <v>23735.1</v>
      </c>
      <c r="EI457">
        <v>39913.8</v>
      </c>
      <c r="EJ457">
        <v>36910</v>
      </c>
      <c r="EK457">
        <v>45170.5</v>
      </c>
      <c r="EL457">
        <v>42375.7</v>
      </c>
      <c r="EM457">
        <v>1.7473</v>
      </c>
      <c r="EN457">
        <v>2.03943</v>
      </c>
      <c r="EO457">
        <v>0.0675768</v>
      </c>
      <c r="EP457">
        <v>0</v>
      </c>
      <c r="EQ457">
        <v>20.8753</v>
      </c>
      <c r="ER457">
        <v>999.9</v>
      </c>
      <c r="ES457">
        <v>34.282</v>
      </c>
      <c r="ET457">
        <v>32.075</v>
      </c>
      <c r="EU457">
        <v>24.1766</v>
      </c>
      <c r="EV457">
        <v>50.9383</v>
      </c>
      <c r="EW457">
        <v>30.8814</v>
      </c>
      <c r="EX457">
        <v>2</v>
      </c>
      <c r="EY457">
        <v>0.267215</v>
      </c>
      <c r="EZ457">
        <v>5.63782</v>
      </c>
      <c r="FA457">
        <v>20.1517</v>
      </c>
      <c r="FB457">
        <v>5.23271</v>
      </c>
      <c r="FC457">
        <v>11.992</v>
      </c>
      <c r="FD457">
        <v>4.95585</v>
      </c>
      <c r="FE457">
        <v>3.304</v>
      </c>
      <c r="FF457">
        <v>9999</v>
      </c>
      <c r="FG457">
        <v>9999</v>
      </c>
      <c r="FH457">
        <v>6640.5</v>
      </c>
      <c r="FI457">
        <v>354</v>
      </c>
      <c r="FJ457">
        <v>1.86813</v>
      </c>
      <c r="FK457">
        <v>1.86386</v>
      </c>
      <c r="FL457">
        <v>1.87148</v>
      </c>
      <c r="FM457">
        <v>1.86234</v>
      </c>
      <c r="FN457">
        <v>1.86172</v>
      </c>
      <c r="FO457">
        <v>1.86818</v>
      </c>
      <c r="FP457">
        <v>1.85835</v>
      </c>
      <c r="FQ457">
        <v>1.86477</v>
      </c>
      <c r="FR457">
        <v>5</v>
      </c>
      <c r="FS457">
        <v>0</v>
      </c>
      <c r="FT457">
        <v>0</v>
      </c>
      <c r="FU457">
        <v>0</v>
      </c>
      <c r="FV457" t="s">
        <v>358</v>
      </c>
      <c r="FW457" t="s">
        <v>359</v>
      </c>
      <c r="FX457" t="s">
        <v>360</v>
      </c>
      <c r="FY457" t="s">
        <v>360</v>
      </c>
      <c r="FZ457" t="s">
        <v>360</v>
      </c>
      <c r="GA457" t="s">
        <v>360</v>
      </c>
      <c r="GB457">
        <v>0</v>
      </c>
      <c r="GC457">
        <v>100</v>
      </c>
      <c r="GD457">
        <v>100</v>
      </c>
      <c r="GE457">
        <v>6.1</v>
      </c>
      <c r="GF457">
        <v>0.1112</v>
      </c>
      <c r="GG457">
        <v>2.14445261950712</v>
      </c>
      <c r="GH457">
        <v>0.00524579190152856</v>
      </c>
      <c r="GI457">
        <v>-2.61795653493914e-06</v>
      </c>
      <c r="GJ457">
        <v>1.03317073579164e-09</v>
      </c>
      <c r="GK457">
        <v>0.00834576242792743</v>
      </c>
      <c r="GL457">
        <v>-0.0463878632499735</v>
      </c>
      <c r="GM457">
        <v>0.00360881594666716</v>
      </c>
      <c r="GN457">
        <v>-4.25062852161115e-05</v>
      </c>
      <c r="GO457">
        <v>14</v>
      </c>
      <c r="GP457">
        <v>2225</v>
      </c>
      <c r="GQ457">
        <v>2</v>
      </c>
      <c r="GR457">
        <v>27</v>
      </c>
      <c r="GS457">
        <v>4351.7</v>
      </c>
      <c r="GT457">
        <v>4351.7</v>
      </c>
      <c r="GU457">
        <v>2.90527</v>
      </c>
      <c r="GV457">
        <v>2.34863</v>
      </c>
      <c r="GW457">
        <v>1.99829</v>
      </c>
      <c r="GX457">
        <v>2.74902</v>
      </c>
      <c r="GY457">
        <v>2.09351</v>
      </c>
      <c r="GZ457">
        <v>2.42188</v>
      </c>
      <c r="HA457">
        <v>36.105</v>
      </c>
      <c r="HB457">
        <v>14.2196</v>
      </c>
      <c r="HC457">
        <v>18</v>
      </c>
      <c r="HD457">
        <v>427.172</v>
      </c>
      <c r="HE457">
        <v>615.378</v>
      </c>
      <c r="HF457">
        <v>16.3419</v>
      </c>
      <c r="HG457">
        <v>30.6369</v>
      </c>
      <c r="HH457">
        <v>30.0003</v>
      </c>
      <c r="HI457">
        <v>30.8461</v>
      </c>
      <c r="HJ457">
        <v>30.7929</v>
      </c>
      <c r="HK457">
        <v>58.1893</v>
      </c>
      <c r="HL457">
        <v>33.6619</v>
      </c>
      <c r="HM457">
        <v>8.14454</v>
      </c>
      <c r="HN457">
        <v>16.3421</v>
      </c>
      <c r="HO457">
        <v>1153.73</v>
      </c>
      <c r="HP457">
        <v>17.3876</v>
      </c>
      <c r="HQ457">
        <v>95.5727</v>
      </c>
      <c r="HR457">
        <v>99.5976</v>
      </c>
    </row>
    <row r="458" spans="1:226">
      <c r="A458">
        <v>442</v>
      </c>
      <c r="B458">
        <v>1657559229.5</v>
      </c>
      <c r="C458">
        <v>6437.5</v>
      </c>
      <c r="D458" t="s">
        <v>1250</v>
      </c>
      <c r="E458" t="s">
        <v>1251</v>
      </c>
      <c r="F458">
        <v>5</v>
      </c>
      <c r="G458" t="s">
        <v>1117</v>
      </c>
      <c r="H458" t="s">
        <v>354</v>
      </c>
      <c r="I458">
        <v>1657559221.71429</v>
      </c>
      <c r="J458">
        <f>(K458)/1000</f>
        <v>0</v>
      </c>
      <c r="K458">
        <f>IF(BF458, AN458, AH458)</f>
        <v>0</v>
      </c>
      <c r="L458">
        <f>IF(BF458, AI458, AG458)</f>
        <v>0</v>
      </c>
      <c r="M458">
        <f>BH458 - IF(AU458&gt;1, L458*BB458*100.0/(AW458*BV458), 0)</f>
        <v>0</v>
      </c>
      <c r="N458">
        <f>((T458-J458/2)*M458-L458)/(T458+J458/2)</f>
        <v>0</v>
      </c>
      <c r="O458">
        <f>N458*(BO458+BP458)/1000.0</f>
        <v>0</v>
      </c>
      <c r="P458">
        <f>(BH458 - IF(AU458&gt;1, L458*BB458*100.0/(AW458*BV458), 0))*(BO458+BP458)/1000.0</f>
        <v>0</v>
      </c>
      <c r="Q458">
        <f>2.0/((1/S458-1/R458)+SIGN(S458)*SQRT((1/S458-1/R458)*(1/S458-1/R458) + 4*BC458/((BC458+1)*(BC458+1))*(2*1/S458*1/R458-1/R458*1/R458)))</f>
        <v>0</v>
      </c>
      <c r="R458">
        <f>IF(LEFT(BD458,1)&lt;&gt;"0",IF(LEFT(BD458,1)="1",3.0,BE458),$D$5+$E$5*(BV458*BO458/($K$5*1000))+$F$5*(BV458*BO458/($K$5*1000))*MAX(MIN(BB458,$J$5),$I$5)*MAX(MIN(BB458,$J$5),$I$5)+$G$5*MAX(MIN(BB458,$J$5),$I$5)*(BV458*BO458/($K$5*1000))+$H$5*(BV458*BO458/($K$5*1000))*(BV458*BO458/($K$5*1000)))</f>
        <v>0</v>
      </c>
      <c r="S458">
        <f>J458*(1000-(1000*0.61365*exp(17.502*W458/(240.97+W458))/(BO458+BP458)+BJ458)/2)/(1000*0.61365*exp(17.502*W458/(240.97+W458))/(BO458+BP458)-BJ458)</f>
        <v>0</v>
      </c>
      <c r="T458">
        <f>1/((BC458+1)/(Q458/1.6)+1/(R458/1.37)) + BC458/((BC458+1)/(Q458/1.6) + BC458/(R458/1.37))</f>
        <v>0</v>
      </c>
      <c r="U458">
        <f>(AX458*BA458)</f>
        <v>0</v>
      </c>
      <c r="V458">
        <f>(BQ458+(U458+2*0.95*5.67E-8*(((BQ458+$B$7)+273)^4-(BQ458+273)^4)-44100*J458)/(1.84*29.3*R458+8*0.95*5.67E-8*(BQ458+273)^3))</f>
        <v>0</v>
      </c>
      <c r="W458">
        <f>($C$7*BR458+$D$7*BS458+$E$7*V458)</f>
        <v>0</v>
      </c>
      <c r="X458">
        <f>0.61365*exp(17.502*W458/(240.97+W458))</f>
        <v>0</v>
      </c>
      <c r="Y458">
        <f>(Z458/AA458*100)</f>
        <v>0</v>
      </c>
      <c r="Z458">
        <f>BJ458*(BO458+BP458)/1000</f>
        <v>0</v>
      </c>
      <c r="AA458">
        <f>0.61365*exp(17.502*BQ458/(240.97+BQ458))</f>
        <v>0</v>
      </c>
      <c r="AB458">
        <f>(X458-BJ458*(BO458+BP458)/1000)</f>
        <v>0</v>
      </c>
      <c r="AC458">
        <f>(-J458*44100)</f>
        <v>0</v>
      </c>
      <c r="AD458">
        <f>2*29.3*R458*0.92*(BQ458-W458)</f>
        <v>0</v>
      </c>
      <c r="AE458">
        <f>2*0.95*5.67E-8*(((BQ458+$B$7)+273)^4-(W458+273)^4)</f>
        <v>0</v>
      </c>
      <c r="AF458">
        <f>U458+AE458+AC458+AD458</f>
        <v>0</v>
      </c>
      <c r="AG458">
        <f>BN458*AU458*(BI458-BH458*(1000-AU458*BK458)/(1000-AU458*BJ458))/(100*BB458)</f>
        <v>0</v>
      </c>
      <c r="AH458">
        <f>1000*BN458*AU458*(BJ458-BK458)/(100*BB458*(1000-AU458*BJ458))</f>
        <v>0</v>
      </c>
      <c r="AI458">
        <f>(AJ458 - AK458 - BO458*1E3/(8.314*(BQ458+273.15)) * AM458/BN458 * AL458) * BN458/(100*BB458) * (1000 - BK458)/1000</f>
        <v>0</v>
      </c>
      <c r="AJ458">
        <v>1162.76551086341</v>
      </c>
      <c r="AK458">
        <v>1136.89866666667</v>
      </c>
      <c r="AL458">
        <v>3.5016901142313</v>
      </c>
      <c r="AM458">
        <v>66.142335327964</v>
      </c>
      <c r="AN458">
        <f>(AP458 - AO458 + BO458*1E3/(8.314*(BQ458+273.15)) * AR458/BN458 * AQ458) * BN458/(100*BB458) * 1000/(1000 - AP458)</f>
        <v>0</v>
      </c>
      <c r="AO458">
        <v>17.3075577194095</v>
      </c>
      <c r="AP458">
        <v>18.4796042424242</v>
      </c>
      <c r="AQ458">
        <v>-0.00387245822633756</v>
      </c>
      <c r="AR458">
        <v>78.4374814573742</v>
      </c>
      <c r="AS458">
        <v>18</v>
      </c>
      <c r="AT458">
        <v>4</v>
      </c>
      <c r="AU458">
        <f>IF(AS458*$H$13&gt;=AW458,1.0,(AW458/(AW458-AS458*$H$13)))</f>
        <v>0</v>
      </c>
      <c r="AV458">
        <f>(AU458-1)*100</f>
        <v>0</v>
      </c>
      <c r="AW458">
        <f>MAX(0,($B$13+$C$13*BV458)/(1+$D$13*BV458)*BO458/(BQ458+273)*$E$13)</f>
        <v>0</v>
      </c>
      <c r="AX458">
        <f>$B$11*BW458+$C$11*BX458+$F$11*CI458*(1-CL458)</f>
        <v>0</v>
      </c>
      <c r="AY458">
        <f>AX458*AZ458</f>
        <v>0</v>
      </c>
      <c r="AZ458">
        <f>($B$11*$D$9+$C$11*$D$9+$F$11*((CV458+CN458)/MAX(CV458+CN458+CW458, 0.1)*$I$9+CW458/MAX(CV458+CN458+CW458, 0.1)*$J$9))/($B$11+$C$11+$F$11)</f>
        <v>0</v>
      </c>
      <c r="BA458">
        <f>($B$11*$K$9+$C$11*$K$9+$F$11*((CV458+CN458)/MAX(CV458+CN458+CW458, 0.1)*$P$9+CW458/MAX(CV458+CN458+CW458, 0.1)*$Q$9))/($B$11+$C$11+$F$11)</f>
        <v>0</v>
      </c>
      <c r="BB458">
        <v>2.7</v>
      </c>
      <c r="BC458">
        <v>0.5</v>
      </c>
      <c r="BD458" t="s">
        <v>355</v>
      </c>
      <c r="BE458">
        <v>2</v>
      </c>
      <c r="BF458" t="b">
        <v>1</v>
      </c>
      <c r="BG458">
        <v>1657559221.71429</v>
      </c>
      <c r="BH458">
        <v>1091.23678571429</v>
      </c>
      <c r="BI458">
        <v>1124.48571428571</v>
      </c>
      <c r="BJ458">
        <v>18.4990214285714</v>
      </c>
      <c r="BK458">
        <v>17.3245678571429</v>
      </c>
      <c r="BL458">
        <v>1085.1625</v>
      </c>
      <c r="BM458">
        <v>18.3877357142857</v>
      </c>
      <c r="BN458">
        <v>500.018714285714</v>
      </c>
      <c r="BO458">
        <v>67.9999785714286</v>
      </c>
      <c r="BP458">
        <v>0.0254583821428571</v>
      </c>
      <c r="BQ458">
        <v>21.1198464285714</v>
      </c>
      <c r="BR458">
        <v>21.9891714285714</v>
      </c>
      <c r="BS458">
        <v>999.9</v>
      </c>
      <c r="BT458">
        <v>0</v>
      </c>
      <c r="BU458">
        <v>0</v>
      </c>
      <c r="BV458">
        <v>9996.45107142857</v>
      </c>
      <c r="BW458">
        <v>0</v>
      </c>
      <c r="BX458">
        <v>2087.67071428571</v>
      </c>
      <c r="BY458">
        <v>-33.2483</v>
      </c>
      <c r="BZ458">
        <v>1111.80535714286</v>
      </c>
      <c r="CA458">
        <v>1144.30964285714</v>
      </c>
      <c r="CB458">
        <v>1.17445964285714</v>
      </c>
      <c r="CC458">
        <v>1124.48571428571</v>
      </c>
      <c r="CD458">
        <v>17.3245678571429</v>
      </c>
      <c r="CE458">
        <v>1.25793357142857</v>
      </c>
      <c r="CF458">
        <v>1.17807071428571</v>
      </c>
      <c r="CG458">
        <v>10.3054285714286</v>
      </c>
      <c r="CH458">
        <v>9.32726392857143</v>
      </c>
      <c r="CI458">
        <v>1999.99214285714</v>
      </c>
      <c r="CJ458">
        <v>0.980000214285714</v>
      </c>
      <c r="CK458">
        <v>0.0199999785714286</v>
      </c>
      <c r="CL458">
        <v>0</v>
      </c>
      <c r="CM458">
        <v>2.50586785714286</v>
      </c>
      <c r="CN458">
        <v>0</v>
      </c>
      <c r="CO458">
        <v>7979.60392857143</v>
      </c>
      <c r="CP458">
        <v>16705.3535714286</v>
      </c>
      <c r="CQ458">
        <v>45</v>
      </c>
      <c r="CR458">
        <v>47.937</v>
      </c>
      <c r="CS458">
        <v>47.187</v>
      </c>
      <c r="CT458">
        <v>45.187</v>
      </c>
      <c r="CU458">
        <v>43.75</v>
      </c>
      <c r="CV458">
        <v>1959.99214285714</v>
      </c>
      <c r="CW458">
        <v>40</v>
      </c>
      <c r="CX458">
        <v>0</v>
      </c>
      <c r="CY458">
        <v>1651538124.8</v>
      </c>
      <c r="CZ458">
        <v>0</v>
      </c>
      <c r="DA458">
        <v>0</v>
      </c>
      <c r="DB458" t="s">
        <v>356</v>
      </c>
      <c r="DC458">
        <v>1657298120.5</v>
      </c>
      <c r="DD458">
        <v>1657298120.5</v>
      </c>
      <c r="DE458">
        <v>0</v>
      </c>
      <c r="DF458">
        <v>1.391</v>
      </c>
      <c r="DG458">
        <v>0.035</v>
      </c>
      <c r="DH458">
        <v>2.39</v>
      </c>
      <c r="DI458">
        <v>0.104</v>
      </c>
      <c r="DJ458">
        <v>419</v>
      </c>
      <c r="DK458">
        <v>18</v>
      </c>
      <c r="DL458">
        <v>0.11</v>
      </c>
      <c r="DM458">
        <v>0.02</v>
      </c>
      <c r="DN458">
        <v>-33.2241097560976</v>
      </c>
      <c r="DO458">
        <v>-2.21984947735207</v>
      </c>
      <c r="DP458">
        <v>0.403234428459503</v>
      </c>
      <c r="DQ458">
        <v>0</v>
      </c>
      <c r="DR458">
        <v>1.17194073170732</v>
      </c>
      <c r="DS458">
        <v>0.0897748432055759</v>
      </c>
      <c r="DT458">
        <v>0.0147657836824629</v>
      </c>
      <c r="DU458">
        <v>1</v>
      </c>
      <c r="DV458">
        <v>1</v>
      </c>
      <c r="DW458">
        <v>2</v>
      </c>
      <c r="DX458" t="s">
        <v>367</v>
      </c>
      <c r="DY458">
        <v>2.83364</v>
      </c>
      <c r="DZ458">
        <v>2.64153</v>
      </c>
      <c r="EA458">
        <v>0.135056</v>
      </c>
      <c r="EB458">
        <v>0.137783</v>
      </c>
      <c r="EC458">
        <v>0.0642991</v>
      </c>
      <c r="ED458">
        <v>0.0613112</v>
      </c>
      <c r="EE458">
        <v>24102.9</v>
      </c>
      <c r="EF458">
        <v>20998.7</v>
      </c>
      <c r="EG458">
        <v>24964.9</v>
      </c>
      <c r="EH458">
        <v>23735.1</v>
      </c>
      <c r="EI458">
        <v>39915.3</v>
      </c>
      <c r="EJ458">
        <v>36907.6</v>
      </c>
      <c r="EK458">
        <v>45170.2</v>
      </c>
      <c r="EL458">
        <v>42375.7</v>
      </c>
      <c r="EM458">
        <v>1.74717</v>
      </c>
      <c r="EN458">
        <v>2.03953</v>
      </c>
      <c r="EO458">
        <v>0.066869</v>
      </c>
      <c r="EP458">
        <v>0</v>
      </c>
      <c r="EQ458">
        <v>20.8716</v>
      </c>
      <c r="ER458">
        <v>999.9</v>
      </c>
      <c r="ES458">
        <v>34.282</v>
      </c>
      <c r="ET458">
        <v>32.075</v>
      </c>
      <c r="EU458">
        <v>24.1777</v>
      </c>
      <c r="EV458">
        <v>50.7683</v>
      </c>
      <c r="EW458">
        <v>30.8013</v>
      </c>
      <c r="EX458">
        <v>2</v>
      </c>
      <c r="EY458">
        <v>0.267317</v>
      </c>
      <c r="EZ458">
        <v>5.6512</v>
      </c>
      <c r="FA458">
        <v>20.151</v>
      </c>
      <c r="FB458">
        <v>5.23286</v>
      </c>
      <c r="FC458">
        <v>11.992</v>
      </c>
      <c r="FD458">
        <v>4.95565</v>
      </c>
      <c r="FE458">
        <v>3.304</v>
      </c>
      <c r="FF458">
        <v>9999</v>
      </c>
      <c r="FG458">
        <v>9999</v>
      </c>
      <c r="FH458">
        <v>6640.8</v>
      </c>
      <c r="FI458">
        <v>354</v>
      </c>
      <c r="FJ458">
        <v>1.86813</v>
      </c>
      <c r="FK458">
        <v>1.86386</v>
      </c>
      <c r="FL458">
        <v>1.87147</v>
      </c>
      <c r="FM458">
        <v>1.86232</v>
      </c>
      <c r="FN458">
        <v>1.86172</v>
      </c>
      <c r="FO458">
        <v>1.86817</v>
      </c>
      <c r="FP458">
        <v>1.85835</v>
      </c>
      <c r="FQ458">
        <v>1.86476</v>
      </c>
      <c r="FR458">
        <v>5</v>
      </c>
      <c r="FS458">
        <v>0</v>
      </c>
      <c r="FT458">
        <v>0</v>
      </c>
      <c r="FU458">
        <v>0</v>
      </c>
      <c r="FV458" t="s">
        <v>358</v>
      </c>
      <c r="FW458" t="s">
        <v>359</v>
      </c>
      <c r="FX458" t="s">
        <v>360</v>
      </c>
      <c r="FY458" t="s">
        <v>360</v>
      </c>
      <c r="FZ458" t="s">
        <v>360</v>
      </c>
      <c r="GA458" t="s">
        <v>360</v>
      </c>
      <c r="GB458">
        <v>0</v>
      </c>
      <c r="GC458">
        <v>100</v>
      </c>
      <c r="GD458">
        <v>100</v>
      </c>
      <c r="GE458">
        <v>6.16</v>
      </c>
      <c r="GF458">
        <v>0.1104</v>
      </c>
      <c r="GG458">
        <v>2.14445261950712</v>
      </c>
      <c r="GH458">
        <v>0.00524579190152856</v>
      </c>
      <c r="GI458">
        <v>-2.61795653493914e-06</v>
      </c>
      <c r="GJ458">
        <v>1.03317073579164e-09</v>
      </c>
      <c r="GK458">
        <v>0.00834576242792743</v>
      </c>
      <c r="GL458">
        <v>-0.0463878632499735</v>
      </c>
      <c r="GM458">
        <v>0.00360881594666716</v>
      </c>
      <c r="GN458">
        <v>-4.25062852161115e-05</v>
      </c>
      <c r="GO458">
        <v>14</v>
      </c>
      <c r="GP458">
        <v>2225</v>
      </c>
      <c r="GQ458">
        <v>2</v>
      </c>
      <c r="GR458">
        <v>27</v>
      </c>
      <c r="GS458">
        <v>4351.8</v>
      </c>
      <c r="GT458">
        <v>4351.8</v>
      </c>
      <c r="GU458">
        <v>2.93823</v>
      </c>
      <c r="GV458">
        <v>2.34985</v>
      </c>
      <c r="GW458">
        <v>1.99829</v>
      </c>
      <c r="GX458">
        <v>2.74902</v>
      </c>
      <c r="GY458">
        <v>2.09351</v>
      </c>
      <c r="GZ458">
        <v>2.37061</v>
      </c>
      <c r="HA458">
        <v>36.105</v>
      </c>
      <c r="HB458">
        <v>14.2108</v>
      </c>
      <c r="HC458">
        <v>18</v>
      </c>
      <c r="HD458">
        <v>427.108</v>
      </c>
      <c r="HE458">
        <v>615.485</v>
      </c>
      <c r="HF458">
        <v>16.3507</v>
      </c>
      <c r="HG458">
        <v>30.6399</v>
      </c>
      <c r="HH458">
        <v>30.0002</v>
      </c>
      <c r="HI458">
        <v>30.8474</v>
      </c>
      <c r="HJ458">
        <v>30.7954</v>
      </c>
      <c r="HK458">
        <v>58.8596</v>
      </c>
      <c r="HL458">
        <v>33.3903</v>
      </c>
      <c r="HM458">
        <v>8.14454</v>
      </c>
      <c r="HN458">
        <v>16.349</v>
      </c>
      <c r="HO458">
        <v>1173.88</v>
      </c>
      <c r="HP458">
        <v>17.3906</v>
      </c>
      <c r="HQ458">
        <v>95.572</v>
      </c>
      <c r="HR458">
        <v>99.5977</v>
      </c>
    </row>
    <row r="459" spans="1:226">
      <c r="A459">
        <v>443</v>
      </c>
      <c r="B459">
        <v>1657559234.5</v>
      </c>
      <c r="C459">
        <v>6442.5</v>
      </c>
      <c r="D459" t="s">
        <v>1252</v>
      </c>
      <c r="E459" t="s">
        <v>1253</v>
      </c>
      <c r="F459">
        <v>5</v>
      </c>
      <c r="G459" t="s">
        <v>1117</v>
      </c>
      <c r="H459" t="s">
        <v>354</v>
      </c>
      <c r="I459">
        <v>1657559227</v>
      </c>
      <c r="J459">
        <f>(K459)/1000</f>
        <v>0</v>
      </c>
      <c r="K459">
        <f>IF(BF459, AN459, AH459)</f>
        <v>0</v>
      </c>
      <c r="L459">
        <f>IF(BF459, AI459, AG459)</f>
        <v>0</v>
      </c>
      <c r="M459">
        <f>BH459 - IF(AU459&gt;1, L459*BB459*100.0/(AW459*BV459), 0)</f>
        <v>0</v>
      </c>
      <c r="N459">
        <f>((T459-J459/2)*M459-L459)/(T459+J459/2)</f>
        <v>0</v>
      </c>
      <c r="O459">
        <f>N459*(BO459+BP459)/1000.0</f>
        <v>0</v>
      </c>
      <c r="P459">
        <f>(BH459 - IF(AU459&gt;1, L459*BB459*100.0/(AW459*BV459), 0))*(BO459+BP459)/1000.0</f>
        <v>0</v>
      </c>
      <c r="Q459">
        <f>2.0/((1/S459-1/R459)+SIGN(S459)*SQRT((1/S459-1/R459)*(1/S459-1/R459) + 4*BC459/((BC459+1)*(BC459+1))*(2*1/S459*1/R459-1/R459*1/R459)))</f>
        <v>0</v>
      </c>
      <c r="R459">
        <f>IF(LEFT(BD459,1)&lt;&gt;"0",IF(LEFT(BD459,1)="1",3.0,BE459),$D$5+$E$5*(BV459*BO459/($K$5*1000))+$F$5*(BV459*BO459/($K$5*1000))*MAX(MIN(BB459,$J$5),$I$5)*MAX(MIN(BB459,$J$5),$I$5)+$G$5*MAX(MIN(BB459,$J$5),$I$5)*(BV459*BO459/($K$5*1000))+$H$5*(BV459*BO459/($K$5*1000))*(BV459*BO459/($K$5*1000)))</f>
        <v>0</v>
      </c>
      <c r="S459">
        <f>J459*(1000-(1000*0.61365*exp(17.502*W459/(240.97+W459))/(BO459+BP459)+BJ459)/2)/(1000*0.61365*exp(17.502*W459/(240.97+W459))/(BO459+BP459)-BJ459)</f>
        <v>0</v>
      </c>
      <c r="T459">
        <f>1/((BC459+1)/(Q459/1.6)+1/(R459/1.37)) + BC459/((BC459+1)/(Q459/1.6) + BC459/(R459/1.37))</f>
        <v>0</v>
      </c>
      <c r="U459">
        <f>(AX459*BA459)</f>
        <v>0</v>
      </c>
      <c r="V459">
        <f>(BQ459+(U459+2*0.95*5.67E-8*(((BQ459+$B$7)+273)^4-(BQ459+273)^4)-44100*J459)/(1.84*29.3*R459+8*0.95*5.67E-8*(BQ459+273)^3))</f>
        <v>0</v>
      </c>
      <c r="W459">
        <f>($C$7*BR459+$D$7*BS459+$E$7*V459)</f>
        <v>0</v>
      </c>
      <c r="X459">
        <f>0.61365*exp(17.502*W459/(240.97+W459))</f>
        <v>0</v>
      </c>
      <c r="Y459">
        <f>(Z459/AA459*100)</f>
        <v>0</v>
      </c>
      <c r="Z459">
        <f>BJ459*(BO459+BP459)/1000</f>
        <v>0</v>
      </c>
      <c r="AA459">
        <f>0.61365*exp(17.502*BQ459/(240.97+BQ459))</f>
        <v>0</v>
      </c>
      <c r="AB459">
        <f>(X459-BJ459*(BO459+BP459)/1000)</f>
        <v>0</v>
      </c>
      <c r="AC459">
        <f>(-J459*44100)</f>
        <v>0</v>
      </c>
      <c r="AD459">
        <f>2*29.3*R459*0.92*(BQ459-W459)</f>
        <v>0</v>
      </c>
      <c r="AE459">
        <f>2*0.95*5.67E-8*(((BQ459+$B$7)+273)^4-(W459+273)^4)</f>
        <v>0</v>
      </c>
      <c r="AF459">
        <f>U459+AE459+AC459+AD459</f>
        <v>0</v>
      </c>
      <c r="AG459">
        <f>BN459*AU459*(BI459-BH459*(1000-AU459*BK459)/(1000-AU459*BJ459))/(100*BB459)</f>
        <v>0</v>
      </c>
      <c r="AH459">
        <f>1000*BN459*AU459*(BJ459-BK459)/(100*BB459*(1000-AU459*BJ459))</f>
        <v>0</v>
      </c>
      <c r="AI459">
        <f>(AJ459 - AK459 - BO459*1E3/(8.314*(BQ459+273.15)) * AM459/BN459 * AL459) * BN459/(100*BB459) * (1000 - BK459)/1000</f>
        <v>0</v>
      </c>
      <c r="AJ459">
        <v>1179.46468264638</v>
      </c>
      <c r="AK459">
        <v>1153.90963636364</v>
      </c>
      <c r="AL459">
        <v>3.46139222402671</v>
      </c>
      <c r="AM459">
        <v>66.142335327964</v>
      </c>
      <c r="AN459">
        <f>(AP459 - AO459 + BO459*1E3/(8.314*(BQ459+273.15)) * AR459/BN459 * AQ459) * BN459/(100*BB459) * 1000/(1000 - AP459)</f>
        <v>0</v>
      </c>
      <c r="AO459">
        <v>17.3415779730811</v>
      </c>
      <c r="AP459">
        <v>18.491643030303</v>
      </c>
      <c r="AQ459">
        <v>0.000395759600264137</v>
      </c>
      <c r="AR459">
        <v>78.4374814573742</v>
      </c>
      <c r="AS459">
        <v>18</v>
      </c>
      <c r="AT459">
        <v>4</v>
      </c>
      <c r="AU459">
        <f>IF(AS459*$H$13&gt;=AW459,1.0,(AW459/(AW459-AS459*$H$13)))</f>
        <v>0</v>
      </c>
      <c r="AV459">
        <f>(AU459-1)*100</f>
        <v>0</v>
      </c>
      <c r="AW459">
        <f>MAX(0,($B$13+$C$13*BV459)/(1+$D$13*BV459)*BO459/(BQ459+273)*$E$13)</f>
        <v>0</v>
      </c>
      <c r="AX459">
        <f>$B$11*BW459+$C$11*BX459+$F$11*CI459*(1-CL459)</f>
        <v>0</v>
      </c>
      <c r="AY459">
        <f>AX459*AZ459</f>
        <v>0</v>
      </c>
      <c r="AZ459">
        <f>($B$11*$D$9+$C$11*$D$9+$F$11*((CV459+CN459)/MAX(CV459+CN459+CW459, 0.1)*$I$9+CW459/MAX(CV459+CN459+CW459, 0.1)*$J$9))/($B$11+$C$11+$F$11)</f>
        <v>0</v>
      </c>
      <c r="BA459">
        <f>($B$11*$K$9+$C$11*$K$9+$F$11*((CV459+CN459)/MAX(CV459+CN459+CW459, 0.1)*$P$9+CW459/MAX(CV459+CN459+CW459, 0.1)*$Q$9))/($B$11+$C$11+$F$11)</f>
        <v>0</v>
      </c>
      <c r="BB459">
        <v>2.7</v>
      </c>
      <c r="BC459">
        <v>0.5</v>
      </c>
      <c r="BD459" t="s">
        <v>355</v>
      </c>
      <c r="BE459">
        <v>2</v>
      </c>
      <c r="BF459" t="b">
        <v>1</v>
      </c>
      <c r="BG459">
        <v>1657559227</v>
      </c>
      <c r="BH459">
        <v>1108.92666666667</v>
      </c>
      <c r="BI459">
        <v>1142.31888888889</v>
      </c>
      <c r="BJ459">
        <v>18.4904962962963</v>
      </c>
      <c r="BK459">
        <v>17.3225333333333</v>
      </c>
      <c r="BL459">
        <v>1102.79518518519</v>
      </c>
      <c r="BM459">
        <v>18.3795666666667</v>
      </c>
      <c r="BN459">
        <v>500.030407407407</v>
      </c>
      <c r="BO459">
        <v>68.0003074074074</v>
      </c>
      <c r="BP459">
        <v>0.0252883</v>
      </c>
      <c r="BQ459">
        <v>21.1211333333333</v>
      </c>
      <c r="BR459">
        <v>21.9828777777778</v>
      </c>
      <c r="BS459">
        <v>999.9</v>
      </c>
      <c r="BT459">
        <v>0</v>
      </c>
      <c r="BU459">
        <v>0</v>
      </c>
      <c r="BV459">
        <v>9988.37777777778</v>
      </c>
      <c r="BW459">
        <v>0</v>
      </c>
      <c r="BX459">
        <v>2087.10666666667</v>
      </c>
      <c r="BY459">
        <v>-33.3916296296296</v>
      </c>
      <c r="BZ459">
        <v>1129.81925925926</v>
      </c>
      <c r="CA459">
        <v>1162.45481481481</v>
      </c>
      <c r="CB459">
        <v>1.1679662962963</v>
      </c>
      <c r="CC459">
        <v>1142.31888888889</v>
      </c>
      <c r="CD459">
        <v>17.3225333333333</v>
      </c>
      <c r="CE459">
        <v>1.25736037037037</v>
      </c>
      <c r="CF459">
        <v>1.17793814814815</v>
      </c>
      <c r="CG459">
        <v>10.2986</v>
      </c>
      <c r="CH459">
        <v>9.32559814814815</v>
      </c>
      <c r="CI459">
        <v>2000.00592592593</v>
      </c>
      <c r="CJ459">
        <v>0.980000333333333</v>
      </c>
      <c r="CK459">
        <v>0.0199998555555556</v>
      </c>
      <c r="CL459">
        <v>0</v>
      </c>
      <c r="CM459">
        <v>2.47771111111111</v>
      </c>
      <c r="CN459">
        <v>0</v>
      </c>
      <c r="CO459">
        <v>7986.18740740741</v>
      </c>
      <c r="CP459">
        <v>16705.462962963</v>
      </c>
      <c r="CQ459">
        <v>45</v>
      </c>
      <c r="CR459">
        <v>47.937</v>
      </c>
      <c r="CS459">
        <v>47.187</v>
      </c>
      <c r="CT459">
        <v>45.187</v>
      </c>
      <c r="CU459">
        <v>43.75</v>
      </c>
      <c r="CV459">
        <v>1960.00555555556</v>
      </c>
      <c r="CW459">
        <v>40.0003703703704</v>
      </c>
      <c r="CX459">
        <v>0</v>
      </c>
      <c r="CY459">
        <v>1651538129.6</v>
      </c>
      <c r="CZ459">
        <v>0</v>
      </c>
      <c r="DA459">
        <v>0</v>
      </c>
      <c r="DB459" t="s">
        <v>356</v>
      </c>
      <c r="DC459">
        <v>1657298120.5</v>
      </c>
      <c r="DD459">
        <v>1657298120.5</v>
      </c>
      <c r="DE459">
        <v>0</v>
      </c>
      <c r="DF459">
        <v>1.391</v>
      </c>
      <c r="DG459">
        <v>0.035</v>
      </c>
      <c r="DH459">
        <v>2.39</v>
      </c>
      <c r="DI459">
        <v>0.104</v>
      </c>
      <c r="DJ459">
        <v>419</v>
      </c>
      <c r="DK459">
        <v>18</v>
      </c>
      <c r="DL459">
        <v>0.11</v>
      </c>
      <c r="DM459">
        <v>0.02</v>
      </c>
      <c r="DN459">
        <v>-33.2357487804878</v>
      </c>
      <c r="DO459">
        <v>-1.39023763066198</v>
      </c>
      <c r="DP459">
        <v>0.414258253444989</v>
      </c>
      <c r="DQ459">
        <v>0</v>
      </c>
      <c r="DR459">
        <v>1.16664170731707</v>
      </c>
      <c r="DS459">
        <v>-0.0556319163763051</v>
      </c>
      <c r="DT459">
        <v>0.0204562723283807</v>
      </c>
      <c r="DU459">
        <v>1</v>
      </c>
      <c r="DV459">
        <v>1</v>
      </c>
      <c r="DW459">
        <v>2</v>
      </c>
      <c r="DX459" t="s">
        <v>367</v>
      </c>
      <c r="DY459">
        <v>2.83356</v>
      </c>
      <c r="DZ459">
        <v>2.64161</v>
      </c>
      <c r="EA459">
        <v>0.136346</v>
      </c>
      <c r="EB459">
        <v>0.139082</v>
      </c>
      <c r="EC459">
        <v>0.064331</v>
      </c>
      <c r="ED459">
        <v>0.0613372</v>
      </c>
      <c r="EE459">
        <v>24066.7</v>
      </c>
      <c r="EF459">
        <v>20966.5</v>
      </c>
      <c r="EG459">
        <v>24964.8</v>
      </c>
      <c r="EH459">
        <v>23734.4</v>
      </c>
      <c r="EI459">
        <v>39913.9</v>
      </c>
      <c r="EJ459">
        <v>36906</v>
      </c>
      <c r="EK459">
        <v>45170.1</v>
      </c>
      <c r="EL459">
        <v>42374.9</v>
      </c>
      <c r="EM459">
        <v>1.7471</v>
      </c>
      <c r="EN459">
        <v>2.0395</v>
      </c>
      <c r="EO459">
        <v>0.0665896</v>
      </c>
      <c r="EP459">
        <v>0</v>
      </c>
      <c r="EQ459">
        <v>20.8671</v>
      </c>
      <c r="ER459">
        <v>999.9</v>
      </c>
      <c r="ES459">
        <v>34.233</v>
      </c>
      <c r="ET459">
        <v>32.075</v>
      </c>
      <c r="EU459">
        <v>24.139</v>
      </c>
      <c r="EV459">
        <v>51.3483</v>
      </c>
      <c r="EW459">
        <v>30.7692</v>
      </c>
      <c r="EX459">
        <v>2</v>
      </c>
      <c r="EY459">
        <v>0.267668</v>
      </c>
      <c r="EZ459">
        <v>5.6533</v>
      </c>
      <c r="FA459">
        <v>20.1511</v>
      </c>
      <c r="FB459">
        <v>5.23301</v>
      </c>
      <c r="FC459">
        <v>11.992</v>
      </c>
      <c r="FD459">
        <v>4.9557</v>
      </c>
      <c r="FE459">
        <v>3.30393</v>
      </c>
      <c r="FF459">
        <v>9999</v>
      </c>
      <c r="FG459">
        <v>9999</v>
      </c>
      <c r="FH459">
        <v>6640.8</v>
      </c>
      <c r="FI459">
        <v>354</v>
      </c>
      <c r="FJ459">
        <v>1.86813</v>
      </c>
      <c r="FK459">
        <v>1.86386</v>
      </c>
      <c r="FL459">
        <v>1.87149</v>
      </c>
      <c r="FM459">
        <v>1.86232</v>
      </c>
      <c r="FN459">
        <v>1.86172</v>
      </c>
      <c r="FO459">
        <v>1.86816</v>
      </c>
      <c r="FP459">
        <v>1.85837</v>
      </c>
      <c r="FQ459">
        <v>1.86477</v>
      </c>
      <c r="FR459">
        <v>5</v>
      </c>
      <c r="FS459">
        <v>0</v>
      </c>
      <c r="FT459">
        <v>0</v>
      </c>
      <c r="FU459">
        <v>0</v>
      </c>
      <c r="FV459" t="s">
        <v>358</v>
      </c>
      <c r="FW459" t="s">
        <v>359</v>
      </c>
      <c r="FX459" t="s">
        <v>360</v>
      </c>
      <c r="FY459" t="s">
        <v>360</v>
      </c>
      <c r="FZ459" t="s">
        <v>360</v>
      </c>
      <c r="GA459" t="s">
        <v>360</v>
      </c>
      <c r="GB459">
        <v>0</v>
      </c>
      <c r="GC459">
        <v>100</v>
      </c>
      <c r="GD459">
        <v>100</v>
      </c>
      <c r="GE459">
        <v>6.22</v>
      </c>
      <c r="GF459">
        <v>0.111</v>
      </c>
      <c r="GG459">
        <v>2.14445261950712</v>
      </c>
      <c r="GH459">
        <v>0.00524579190152856</v>
      </c>
      <c r="GI459">
        <v>-2.61795653493914e-06</v>
      </c>
      <c r="GJ459">
        <v>1.03317073579164e-09</v>
      </c>
      <c r="GK459">
        <v>0.00834576242792743</v>
      </c>
      <c r="GL459">
        <v>-0.0463878632499735</v>
      </c>
      <c r="GM459">
        <v>0.00360881594666716</v>
      </c>
      <c r="GN459">
        <v>-4.25062852161115e-05</v>
      </c>
      <c r="GO459">
        <v>14</v>
      </c>
      <c r="GP459">
        <v>2225</v>
      </c>
      <c r="GQ459">
        <v>2</v>
      </c>
      <c r="GR459">
        <v>27</v>
      </c>
      <c r="GS459">
        <v>4351.9</v>
      </c>
      <c r="GT459">
        <v>4351.9</v>
      </c>
      <c r="GU459">
        <v>2.96997</v>
      </c>
      <c r="GV459">
        <v>2.34253</v>
      </c>
      <c r="GW459">
        <v>1.99829</v>
      </c>
      <c r="GX459">
        <v>2.74902</v>
      </c>
      <c r="GY459">
        <v>2.09351</v>
      </c>
      <c r="GZ459">
        <v>2.36816</v>
      </c>
      <c r="HA459">
        <v>36.105</v>
      </c>
      <c r="HB459">
        <v>14.2108</v>
      </c>
      <c r="HC459">
        <v>18</v>
      </c>
      <c r="HD459">
        <v>427.077</v>
      </c>
      <c r="HE459">
        <v>615.48</v>
      </c>
      <c r="HF459">
        <v>16.3575</v>
      </c>
      <c r="HG459">
        <v>30.6425</v>
      </c>
      <c r="HH459">
        <v>30.0004</v>
      </c>
      <c r="HI459">
        <v>30.849</v>
      </c>
      <c r="HJ459">
        <v>30.7969</v>
      </c>
      <c r="HK459">
        <v>59.4847</v>
      </c>
      <c r="HL459">
        <v>33.3903</v>
      </c>
      <c r="HM459">
        <v>7.76652</v>
      </c>
      <c r="HN459">
        <v>16.3566</v>
      </c>
      <c r="HO459">
        <v>1187.35</v>
      </c>
      <c r="HP459">
        <v>17.3885</v>
      </c>
      <c r="HQ459">
        <v>95.5718</v>
      </c>
      <c r="HR459">
        <v>99.5956</v>
      </c>
    </row>
    <row r="460" spans="1:226">
      <c r="A460">
        <v>444</v>
      </c>
      <c r="B460">
        <v>1657559239.5</v>
      </c>
      <c r="C460">
        <v>6447.5</v>
      </c>
      <c r="D460" t="s">
        <v>1254</v>
      </c>
      <c r="E460" t="s">
        <v>1255</v>
      </c>
      <c r="F460">
        <v>5</v>
      </c>
      <c r="G460" t="s">
        <v>1117</v>
      </c>
      <c r="H460" t="s">
        <v>354</v>
      </c>
      <c r="I460">
        <v>1657559231.71429</v>
      </c>
      <c r="J460">
        <f>(K460)/1000</f>
        <v>0</v>
      </c>
      <c r="K460">
        <f>IF(BF460, AN460, AH460)</f>
        <v>0</v>
      </c>
      <c r="L460">
        <f>IF(BF460, AI460, AG460)</f>
        <v>0</v>
      </c>
      <c r="M460">
        <f>BH460 - IF(AU460&gt;1, L460*BB460*100.0/(AW460*BV460), 0)</f>
        <v>0</v>
      </c>
      <c r="N460">
        <f>((T460-J460/2)*M460-L460)/(T460+J460/2)</f>
        <v>0</v>
      </c>
      <c r="O460">
        <f>N460*(BO460+BP460)/1000.0</f>
        <v>0</v>
      </c>
      <c r="P460">
        <f>(BH460 - IF(AU460&gt;1, L460*BB460*100.0/(AW460*BV460), 0))*(BO460+BP460)/1000.0</f>
        <v>0</v>
      </c>
      <c r="Q460">
        <f>2.0/((1/S460-1/R460)+SIGN(S460)*SQRT((1/S460-1/R460)*(1/S460-1/R460) + 4*BC460/((BC460+1)*(BC460+1))*(2*1/S460*1/R460-1/R460*1/R460)))</f>
        <v>0</v>
      </c>
      <c r="R460">
        <f>IF(LEFT(BD460,1)&lt;&gt;"0",IF(LEFT(BD460,1)="1",3.0,BE460),$D$5+$E$5*(BV460*BO460/($K$5*1000))+$F$5*(BV460*BO460/($K$5*1000))*MAX(MIN(BB460,$J$5),$I$5)*MAX(MIN(BB460,$J$5),$I$5)+$G$5*MAX(MIN(BB460,$J$5),$I$5)*(BV460*BO460/($K$5*1000))+$H$5*(BV460*BO460/($K$5*1000))*(BV460*BO460/($K$5*1000)))</f>
        <v>0</v>
      </c>
      <c r="S460">
        <f>J460*(1000-(1000*0.61365*exp(17.502*W460/(240.97+W460))/(BO460+BP460)+BJ460)/2)/(1000*0.61365*exp(17.502*W460/(240.97+W460))/(BO460+BP460)-BJ460)</f>
        <v>0</v>
      </c>
      <c r="T460">
        <f>1/((BC460+1)/(Q460/1.6)+1/(R460/1.37)) + BC460/((BC460+1)/(Q460/1.6) + BC460/(R460/1.37))</f>
        <v>0</v>
      </c>
      <c r="U460">
        <f>(AX460*BA460)</f>
        <v>0</v>
      </c>
      <c r="V460">
        <f>(BQ460+(U460+2*0.95*5.67E-8*(((BQ460+$B$7)+273)^4-(BQ460+273)^4)-44100*J460)/(1.84*29.3*R460+8*0.95*5.67E-8*(BQ460+273)^3))</f>
        <v>0</v>
      </c>
      <c r="W460">
        <f>($C$7*BR460+$D$7*BS460+$E$7*V460)</f>
        <v>0</v>
      </c>
      <c r="X460">
        <f>0.61365*exp(17.502*W460/(240.97+W460))</f>
        <v>0</v>
      </c>
      <c r="Y460">
        <f>(Z460/AA460*100)</f>
        <v>0</v>
      </c>
      <c r="Z460">
        <f>BJ460*(BO460+BP460)/1000</f>
        <v>0</v>
      </c>
      <c r="AA460">
        <f>0.61365*exp(17.502*BQ460/(240.97+BQ460))</f>
        <v>0</v>
      </c>
      <c r="AB460">
        <f>(X460-BJ460*(BO460+BP460)/1000)</f>
        <v>0</v>
      </c>
      <c r="AC460">
        <f>(-J460*44100)</f>
        <v>0</v>
      </c>
      <c r="AD460">
        <f>2*29.3*R460*0.92*(BQ460-W460)</f>
        <v>0</v>
      </c>
      <c r="AE460">
        <f>2*0.95*5.67E-8*(((BQ460+$B$7)+273)^4-(W460+273)^4)</f>
        <v>0</v>
      </c>
      <c r="AF460">
        <f>U460+AE460+AC460+AD460</f>
        <v>0</v>
      </c>
      <c r="AG460">
        <f>BN460*AU460*(BI460-BH460*(1000-AU460*BK460)/(1000-AU460*BJ460))/(100*BB460)</f>
        <v>0</v>
      </c>
      <c r="AH460">
        <f>1000*BN460*AU460*(BJ460-BK460)/(100*BB460*(1000-AU460*BJ460))</f>
        <v>0</v>
      </c>
      <c r="AI460">
        <f>(AJ460 - AK460 - BO460*1E3/(8.314*(BQ460+273.15)) * AM460/BN460 * AL460) * BN460/(100*BB460) * (1000 - BK460)/1000</f>
        <v>0</v>
      </c>
      <c r="AJ460">
        <v>1196.51057061858</v>
      </c>
      <c r="AK460">
        <v>1171.18436363636</v>
      </c>
      <c r="AL460">
        <v>3.43193321196783</v>
      </c>
      <c r="AM460">
        <v>66.142335327964</v>
      </c>
      <c r="AN460">
        <f>(AP460 - AO460 + BO460*1E3/(8.314*(BQ460+273.15)) * AR460/BN460 * AQ460) * BN460/(100*BB460) * 1000/(1000 - AP460)</f>
        <v>0</v>
      </c>
      <c r="AO460">
        <v>17.3225936923936</v>
      </c>
      <c r="AP460">
        <v>18.4839054545455</v>
      </c>
      <c r="AQ460">
        <v>-0.000762619400810263</v>
      </c>
      <c r="AR460">
        <v>78.4374814573742</v>
      </c>
      <c r="AS460">
        <v>18</v>
      </c>
      <c r="AT460">
        <v>4</v>
      </c>
      <c r="AU460">
        <f>IF(AS460*$H$13&gt;=AW460,1.0,(AW460/(AW460-AS460*$H$13)))</f>
        <v>0</v>
      </c>
      <c r="AV460">
        <f>(AU460-1)*100</f>
        <v>0</v>
      </c>
      <c r="AW460">
        <f>MAX(0,($B$13+$C$13*BV460)/(1+$D$13*BV460)*BO460/(BQ460+273)*$E$13)</f>
        <v>0</v>
      </c>
      <c r="AX460">
        <f>$B$11*BW460+$C$11*BX460+$F$11*CI460*(1-CL460)</f>
        <v>0</v>
      </c>
      <c r="AY460">
        <f>AX460*AZ460</f>
        <v>0</v>
      </c>
      <c r="AZ460">
        <f>($B$11*$D$9+$C$11*$D$9+$F$11*((CV460+CN460)/MAX(CV460+CN460+CW460, 0.1)*$I$9+CW460/MAX(CV460+CN460+CW460, 0.1)*$J$9))/($B$11+$C$11+$F$11)</f>
        <v>0</v>
      </c>
      <c r="BA460">
        <f>($B$11*$K$9+$C$11*$K$9+$F$11*((CV460+CN460)/MAX(CV460+CN460+CW460, 0.1)*$P$9+CW460/MAX(CV460+CN460+CW460, 0.1)*$Q$9))/($B$11+$C$11+$F$11)</f>
        <v>0</v>
      </c>
      <c r="BB460">
        <v>2.7</v>
      </c>
      <c r="BC460">
        <v>0.5</v>
      </c>
      <c r="BD460" t="s">
        <v>355</v>
      </c>
      <c r="BE460">
        <v>2</v>
      </c>
      <c r="BF460" t="b">
        <v>1</v>
      </c>
      <c r="BG460">
        <v>1657559231.71429</v>
      </c>
      <c r="BH460">
        <v>1124.89071428571</v>
      </c>
      <c r="BI460">
        <v>1158.21071428571</v>
      </c>
      <c r="BJ460">
        <v>18.4865178571429</v>
      </c>
      <c r="BK460">
        <v>17.3243</v>
      </c>
      <c r="BL460">
        <v>1118.70678571429</v>
      </c>
      <c r="BM460">
        <v>18.3757607142857</v>
      </c>
      <c r="BN460">
        <v>500.023607142857</v>
      </c>
      <c r="BO460">
        <v>68.0005607142857</v>
      </c>
      <c r="BP460">
        <v>0.025312375</v>
      </c>
      <c r="BQ460">
        <v>21.1205928571429</v>
      </c>
      <c r="BR460">
        <v>21.9754214285714</v>
      </c>
      <c r="BS460">
        <v>999.9</v>
      </c>
      <c r="BT460">
        <v>0</v>
      </c>
      <c r="BU460">
        <v>0</v>
      </c>
      <c r="BV460">
        <v>9974.7975</v>
      </c>
      <c r="BW460">
        <v>0</v>
      </c>
      <c r="BX460">
        <v>2086.81821428571</v>
      </c>
      <c r="BY460">
        <v>-33.3192892857143</v>
      </c>
      <c r="BZ460">
        <v>1146.07892857143</v>
      </c>
      <c r="CA460">
        <v>1178.62892857143</v>
      </c>
      <c r="CB460">
        <v>1.16221785714286</v>
      </c>
      <c r="CC460">
        <v>1158.21071428571</v>
      </c>
      <c r="CD460">
        <v>17.3243</v>
      </c>
      <c r="CE460">
        <v>1.25709392857143</v>
      </c>
      <c r="CF460">
        <v>1.17806321428571</v>
      </c>
      <c r="CG460">
        <v>10.2954321428571</v>
      </c>
      <c r="CH460">
        <v>9.32717285714286</v>
      </c>
      <c r="CI460">
        <v>2000.03428571429</v>
      </c>
      <c r="CJ460">
        <v>0.980000535714286</v>
      </c>
      <c r="CK460">
        <v>0.0199996464285714</v>
      </c>
      <c r="CL460">
        <v>0</v>
      </c>
      <c r="CM460">
        <v>2.44424642857143</v>
      </c>
      <c r="CN460">
        <v>0</v>
      </c>
      <c r="CO460">
        <v>7991.85857142857</v>
      </c>
      <c r="CP460">
        <v>16705.6928571429</v>
      </c>
      <c r="CQ460">
        <v>45</v>
      </c>
      <c r="CR460">
        <v>47.937</v>
      </c>
      <c r="CS460">
        <v>47.187</v>
      </c>
      <c r="CT460">
        <v>45.187</v>
      </c>
      <c r="CU460">
        <v>43.75</v>
      </c>
      <c r="CV460">
        <v>1960.03357142857</v>
      </c>
      <c r="CW460">
        <v>40.0007142857143</v>
      </c>
      <c r="CX460">
        <v>0</v>
      </c>
      <c r="CY460">
        <v>1651538134.4</v>
      </c>
      <c r="CZ460">
        <v>0</v>
      </c>
      <c r="DA460">
        <v>0</v>
      </c>
      <c r="DB460" t="s">
        <v>356</v>
      </c>
      <c r="DC460">
        <v>1657298120.5</v>
      </c>
      <c r="DD460">
        <v>1657298120.5</v>
      </c>
      <c r="DE460">
        <v>0</v>
      </c>
      <c r="DF460">
        <v>1.391</v>
      </c>
      <c r="DG460">
        <v>0.035</v>
      </c>
      <c r="DH460">
        <v>2.39</v>
      </c>
      <c r="DI460">
        <v>0.104</v>
      </c>
      <c r="DJ460">
        <v>419</v>
      </c>
      <c r="DK460">
        <v>18</v>
      </c>
      <c r="DL460">
        <v>0.11</v>
      </c>
      <c r="DM460">
        <v>0.02</v>
      </c>
      <c r="DN460">
        <v>-33.2775756097561</v>
      </c>
      <c r="DO460">
        <v>0.566822299651541</v>
      </c>
      <c r="DP460">
        <v>0.396251498592527</v>
      </c>
      <c r="DQ460">
        <v>0</v>
      </c>
      <c r="DR460">
        <v>1.16939487804878</v>
      </c>
      <c r="DS460">
        <v>-0.107999372822296</v>
      </c>
      <c r="DT460">
        <v>0.0207564667703828</v>
      </c>
      <c r="DU460">
        <v>0</v>
      </c>
      <c r="DV460">
        <v>0</v>
      </c>
      <c r="DW460">
        <v>2</v>
      </c>
      <c r="DX460" t="s">
        <v>357</v>
      </c>
      <c r="DY460">
        <v>2.83359</v>
      </c>
      <c r="DZ460">
        <v>2.64141</v>
      </c>
      <c r="EA460">
        <v>0.137633</v>
      </c>
      <c r="EB460">
        <v>0.140291</v>
      </c>
      <c r="EC460">
        <v>0.0643102</v>
      </c>
      <c r="ED460">
        <v>0.0612661</v>
      </c>
      <c r="EE460">
        <v>24030.4</v>
      </c>
      <c r="EF460">
        <v>20936.6</v>
      </c>
      <c r="EG460">
        <v>24964.4</v>
      </c>
      <c r="EH460">
        <v>23734</v>
      </c>
      <c r="EI460">
        <v>39914</v>
      </c>
      <c r="EJ460">
        <v>36908.5</v>
      </c>
      <c r="EK460">
        <v>45169.2</v>
      </c>
      <c r="EL460">
        <v>42374.5</v>
      </c>
      <c r="EM460">
        <v>1.747</v>
      </c>
      <c r="EN460">
        <v>2.03943</v>
      </c>
      <c r="EO460">
        <v>0.0669248</v>
      </c>
      <c r="EP460">
        <v>0</v>
      </c>
      <c r="EQ460">
        <v>20.8633</v>
      </c>
      <c r="ER460">
        <v>999.9</v>
      </c>
      <c r="ES460">
        <v>34.208</v>
      </c>
      <c r="ET460">
        <v>32.086</v>
      </c>
      <c r="EU460">
        <v>24.1395</v>
      </c>
      <c r="EV460">
        <v>51.7183</v>
      </c>
      <c r="EW460">
        <v>30.7492</v>
      </c>
      <c r="EX460">
        <v>2</v>
      </c>
      <c r="EY460">
        <v>0.267823</v>
      </c>
      <c r="EZ460">
        <v>5.5747</v>
      </c>
      <c r="FA460">
        <v>20.1535</v>
      </c>
      <c r="FB460">
        <v>5.23271</v>
      </c>
      <c r="FC460">
        <v>11.992</v>
      </c>
      <c r="FD460">
        <v>4.9552</v>
      </c>
      <c r="FE460">
        <v>3.30395</v>
      </c>
      <c r="FF460">
        <v>9999</v>
      </c>
      <c r="FG460">
        <v>9999</v>
      </c>
      <c r="FH460">
        <v>6641.1</v>
      </c>
      <c r="FI460">
        <v>354</v>
      </c>
      <c r="FJ460">
        <v>1.86813</v>
      </c>
      <c r="FK460">
        <v>1.86386</v>
      </c>
      <c r="FL460">
        <v>1.87149</v>
      </c>
      <c r="FM460">
        <v>1.86232</v>
      </c>
      <c r="FN460">
        <v>1.86172</v>
      </c>
      <c r="FO460">
        <v>1.86818</v>
      </c>
      <c r="FP460">
        <v>1.85835</v>
      </c>
      <c r="FQ460">
        <v>1.86478</v>
      </c>
      <c r="FR460">
        <v>5</v>
      </c>
      <c r="FS460">
        <v>0</v>
      </c>
      <c r="FT460">
        <v>0</v>
      </c>
      <c r="FU460">
        <v>0</v>
      </c>
      <c r="FV460" t="s">
        <v>358</v>
      </c>
      <c r="FW460" t="s">
        <v>359</v>
      </c>
      <c r="FX460" t="s">
        <v>360</v>
      </c>
      <c r="FY460" t="s">
        <v>360</v>
      </c>
      <c r="FZ460" t="s">
        <v>360</v>
      </c>
      <c r="GA460" t="s">
        <v>360</v>
      </c>
      <c r="GB460">
        <v>0</v>
      </c>
      <c r="GC460">
        <v>100</v>
      </c>
      <c r="GD460">
        <v>100</v>
      </c>
      <c r="GE460">
        <v>6.27</v>
      </c>
      <c r="GF460">
        <v>0.1107</v>
      </c>
      <c r="GG460">
        <v>2.14445261950712</v>
      </c>
      <c r="GH460">
        <v>0.00524579190152856</v>
      </c>
      <c r="GI460">
        <v>-2.61795653493914e-06</v>
      </c>
      <c r="GJ460">
        <v>1.03317073579164e-09</v>
      </c>
      <c r="GK460">
        <v>0.00834576242792743</v>
      </c>
      <c r="GL460">
        <v>-0.0463878632499735</v>
      </c>
      <c r="GM460">
        <v>0.00360881594666716</v>
      </c>
      <c r="GN460">
        <v>-4.25062852161115e-05</v>
      </c>
      <c r="GO460">
        <v>14</v>
      </c>
      <c r="GP460">
        <v>2225</v>
      </c>
      <c r="GQ460">
        <v>2</v>
      </c>
      <c r="GR460">
        <v>27</v>
      </c>
      <c r="GS460">
        <v>4352</v>
      </c>
      <c r="GT460">
        <v>4352</v>
      </c>
      <c r="GU460">
        <v>2.99805</v>
      </c>
      <c r="GV460">
        <v>2.34253</v>
      </c>
      <c r="GW460">
        <v>1.99829</v>
      </c>
      <c r="GX460">
        <v>2.7478</v>
      </c>
      <c r="GY460">
        <v>2.09351</v>
      </c>
      <c r="GZ460">
        <v>2.41699</v>
      </c>
      <c r="HA460">
        <v>36.105</v>
      </c>
      <c r="HB460">
        <v>14.2196</v>
      </c>
      <c r="HC460">
        <v>18</v>
      </c>
      <c r="HD460">
        <v>427.029</v>
      </c>
      <c r="HE460">
        <v>615.432</v>
      </c>
      <c r="HF460">
        <v>16.3719</v>
      </c>
      <c r="HG460">
        <v>30.6455</v>
      </c>
      <c r="HH460">
        <v>30.0001</v>
      </c>
      <c r="HI460">
        <v>30.8507</v>
      </c>
      <c r="HJ460">
        <v>30.798</v>
      </c>
      <c r="HK460">
        <v>60.1147</v>
      </c>
      <c r="HL460">
        <v>33.3903</v>
      </c>
      <c r="HM460">
        <v>7.76652</v>
      </c>
      <c r="HN460">
        <v>16.3814</v>
      </c>
      <c r="HO460">
        <v>1207.54</v>
      </c>
      <c r="HP460">
        <v>17.3897</v>
      </c>
      <c r="HQ460">
        <v>95.5699</v>
      </c>
      <c r="HR460">
        <v>99.5943</v>
      </c>
    </row>
    <row r="461" spans="1:226">
      <c r="A461">
        <v>445</v>
      </c>
      <c r="B461">
        <v>1657559244.5</v>
      </c>
      <c r="C461">
        <v>6452.5</v>
      </c>
      <c r="D461" t="s">
        <v>1256</v>
      </c>
      <c r="E461" t="s">
        <v>1257</v>
      </c>
      <c r="F461">
        <v>5</v>
      </c>
      <c r="G461" t="s">
        <v>1117</v>
      </c>
      <c r="H461" t="s">
        <v>354</v>
      </c>
      <c r="I461">
        <v>1657559237</v>
      </c>
      <c r="J461">
        <f>(K461)/1000</f>
        <v>0</v>
      </c>
      <c r="K461">
        <f>IF(BF461, AN461, AH461)</f>
        <v>0</v>
      </c>
      <c r="L461">
        <f>IF(BF461, AI461, AG461)</f>
        <v>0</v>
      </c>
      <c r="M461">
        <f>BH461 - IF(AU461&gt;1, L461*BB461*100.0/(AW461*BV461), 0)</f>
        <v>0</v>
      </c>
      <c r="N461">
        <f>((T461-J461/2)*M461-L461)/(T461+J461/2)</f>
        <v>0</v>
      </c>
      <c r="O461">
        <f>N461*(BO461+BP461)/1000.0</f>
        <v>0</v>
      </c>
      <c r="P461">
        <f>(BH461 - IF(AU461&gt;1, L461*BB461*100.0/(AW461*BV461), 0))*(BO461+BP461)/1000.0</f>
        <v>0</v>
      </c>
      <c r="Q461">
        <f>2.0/((1/S461-1/R461)+SIGN(S461)*SQRT((1/S461-1/R461)*(1/S461-1/R461) + 4*BC461/((BC461+1)*(BC461+1))*(2*1/S461*1/R461-1/R461*1/R461)))</f>
        <v>0</v>
      </c>
      <c r="R461">
        <f>IF(LEFT(BD461,1)&lt;&gt;"0",IF(LEFT(BD461,1)="1",3.0,BE461),$D$5+$E$5*(BV461*BO461/($K$5*1000))+$F$5*(BV461*BO461/($K$5*1000))*MAX(MIN(BB461,$J$5),$I$5)*MAX(MIN(BB461,$J$5),$I$5)+$G$5*MAX(MIN(BB461,$J$5),$I$5)*(BV461*BO461/($K$5*1000))+$H$5*(BV461*BO461/($K$5*1000))*(BV461*BO461/($K$5*1000)))</f>
        <v>0</v>
      </c>
      <c r="S461">
        <f>J461*(1000-(1000*0.61365*exp(17.502*W461/(240.97+W461))/(BO461+BP461)+BJ461)/2)/(1000*0.61365*exp(17.502*W461/(240.97+W461))/(BO461+BP461)-BJ461)</f>
        <v>0</v>
      </c>
      <c r="T461">
        <f>1/((BC461+1)/(Q461/1.6)+1/(R461/1.37)) + BC461/((BC461+1)/(Q461/1.6) + BC461/(R461/1.37))</f>
        <v>0</v>
      </c>
      <c r="U461">
        <f>(AX461*BA461)</f>
        <v>0</v>
      </c>
      <c r="V461">
        <f>(BQ461+(U461+2*0.95*5.67E-8*(((BQ461+$B$7)+273)^4-(BQ461+273)^4)-44100*J461)/(1.84*29.3*R461+8*0.95*5.67E-8*(BQ461+273)^3))</f>
        <v>0</v>
      </c>
      <c r="W461">
        <f>($C$7*BR461+$D$7*BS461+$E$7*V461)</f>
        <v>0</v>
      </c>
      <c r="X461">
        <f>0.61365*exp(17.502*W461/(240.97+W461))</f>
        <v>0</v>
      </c>
      <c r="Y461">
        <f>(Z461/AA461*100)</f>
        <v>0</v>
      </c>
      <c r="Z461">
        <f>BJ461*(BO461+BP461)/1000</f>
        <v>0</v>
      </c>
      <c r="AA461">
        <f>0.61365*exp(17.502*BQ461/(240.97+BQ461))</f>
        <v>0</v>
      </c>
      <c r="AB461">
        <f>(X461-BJ461*(BO461+BP461)/1000)</f>
        <v>0</v>
      </c>
      <c r="AC461">
        <f>(-J461*44100)</f>
        <v>0</v>
      </c>
      <c r="AD461">
        <f>2*29.3*R461*0.92*(BQ461-W461)</f>
        <v>0</v>
      </c>
      <c r="AE461">
        <f>2*0.95*5.67E-8*(((BQ461+$B$7)+273)^4-(W461+273)^4)</f>
        <v>0</v>
      </c>
      <c r="AF461">
        <f>U461+AE461+AC461+AD461</f>
        <v>0</v>
      </c>
      <c r="AG461">
        <f>BN461*AU461*(BI461-BH461*(1000-AU461*BK461)/(1000-AU461*BJ461))/(100*BB461)</f>
        <v>0</v>
      </c>
      <c r="AH461">
        <f>1000*BN461*AU461*(BJ461-BK461)/(100*BB461*(1000-AU461*BJ461))</f>
        <v>0</v>
      </c>
      <c r="AI461">
        <f>(AJ461 - AK461 - BO461*1E3/(8.314*(BQ461+273.15)) * AM461/BN461 * AL461) * BN461/(100*BB461) * (1000 - BK461)/1000</f>
        <v>0</v>
      </c>
      <c r="AJ461">
        <v>1213.10553959627</v>
      </c>
      <c r="AK461">
        <v>1187.78333333333</v>
      </c>
      <c r="AL461">
        <v>3.29999999999992</v>
      </c>
      <c r="AM461">
        <v>66.142335327964</v>
      </c>
      <c r="AN461">
        <f>(AP461 - AO461 + BO461*1E3/(8.314*(BQ461+273.15)) * AR461/BN461 * AQ461) * BN461/(100*BB461) * 1000/(1000 - AP461)</f>
        <v>0</v>
      </c>
      <c r="AO461">
        <v>17.3143890756865</v>
      </c>
      <c r="AP461">
        <v>18.4746775757576</v>
      </c>
      <c r="AQ461">
        <v>-0.000583992115599939</v>
      </c>
      <c r="AR461">
        <v>78.4374814573742</v>
      </c>
      <c r="AS461">
        <v>18</v>
      </c>
      <c r="AT461">
        <v>4</v>
      </c>
      <c r="AU461">
        <f>IF(AS461*$H$13&gt;=AW461,1.0,(AW461/(AW461-AS461*$H$13)))</f>
        <v>0</v>
      </c>
      <c r="AV461">
        <f>(AU461-1)*100</f>
        <v>0</v>
      </c>
      <c r="AW461">
        <f>MAX(0,($B$13+$C$13*BV461)/(1+$D$13*BV461)*BO461/(BQ461+273)*$E$13)</f>
        <v>0</v>
      </c>
      <c r="AX461">
        <f>$B$11*BW461+$C$11*BX461+$F$11*CI461*(1-CL461)</f>
        <v>0</v>
      </c>
      <c r="AY461">
        <f>AX461*AZ461</f>
        <v>0</v>
      </c>
      <c r="AZ461">
        <f>($B$11*$D$9+$C$11*$D$9+$F$11*((CV461+CN461)/MAX(CV461+CN461+CW461, 0.1)*$I$9+CW461/MAX(CV461+CN461+CW461, 0.1)*$J$9))/($B$11+$C$11+$F$11)</f>
        <v>0</v>
      </c>
      <c r="BA461">
        <f>($B$11*$K$9+$C$11*$K$9+$F$11*((CV461+CN461)/MAX(CV461+CN461+CW461, 0.1)*$P$9+CW461/MAX(CV461+CN461+CW461, 0.1)*$Q$9))/($B$11+$C$11+$F$11)</f>
        <v>0</v>
      </c>
      <c r="BB461">
        <v>2.7</v>
      </c>
      <c r="BC461">
        <v>0.5</v>
      </c>
      <c r="BD461" t="s">
        <v>355</v>
      </c>
      <c r="BE461">
        <v>2</v>
      </c>
      <c r="BF461" t="b">
        <v>1</v>
      </c>
      <c r="BG461">
        <v>1657559237</v>
      </c>
      <c r="BH461">
        <v>1142.64185185185</v>
      </c>
      <c r="BI461">
        <v>1175.70185185185</v>
      </c>
      <c r="BJ461">
        <v>18.4839222222222</v>
      </c>
      <c r="BK461">
        <v>17.3264</v>
      </c>
      <c r="BL461">
        <v>1136.39962962963</v>
      </c>
      <c r="BM461">
        <v>18.3732703703704</v>
      </c>
      <c r="BN461">
        <v>499.974444444444</v>
      </c>
      <c r="BO461">
        <v>68.0007074074074</v>
      </c>
      <c r="BP461">
        <v>0.0253799444444444</v>
      </c>
      <c r="BQ461">
        <v>21.1193407407407</v>
      </c>
      <c r="BR461">
        <v>21.9658481481481</v>
      </c>
      <c r="BS461">
        <v>999.9</v>
      </c>
      <c r="BT461">
        <v>0</v>
      </c>
      <c r="BU461">
        <v>0</v>
      </c>
      <c r="BV461">
        <v>9976.39111111111</v>
      </c>
      <c r="BW461">
        <v>0</v>
      </c>
      <c r="BX461">
        <v>2086.3262962963</v>
      </c>
      <c r="BY461">
        <v>-33.0594333333333</v>
      </c>
      <c r="BZ461">
        <v>1164.16074074074</v>
      </c>
      <c r="CA461">
        <v>1196.43111111111</v>
      </c>
      <c r="CB461">
        <v>1.1575137037037</v>
      </c>
      <c r="CC461">
        <v>1175.70185185185</v>
      </c>
      <c r="CD461">
        <v>17.3264</v>
      </c>
      <c r="CE461">
        <v>1.25691925925926</v>
      </c>
      <c r="CF461">
        <v>1.17820851851852</v>
      </c>
      <c r="CG461">
        <v>10.2933518518519</v>
      </c>
      <c r="CH461">
        <v>9.32900666666667</v>
      </c>
      <c r="CI461">
        <v>2000.02111111111</v>
      </c>
      <c r="CJ461">
        <v>0.980000444444445</v>
      </c>
      <c r="CK461">
        <v>0.0199997407407407</v>
      </c>
      <c r="CL461">
        <v>0</v>
      </c>
      <c r="CM461">
        <v>2.42597037037037</v>
      </c>
      <c r="CN461">
        <v>0</v>
      </c>
      <c r="CO461">
        <v>7997.18851851852</v>
      </c>
      <c r="CP461">
        <v>16705.5814814815</v>
      </c>
      <c r="CQ461">
        <v>45</v>
      </c>
      <c r="CR461">
        <v>47.937</v>
      </c>
      <c r="CS461">
        <v>47.187</v>
      </c>
      <c r="CT461">
        <v>45.187</v>
      </c>
      <c r="CU461">
        <v>43.75</v>
      </c>
      <c r="CV461">
        <v>1960.02037037037</v>
      </c>
      <c r="CW461">
        <v>40.0007407407407</v>
      </c>
      <c r="CX461">
        <v>0</v>
      </c>
      <c r="CY461">
        <v>1651538139.8</v>
      </c>
      <c r="CZ461">
        <v>0</v>
      </c>
      <c r="DA461">
        <v>0</v>
      </c>
      <c r="DB461" t="s">
        <v>356</v>
      </c>
      <c r="DC461">
        <v>1657298120.5</v>
      </c>
      <c r="DD461">
        <v>1657298120.5</v>
      </c>
      <c r="DE461">
        <v>0</v>
      </c>
      <c r="DF461">
        <v>1.391</v>
      </c>
      <c r="DG461">
        <v>0.035</v>
      </c>
      <c r="DH461">
        <v>2.39</v>
      </c>
      <c r="DI461">
        <v>0.104</v>
      </c>
      <c r="DJ461">
        <v>419</v>
      </c>
      <c r="DK461">
        <v>18</v>
      </c>
      <c r="DL461">
        <v>0.11</v>
      </c>
      <c r="DM461">
        <v>0.02</v>
      </c>
      <c r="DN461">
        <v>-33.2247682926829</v>
      </c>
      <c r="DO461">
        <v>3.22945296167242</v>
      </c>
      <c r="DP461">
        <v>0.418222400537942</v>
      </c>
      <c r="DQ461">
        <v>0</v>
      </c>
      <c r="DR461">
        <v>1.16443707317073</v>
      </c>
      <c r="DS461">
        <v>-0.040593449477351</v>
      </c>
      <c r="DT461">
        <v>0.0178139262107888</v>
      </c>
      <c r="DU461">
        <v>1</v>
      </c>
      <c r="DV461">
        <v>1</v>
      </c>
      <c r="DW461">
        <v>2</v>
      </c>
      <c r="DX461" t="s">
        <v>367</v>
      </c>
      <c r="DY461">
        <v>2.83367</v>
      </c>
      <c r="DZ461">
        <v>2.64204</v>
      </c>
      <c r="EA461">
        <v>0.138878</v>
      </c>
      <c r="EB461">
        <v>0.141556</v>
      </c>
      <c r="EC461">
        <v>0.0642892</v>
      </c>
      <c r="ED461">
        <v>0.0612949</v>
      </c>
      <c r="EE461">
        <v>23995.6</v>
      </c>
      <c r="EF461">
        <v>20905.5</v>
      </c>
      <c r="EG461">
        <v>24964.3</v>
      </c>
      <c r="EH461">
        <v>23733.6</v>
      </c>
      <c r="EI461">
        <v>39915</v>
      </c>
      <c r="EJ461">
        <v>36906.9</v>
      </c>
      <c r="EK461">
        <v>45169.3</v>
      </c>
      <c r="EL461">
        <v>42374.1</v>
      </c>
      <c r="EM461">
        <v>1.7471</v>
      </c>
      <c r="EN461">
        <v>2.0392</v>
      </c>
      <c r="EO461">
        <v>0.0664033</v>
      </c>
      <c r="EP461">
        <v>0</v>
      </c>
      <c r="EQ461">
        <v>20.8606</v>
      </c>
      <c r="ER461">
        <v>999.9</v>
      </c>
      <c r="ES461">
        <v>34.208</v>
      </c>
      <c r="ET461">
        <v>32.075</v>
      </c>
      <c r="EU461">
        <v>24.1241</v>
      </c>
      <c r="EV461">
        <v>51.2183</v>
      </c>
      <c r="EW461">
        <v>30.8173</v>
      </c>
      <c r="EX461">
        <v>2</v>
      </c>
      <c r="EY461">
        <v>0.267541</v>
      </c>
      <c r="EZ461">
        <v>5.5245</v>
      </c>
      <c r="FA461">
        <v>20.1554</v>
      </c>
      <c r="FB461">
        <v>5.23271</v>
      </c>
      <c r="FC461">
        <v>11.992</v>
      </c>
      <c r="FD461">
        <v>4.95565</v>
      </c>
      <c r="FE461">
        <v>3.304</v>
      </c>
      <c r="FF461">
        <v>9999</v>
      </c>
      <c r="FG461">
        <v>9999</v>
      </c>
      <c r="FH461">
        <v>6641.1</v>
      </c>
      <c r="FI461">
        <v>354</v>
      </c>
      <c r="FJ461">
        <v>1.86813</v>
      </c>
      <c r="FK461">
        <v>1.86386</v>
      </c>
      <c r="FL461">
        <v>1.87147</v>
      </c>
      <c r="FM461">
        <v>1.86233</v>
      </c>
      <c r="FN461">
        <v>1.86172</v>
      </c>
      <c r="FO461">
        <v>1.86816</v>
      </c>
      <c r="FP461">
        <v>1.85833</v>
      </c>
      <c r="FQ461">
        <v>1.86477</v>
      </c>
      <c r="FR461">
        <v>5</v>
      </c>
      <c r="FS461">
        <v>0</v>
      </c>
      <c r="FT461">
        <v>0</v>
      </c>
      <c r="FU461">
        <v>0</v>
      </c>
      <c r="FV461" t="s">
        <v>358</v>
      </c>
      <c r="FW461" t="s">
        <v>359</v>
      </c>
      <c r="FX461" t="s">
        <v>360</v>
      </c>
      <c r="FY461" t="s">
        <v>360</v>
      </c>
      <c r="FZ461" t="s">
        <v>360</v>
      </c>
      <c r="GA461" t="s">
        <v>360</v>
      </c>
      <c r="GB461">
        <v>0</v>
      </c>
      <c r="GC461">
        <v>100</v>
      </c>
      <c r="GD461">
        <v>100</v>
      </c>
      <c r="GE461">
        <v>6.32</v>
      </c>
      <c r="GF461">
        <v>0.1103</v>
      </c>
      <c r="GG461">
        <v>2.14445261950712</v>
      </c>
      <c r="GH461">
        <v>0.00524579190152856</v>
      </c>
      <c r="GI461">
        <v>-2.61795653493914e-06</v>
      </c>
      <c r="GJ461">
        <v>1.03317073579164e-09</v>
      </c>
      <c r="GK461">
        <v>0.00834576242792743</v>
      </c>
      <c r="GL461">
        <v>-0.0463878632499735</v>
      </c>
      <c r="GM461">
        <v>0.00360881594666716</v>
      </c>
      <c r="GN461">
        <v>-4.25062852161115e-05</v>
      </c>
      <c r="GO461">
        <v>14</v>
      </c>
      <c r="GP461">
        <v>2225</v>
      </c>
      <c r="GQ461">
        <v>2</v>
      </c>
      <c r="GR461">
        <v>27</v>
      </c>
      <c r="GS461">
        <v>4352.1</v>
      </c>
      <c r="GT461">
        <v>4352.1</v>
      </c>
      <c r="GU461">
        <v>3.03223</v>
      </c>
      <c r="GV461">
        <v>2.34619</v>
      </c>
      <c r="GW461">
        <v>1.99829</v>
      </c>
      <c r="GX461">
        <v>2.74902</v>
      </c>
      <c r="GY461">
        <v>2.09351</v>
      </c>
      <c r="GZ461">
        <v>2.41333</v>
      </c>
      <c r="HA461">
        <v>36.105</v>
      </c>
      <c r="HB461">
        <v>14.2196</v>
      </c>
      <c r="HC461">
        <v>18</v>
      </c>
      <c r="HD461">
        <v>427.094</v>
      </c>
      <c r="HE461">
        <v>615.28</v>
      </c>
      <c r="HF461">
        <v>16.3945</v>
      </c>
      <c r="HG461">
        <v>30.6482</v>
      </c>
      <c r="HH461">
        <v>30.0001</v>
      </c>
      <c r="HI461">
        <v>30.8517</v>
      </c>
      <c r="HJ461">
        <v>30.8007</v>
      </c>
      <c r="HK461">
        <v>60.7282</v>
      </c>
      <c r="HL461">
        <v>33.3903</v>
      </c>
      <c r="HM461">
        <v>7.76652</v>
      </c>
      <c r="HN461">
        <v>16.4045</v>
      </c>
      <c r="HO461">
        <v>1221.08</v>
      </c>
      <c r="HP461">
        <v>17.3976</v>
      </c>
      <c r="HQ461">
        <v>95.5698</v>
      </c>
      <c r="HR461">
        <v>99.5931</v>
      </c>
    </row>
    <row r="462" spans="1:226">
      <c r="A462">
        <v>446</v>
      </c>
      <c r="B462">
        <v>1657559249.5</v>
      </c>
      <c r="C462">
        <v>6457.5</v>
      </c>
      <c r="D462" t="s">
        <v>1258</v>
      </c>
      <c r="E462" t="s">
        <v>1259</v>
      </c>
      <c r="F462">
        <v>5</v>
      </c>
      <c r="G462" t="s">
        <v>1117</v>
      </c>
      <c r="H462" t="s">
        <v>354</v>
      </c>
      <c r="I462">
        <v>1657559241.71429</v>
      </c>
      <c r="J462">
        <f>(K462)/1000</f>
        <v>0</v>
      </c>
      <c r="K462">
        <f>IF(BF462, AN462, AH462)</f>
        <v>0</v>
      </c>
      <c r="L462">
        <f>IF(BF462, AI462, AG462)</f>
        <v>0</v>
      </c>
      <c r="M462">
        <f>BH462 - IF(AU462&gt;1, L462*BB462*100.0/(AW462*BV462), 0)</f>
        <v>0</v>
      </c>
      <c r="N462">
        <f>((T462-J462/2)*M462-L462)/(T462+J462/2)</f>
        <v>0</v>
      </c>
      <c r="O462">
        <f>N462*(BO462+BP462)/1000.0</f>
        <v>0</v>
      </c>
      <c r="P462">
        <f>(BH462 - IF(AU462&gt;1, L462*BB462*100.0/(AW462*BV462), 0))*(BO462+BP462)/1000.0</f>
        <v>0</v>
      </c>
      <c r="Q462">
        <f>2.0/((1/S462-1/R462)+SIGN(S462)*SQRT((1/S462-1/R462)*(1/S462-1/R462) + 4*BC462/((BC462+1)*(BC462+1))*(2*1/S462*1/R462-1/R462*1/R462)))</f>
        <v>0</v>
      </c>
      <c r="R462">
        <f>IF(LEFT(BD462,1)&lt;&gt;"0",IF(LEFT(BD462,1)="1",3.0,BE462),$D$5+$E$5*(BV462*BO462/($K$5*1000))+$F$5*(BV462*BO462/($K$5*1000))*MAX(MIN(BB462,$J$5),$I$5)*MAX(MIN(BB462,$J$5),$I$5)+$G$5*MAX(MIN(BB462,$J$5),$I$5)*(BV462*BO462/($K$5*1000))+$H$5*(BV462*BO462/($K$5*1000))*(BV462*BO462/($K$5*1000)))</f>
        <v>0</v>
      </c>
      <c r="S462">
        <f>J462*(1000-(1000*0.61365*exp(17.502*W462/(240.97+W462))/(BO462+BP462)+BJ462)/2)/(1000*0.61365*exp(17.502*W462/(240.97+W462))/(BO462+BP462)-BJ462)</f>
        <v>0</v>
      </c>
      <c r="T462">
        <f>1/((BC462+1)/(Q462/1.6)+1/(R462/1.37)) + BC462/((BC462+1)/(Q462/1.6) + BC462/(R462/1.37))</f>
        <v>0</v>
      </c>
      <c r="U462">
        <f>(AX462*BA462)</f>
        <v>0</v>
      </c>
      <c r="V462">
        <f>(BQ462+(U462+2*0.95*5.67E-8*(((BQ462+$B$7)+273)^4-(BQ462+273)^4)-44100*J462)/(1.84*29.3*R462+8*0.95*5.67E-8*(BQ462+273)^3))</f>
        <v>0</v>
      </c>
      <c r="W462">
        <f>($C$7*BR462+$D$7*BS462+$E$7*V462)</f>
        <v>0</v>
      </c>
      <c r="X462">
        <f>0.61365*exp(17.502*W462/(240.97+W462))</f>
        <v>0</v>
      </c>
      <c r="Y462">
        <f>(Z462/AA462*100)</f>
        <v>0</v>
      </c>
      <c r="Z462">
        <f>BJ462*(BO462+BP462)/1000</f>
        <v>0</v>
      </c>
      <c r="AA462">
        <f>0.61365*exp(17.502*BQ462/(240.97+BQ462))</f>
        <v>0</v>
      </c>
      <c r="AB462">
        <f>(X462-BJ462*(BO462+BP462)/1000)</f>
        <v>0</v>
      </c>
      <c r="AC462">
        <f>(-J462*44100)</f>
        <v>0</v>
      </c>
      <c r="AD462">
        <f>2*29.3*R462*0.92*(BQ462-W462)</f>
        <v>0</v>
      </c>
      <c r="AE462">
        <f>2*0.95*5.67E-8*(((BQ462+$B$7)+273)^4-(W462+273)^4)</f>
        <v>0</v>
      </c>
      <c r="AF462">
        <f>U462+AE462+AC462+AD462</f>
        <v>0</v>
      </c>
      <c r="AG462">
        <f>BN462*AU462*(BI462-BH462*(1000-AU462*BK462)/(1000-AU462*BJ462))/(100*BB462)</f>
        <v>0</v>
      </c>
      <c r="AH462">
        <f>1000*BN462*AU462*(BJ462-BK462)/(100*BB462*(1000-AU462*BJ462))</f>
        <v>0</v>
      </c>
      <c r="AI462">
        <f>(AJ462 - AK462 - BO462*1E3/(8.314*(BQ462+273.15)) * AM462/BN462 * AL462) * BN462/(100*BB462) * (1000 - BK462)/1000</f>
        <v>0</v>
      </c>
      <c r="AJ462">
        <v>1230.26051866576</v>
      </c>
      <c r="AK462">
        <v>1204.91018181818</v>
      </c>
      <c r="AL462">
        <v>3.38548227843546</v>
      </c>
      <c r="AM462">
        <v>66.142335327964</v>
      </c>
      <c r="AN462">
        <f>(AP462 - AO462 + BO462*1E3/(8.314*(BQ462+273.15)) * AR462/BN462 * AQ462) * BN462/(100*BB462) * 1000/(1000 - AP462)</f>
        <v>0</v>
      </c>
      <c r="AO462">
        <v>17.3255692141251</v>
      </c>
      <c r="AP462">
        <v>18.4749012121212</v>
      </c>
      <c r="AQ462">
        <v>-0.000137351904435398</v>
      </c>
      <c r="AR462">
        <v>78.4374814573742</v>
      </c>
      <c r="AS462">
        <v>18</v>
      </c>
      <c r="AT462">
        <v>4</v>
      </c>
      <c r="AU462">
        <f>IF(AS462*$H$13&gt;=AW462,1.0,(AW462/(AW462-AS462*$H$13)))</f>
        <v>0</v>
      </c>
      <c r="AV462">
        <f>(AU462-1)*100</f>
        <v>0</v>
      </c>
      <c r="AW462">
        <f>MAX(0,($B$13+$C$13*BV462)/(1+$D$13*BV462)*BO462/(BQ462+273)*$E$13)</f>
        <v>0</v>
      </c>
      <c r="AX462">
        <f>$B$11*BW462+$C$11*BX462+$F$11*CI462*(1-CL462)</f>
        <v>0</v>
      </c>
      <c r="AY462">
        <f>AX462*AZ462</f>
        <v>0</v>
      </c>
      <c r="AZ462">
        <f>($B$11*$D$9+$C$11*$D$9+$F$11*((CV462+CN462)/MAX(CV462+CN462+CW462, 0.1)*$I$9+CW462/MAX(CV462+CN462+CW462, 0.1)*$J$9))/($B$11+$C$11+$F$11)</f>
        <v>0</v>
      </c>
      <c r="BA462">
        <f>($B$11*$K$9+$C$11*$K$9+$F$11*((CV462+CN462)/MAX(CV462+CN462+CW462, 0.1)*$P$9+CW462/MAX(CV462+CN462+CW462, 0.1)*$Q$9))/($B$11+$C$11+$F$11)</f>
        <v>0</v>
      </c>
      <c r="BB462">
        <v>2.7</v>
      </c>
      <c r="BC462">
        <v>0.5</v>
      </c>
      <c r="BD462" t="s">
        <v>355</v>
      </c>
      <c r="BE462">
        <v>2</v>
      </c>
      <c r="BF462" t="b">
        <v>1</v>
      </c>
      <c r="BG462">
        <v>1657559241.71429</v>
      </c>
      <c r="BH462">
        <v>1158.43</v>
      </c>
      <c r="BI462">
        <v>1191.41</v>
      </c>
      <c r="BJ462">
        <v>18.4808357142857</v>
      </c>
      <c r="BK462">
        <v>17.32215</v>
      </c>
      <c r="BL462">
        <v>1152.13571428571</v>
      </c>
      <c r="BM462">
        <v>18.3703071428571</v>
      </c>
      <c r="BN462">
        <v>499.99625</v>
      </c>
      <c r="BO462">
        <v>68.0006321428571</v>
      </c>
      <c r="BP462">
        <v>0.0253296</v>
      </c>
      <c r="BQ462">
        <v>21.1202321428571</v>
      </c>
      <c r="BR462">
        <v>21.9645928571429</v>
      </c>
      <c r="BS462">
        <v>999.9</v>
      </c>
      <c r="BT462">
        <v>0</v>
      </c>
      <c r="BU462">
        <v>0</v>
      </c>
      <c r="BV462">
        <v>9995.60035714286</v>
      </c>
      <c r="BW462">
        <v>0</v>
      </c>
      <c r="BX462">
        <v>2085.80821428571</v>
      </c>
      <c r="BY462">
        <v>-32.979225</v>
      </c>
      <c r="BZ462">
        <v>1180.24214285714</v>
      </c>
      <c r="CA462">
        <v>1212.41107142857</v>
      </c>
      <c r="CB462">
        <v>1.15868821428571</v>
      </c>
      <c r="CC462">
        <v>1191.41</v>
      </c>
      <c r="CD462">
        <v>17.32215</v>
      </c>
      <c r="CE462">
        <v>1.2567075</v>
      </c>
      <c r="CF462">
        <v>1.1779175</v>
      </c>
      <c r="CG462">
        <v>10.2908357142857</v>
      </c>
      <c r="CH462">
        <v>9.32534035714285</v>
      </c>
      <c r="CI462">
        <v>2000.01678571429</v>
      </c>
      <c r="CJ462">
        <v>0.980000535714286</v>
      </c>
      <c r="CK462">
        <v>0.0199996464285714</v>
      </c>
      <c r="CL462">
        <v>0</v>
      </c>
      <c r="CM462">
        <v>2.44204642857143</v>
      </c>
      <c r="CN462">
        <v>0</v>
      </c>
      <c r="CO462">
        <v>8001.18607142857</v>
      </c>
      <c r="CP462">
        <v>16705.5428571429</v>
      </c>
      <c r="CQ462">
        <v>45</v>
      </c>
      <c r="CR462">
        <v>47.937</v>
      </c>
      <c r="CS462">
        <v>47.187</v>
      </c>
      <c r="CT462">
        <v>45.187</v>
      </c>
      <c r="CU462">
        <v>43.75</v>
      </c>
      <c r="CV462">
        <v>1960.01642857143</v>
      </c>
      <c r="CW462">
        <v>40.0007142857143</v>
      </c>
      <c r="CX462">
        <v>0</v>
      </c>
      <c r="CY462">
        <v>1651538144.6</v>
      </c>
      <c r="CZ462">
        <v>0</v>
      </c>
      <c r="DA462">
        <v>0</v>
      </c>
      <c r="DB462" t="s">
        <v>356</v>
      </c>
      <c r="DC462">
        <v>1657298120.5</v>
      </c>
      <c r="DD462">
        <v>1657298120.5</v>
      </c>
      <c r="DE462">
        <v>0</v>
      </c>
      <c r="DF462">
        <v>1.391</v>
      </c>
      <c r="DG462">
        <v>0.035</v>
      </c>
      <c r="DH462">
        <v>2.39</v>
      </c>
      <c r="DI462">
        <v>0.104</v>
      </c>
      <c r="DJ462">
        <v>419</v>
      </c>
      <c r="DK462">
        <v>18</v>
      </c>
      <c r="DL462">
        <v>0.11</v>
      </c>
      <c r="DM462">
        <v>0.02</v>
      </c>
      <c r="DN462">
        <v>-33.0299414634146</v>
      </c>
      <c r="DO462">
        <v>0.879022996515642</v>
      </c>
      <c r="DP462">
        <v>0.275407753557901</v>
      </c>
      <c r="DQ462">
        <v>0</v>
      </c>
      <c r="DR462">
        <v>1.15413634146341</v>
      </c>
      <c r="DS462">
        <v>-0.00112160278745596</v>
      </c>
      <c r="DT462">
        <v>0.0150626164209402</v>
      </c>
      <c r="DU462">
        <v>1</v>
      </c>
      <c r="DV462">
        <v>1</v>
      </c>
      <c r="DW462">
        <v>2</v>
      </c>
      <c r="DX462" t="s">
        <v>367</v>
      </c>
      <c r="DY462">
        <v>2.83358</v>
      </c>
      <c r="DZ462">
        <v>2.64177</v>
      </c>
      <c r="EA462">
        <v>0.140137</v>
      </c>
      <c r="EB462">
        <v>0.142761</v>
      </c>
      <c r="EC462">
        <v>0.0642914</v>
      </c>
      <c r="ED462">
        <v>0.0613538</v>
      </c>
      <c r="EE462">
        <v>23960.5</v>
      </c>
      <c r="EF462">
        <v>20876.1</v>
      </c>
      <c r="EG462">
        <v>24964.3</v>
      </c>
      <c r="EH462">
        <v>23733.7</v>
      </c>
      <c r="EI462">
        <v>39914.6</v>
      </c>
      <c r="EJ462">
        <v>36904.8</v>
      </c>
      <c r="EK462">
        <v>45168.9</v>
      </c>
      <c r="EL462">
        <v>42374.3</v>
      </c>
      <c r="EM462">
        <v>1.7472</v>
      </c>
      <c r="EN462">
        <v>2.03935</v>
      </c>
      <c r="EO462">
        <v>0.0665151</v>
      </c>
      <c r="EP462">
        <v>0</v>
      </c>
      <c r="EQ462">
        <v>20.8585</v>
      </c>
      <c r="ER462">
        <v>999.9</v>
      </c>
      <c r="ES462">
        <v>34.184</v>
      </c>
      <c r="ET462">
        <v>32.086</v>
      </c>
      <c r="EU462">
        <v>24.1229</v>
      </c>
      <c r="EV462">
        <v>51.2583</v>
      </c>
      <c r="EW462">
        <v>30.8293</v>
      </c>
      <c r="EX462">
        <v>2</v>
      </c>
      <c r="EY462">
        <v>0.267355</v>
      </c>
      <c r="EZ462">
        <v>5.48212</v>
      </c>
      <c r="FA462">
        <v>20.1568</v>
      </c>
      <c r="FB462">
        <v>5.23241</v>
      </c>
      <c r="FC462">
        <v>11.992</v>
      </c>
      <c r="FD462">
        <v>4.95555</v>
      </c>
      <c r="FE462">
        <v>3.30387</v>
      </c>
      <c r="FF462">
        <v>9999</v>
      </c>
      <c r="FG462">
        <v>9999</v>
      </c>
      <c r="FH462">
        <v>6641.3</v>
      </c>
      <c r="FI462">
        <v>354</v>
      </c>
      <c r="FJ462">
        <v>1.86813</v>
      </c>
      <c r="FK462">
        <v>1.86386</v>
      </c>
      <c r="FL462">
        <v>1.87149</v>
      </c>
      <c r="FM462">
        <v>1.86232</v>
      </c>
      <c r="FN462">
        <v>1.86173</v>
      </c>
      <c r="FO462">
        <v>1.86821</v>
      </c>
      <c r="FP462">
        <v>1.85836</v>
      </c>
      <c r="FQ462">
        <v>1.86478</v>
      </c>
      <c r="FR462">
        <v>5</v>
      </c>
      <c r="FS462">
        <v>0</v>
      </c>
      <c r="FT462">
        <v>0</v>
      </c>
      <c r="FU462">
        <v>0</v>
      </c>
      <c r="FV462" t="s">
        <v>358</v>
      </c>
      <c r="FW462" t="s">
        <v>359</v>
      </c>
      <c r="FX462" t="s">
        <v>360</v>
      </c>
      <c r="FY462" t="s">
        <v>360</v>
      </c>
      <c r="FZ462" t="s">
        <v>360</v>
      </c>
      <c r="GA462" t="s">
        <v>360</v>
      </c>
      <c r="GB462">
        <v>0</v>
      </c>
      <c r="GC462">
        <v>100</v>
      </c>
      <c r="GD462">
        <v>100</v>
      </c>
      <c r="GE462">
        <v>6.38</v>
      </c>
      <c r="GF462">
        <v>0.1103</v>
      </c>
      <c r="GG462">
        <v>2.14445261950712</v>
      </c>
      <c r="GH462">
        <v>0.00524579190152856</v>
      </c>
      <c r="GI462">
        <v>-2.61795653493914e-06</v>
      </c>
      <c r="GJ462">
        <v>1.03317073579164e-09</v>
      </c>
      <c r="GK462">
        <v>0.00834576242792743</v>
      </c>
      <c r="GL462">
        <v>-0.0463878632499735</v>
      </c>
      <c r="GM462">
        <v>0.00360881594666716</v>
      </c>
      <c r="GN462">
        <v>-4.25062852161115e-05</v>
      </c>
      <c r="GO462">
        <v>14</v>
      </c>
      <c r="GP462">
        <v>2225</v>
      </c>
      <c r="GQ462">
        <v>2</v>
      </c>
      <c r="GR462">
        <v>27</v>
      </c>
      <c r="GS462">
        <v>4352.1</v>
      </c>
      <c r="GT462">
        <v>4352.1</v>
      </c>
      <c r="GU462">
        <v>3.06152</v>
      </c>
      <c r="GV462">
        <v>2.34619</v>
      </c>
      <c r="GW462">
        <v>1.99829</v>
      </c>
      <c r="GX462">
        <v>2.7478</v>
      </c>
      <c r="GY462">
        <v>2.09351</v>
      </c>
      <c r="GZ462">
        <v>2.35107</v>
      </c>
      <c r="HA462">
        <v>36.105</v>
      </c>
      <c r="HB462">
        <v>14.2108</v>
      </c>
      <c r="HC462">
        <v>18</v>
      </c>
      <c r="HD462">
        <v>427.168</v>
      </c>
      <c r="HE462">
        <v>615.402</v>
      </c>
      <c r="HF462">
        <v>16.4206</v>
      </c>
      <c r="HG462">
        <v>30.6508</v>
      </c>
      <c r="HH462">
        <v>30</v>
      </c>
      <c r="HI462">
        <v>30.854</v>
      </c>
      <c r="HJ462">
        <v>30.8009</v>
      </c>
      <c r="HK462">
        <v>61.3826</v>
      </c>
      <c r="HL462">
        <v>33.1194</v>
      </c>
      <c r="HM462">
        <v>7.39314</v>
      </c>
      <c r="HN462">
        <v>16.4298</v>
      </c>
      <c r="HO462">
        <v>1241.21</v>
      </c>
      <c r="HP462">
        <v>17.3931</v>
      </c>
      <c r="HQ462">
        <v>95.5694</v>
      </c>
      <c r="HR462">
        <v>99.5935</v>
      </c>
    </row>
    <row r="463" spans="1:226">
      <c r="A463">
        <v>447</v>
      </c>
      <c r="B463">
        <v>1657559254.5</v>
      </c>
      <c r="C463">
        <v>6462.5</v>
      </c>
      <c r="D463" t="s">
        <v>1260</v>
      </c>
      <c r="E463" t="s">
        <v>1261</v>
      </c>
      <c r="F463">
        <v>5</v>
      </c>
      <c r="G463" t="s">
        <v>1117</v>
      </c>
      <c r="H463" t="s">
        <v>354</v>
      </c>
      <c r="I463">
        <v>1657559247</v>
      </c>
      <c r="J463">
        <f>(K463)/1000</f>
        <v>0</v>
      </c>
      <c r="K463">
        <f>IF(BF463, AN463, AH463)</f>
        <v>0</v>
      </c>
      <c r="L463">
        <f>IF(BF463, AI463, AG463)</f>
        <v>0</v>
      </c>
      <c r="M463">
        <f>BH463 - IF(AU463&gt;1, L463*BB463*100.0/(AW463*BV463), 0)</f>
        <v>0</v>
      </c>
      <c r="N463">
        <f>((T463-J463/2)*M463-L463)/(T463+J463/2)</f>
        <v>0</v>
      </c>
      <c r="O463">
        <f>N463*(BO463+BP463)/1000.0</f>
        <v>0</v>
      </c>
      <c r="P463">
        <f>(BH463 - IF(AU463&gt;1, L463*BB463*100.0/(AW463*BV463), 0))*(BO463+BP463)/1000.0</f>
        <v>0</v>
      </c>
      <c r="Q463">
        <f>2.0/((1/S463-1/R463)+SIGN(S463)*SQRT((1/S463-1/R463)*(1/S463-1/R463) + 4*BC463/((BC463+1)*(BC463+1))*(2*1/S463*1/R463-1/R463*1/R463)))</f>
        <v>0</v>
      </c>
      <c r="R463">
        <f>IF(LEFT(BD463,1)&lt;&gt;"0",IF(LEFT(BD463,1)="1",3.0,BE463),$D$5+$E$5*(BV463*BO463/($K$5*1000))+$F$5*(BV463*BO463/($K$5*1000))*MAX(MIN(BB463,$J$5),$I$5)*MAX(MIN(BB463,$J$5),$I$5)+$G$5*MAX(MIN(BB463,$J$5),$I$5)*(BV463*BO463/($K$5*1000))+$H$5*(BV463*BO463/($K$5*1000))*(BV463*BO463/($K$5*1000)))</f>
        <v>0</v>
      </c>
      <c r="S463">
        <f>J463*(1000-(1000*0.61365*exp(17.502*W463/(240.97+W463))/(BO463+BP463)+BJ463)/2)/(1000*0.61365*exp(17.502*W463/(240.97+W463))/(BO463+BP463)-BJ463)</f>
        <v>0</v>
      </c>
      <c r="T463">
        <f>1/((BC463+1)/(Q463/1.6)+1/(R463/1.37)) + BC463/((BC463+1)/(Q463/1.6) + BC463/(R463/1.37))</f>
        <v>0</v>
      </c>
      <c r="U463">
        <f>(AX463*BA463)</f>
        <v>0</v>
      </c>
      <c r="V463">
        <f>(BQ463+(U463+2*0.95*5.67E-8*(((BQ463+$B$7)+273)^4-(BQ463+273)^4)-44100*J463)/(1.84*29.3*R463+8*0.95*5.67E-8*(BQ463+273)^3))</f>
        <v>0</v>
      </c>
      <c r="W463">
        <f>($C$7*BR463+$D$7*BS463+$E$7*V463)</f>
        <v>0</v>
      </c>
      <c r="X463">
        <f>0.61365*exp(17.502*W463/(240.97+W463))</f>
        <v>0</v>
      </c>
      <c r="Y463">
        <f>(Z463/AA463*100)</f>
        <v>0</v>
      </c>
      <c r="Z463">
        <f>BJ463*(BO463+BP463)/1000</f>
        <v>0</v>
      </c>
      <c r="AA463">
        <f>0.61365*exp(17.502*BQ463/(240.97+BQ463))</f>
        <v>0</v>
      </c>
      <c r="AB463">
        <f>(X463-BJ463*(BO463+BP463)/1000)</f>
        <v>0</v>
      </c>
      <c r="AC463">
        <f>(-J463*44100)</f>
        <v>0</v>
      </c>
      <c r="AD463">
        <f>2*29.3*R463*0.92*(BQ463-W463)</f>
        <v>0</v>
      </c>
      <c r="AE463">
        <f>2*0.95*5.67E-8*(((BQ463+$B$7)+273)^4-(W463+273)^4)</f>
        <v>0</v>
      </c>
      <c r="AF463">
        <f>U463+AE463+AC463+AD463</f>
        <v>0</v>
      </c>
      <c r="AG463">
        <f>BN463*AU463*(BI463-BH463*(1000-AU463*BK463)/(1000-AU463*BJ463))/(100*BB463)</f>
        <v>0</v>
      </c>
      <c r="AH463">
        <f>1000*BN463*AU463*(BJ463-BK463)/(100*BB463*(1000-AU463*BJ463))</f>
        <v>0</v>
      </c>
      <c r="AI463">
        <f>(AJ463 - AK463 - BO463*1E3/(8.314*(BQ463+273.15)) * AM463/BN463 * AL463) * BN463/(100*BB463) * (1000 - BK463)/1000</f>
        <v>0</v>
      </c>
      <c r="AJ463">
        <v>1247.23382039121</v>
      </c>
      <c r="AK463">
        <v>1221.86824242424</v>
      </c>
      <c r="AL463">
        <v>3.42559219411558</v>
      </c>
      <c r="AM463">
        <v>66.142335327964</v>
      </c>
      <c r="AN463">
        <f>(AP463 - AO463 + BO463*1E3/(8.314*(BQ463+273.15)) * AR463/BN463 * AQ463) * BN463/(100*BB463) * 1000/(1000 - AP463)</f>
        <v>0</v>
      </c>
      <c r="AO463">
        <v>17.3486469553086</v>
      </c>
      <c r="AP463">
        <v>18.483876969697</v>
      </c>
      <c r="AQ463">
        <v>0.000238136782338947</v>
      </c>
      <c r="AR463">
        <v>78.4374814573742</v>
      </c>
      <c r="AS463">
        <v>18</v>
      </c>
      <c r="AT463">
        <v>4</v>
      </c>
      <c r="AU463">
        <f>IF(AS463*$H$13&gt;=AW463,1.0,(AW463/(AW463-AS463*$H$13)))</f>
        <v>0</v>
      </c>
      <c r="AV463">
        <f>(AU463-1)*100</f>
        <v>0</v>
      </c>
      <c r="AW463">
        <f>MAX(0,($B$13+$C$13*BV463)/(1+$D$13*BV463)*BO463/(BQ463+273)*$E$13)</f>
        <v>0</v>
      </c>
      <c r="AX463">
        <f>$B$11*BW463+$C$11*BX463+$F$11*CI463*(1-CL463)</f>
        <v>0</v>
      </c>
      <c r="AY463">
        <f>AX463*AZ463</f>
        <v>0</v>
      </c>
      <c r="AZ463">
        <f>($B$11*$D$9+$C$11*$D$9+$F$11*((CV463+CN463)/MAX(CV463+CN463+CW463, 0.1)*$I$9+CW463/MAX(CV463+CN463+CW463, 0.1)*$J$9))/($B$11+$C$11+$F$11)</f>
        <v>0</v>
      </c>
      <c r="BA463">
        <f>($B$11*$K$9+$C$11*$K$9+$F$11*((CV463+CN463)/MAX(CV463+CN463+CW463, 0.1)*$P$9+CW463/MAX(CV463+CN463+CW463, 0.1)*$Q$9))/($B$11+$C$11+$F$11)</f>
        <v>0</v>
      </c>
      <c r="BB463">
        <v>2.7</v>
      </c>
      <c r="BC463">
        <v>0.5</v>
      </c>
      <c r="BD463" t="s">
        <v>355</v>
      </c>
      <c r="BE463">
        <v>2</v>
      </c>
      <c r="BF463" t="b">
        <v>1</v>
      </c>
      <c r="BG463">
        <v>1657559247</v>
      </c>
      <c r="BH463">
        <v>1175.97518518519</v>
      </c>
      <c r="BI463">
        <v>1208.96259259259</v>
      </c>
      <c r="BJ463">
        <v>18.4778296296296</v>
      </c>
      <c r="BK463">
        <v>17.3328592592593</v>
      </c>
      <c r="BL463">
        <v>1169.6237037037</v>
      </c>
      <c r="BM463">
        <v>18.3674111111111</v>
      </c>
      <c r="BN463">
        <v>499.985555555555</v>
      </c>
      <c r="BO463">
        <v>68.0011074074074</v>
      </c>
      <c r="BP463">
        <v>0.0252794185185185</v>
      </c>
      <c r="BQ463">
        <v>21.1255333333333</v>
      </c>
      <c r="BR463">
        <v>21.9606962962963</v>
      </c>
      <c r="BS463">
        <v>999.9</v>
      </c>
      <c r="BT463">
        <v>0</v>
      </c>
      <c r="BU463">
        <v>0</v>
      </c>
      <c r="BV463">
        <v>10011.6159259259</v>
      </c>
      <c r="BW463">
        <v>0</v>
      </c>
      <c r="BX463">
        <v>2084.69296296296</v>
      </c>
      <c r="BY463">
        <v>-32.9867555555555</v>
      </c>
      <c r="BZ463">
        <v>1198.11444444444</v>
      </c>
      <c r="CA463">
        <v>1230.28777777778</v>
      </c>
      <c r="CB463">
        <v>1.14496814814815</v>
      </c>
      <c r="CC463">
        <v>1208.96259259259</v>
      </c>
      <c r="CD463">
        <v>17.3328592592593</v>
      </c>
      <c r="CE463">
        <v>1.25651185185185</v>
      </c>
      <c r="CF463">
        <v>1.1786537037037</v>
      </c>
      <c r="CG463">
        <v>10.2885037037037</v>
      </c>
      <c r="CH463">
        <v>9.33462</v>
      </c>
      <c r="CI463">
        <v>2000.00333333333</v>
      </c>
      <c r="CJ463">
        <v>0.980000666666667</v>
      </c>
      <c r="CK463">
        <v>0.0199995111111111</v>
      </c>
      <c r="CL463">
        <v>0</v>
      </c>
      <c r="CM463">
        <v>2.44558888888889</v>
      </c>
      <c r="CN463">
        <v>0</v>
      </c>
      <c r="CO463">
        <v>8004.44703703704</v>
      </c>
      <c r="CP463">
        <v>16705.4444444444</v>
      </c>
      <c r="CQ463">
        <v>45</v>
      </c>
      <c r="CR463">
        <v>47.937</v>
      </c>
      <c r="CS463">
        <v>47.187</v>
      </c>
      <c r="CT463">
        <v>45.187</v>
      </c>
      <c r="CU463">
        <v>43.75</v>
      </c>
      <c r="CV463">
        <v>1960.00333333333</v>
      </c>
      <c r="CW463">
        <v>40.0003703703704</v>
      </c>
      <c r="CX463">
        <v>0</v>
      </c>
      <c r="CY463">
        <v>1651538149.4</v>
      </c>
      <c r="CZ463">
        <v>0</v>
      </c>
      <c r="DA463">
        <v>0</v>
      </c>
      <c r="DB463" t="s">
        <v>356</v>
      </c>
      <c r="DC463">
        <v>1657298120.5</v>
      </c>
      <c r="DD463">
        <v>1657298120.5</v>
      </c>
      <c r="DE463">
        <v>0</v>
      </c>
      <c r="DF463">
        <v>1.391</v>
      </c>
      <c r="DG463">
        <v>0.035</v>
      </c>
      <c r="DH463">
        <v>2.39</v>
      </c>
      <c r="DI463">
        <v>0.104</v>
      </c>
      <c r="DJ463">
        <v>419</v>
      </c>
      <c r="DK463">
        <v>18</v>
      </c>
      <c r="DL463">
        <v>0.11</v>
      </c>
      <c r="DM463">
        <v>0.02</v>
      </c>
      <c r="DN463">
        <v>-33.013256097561</v>
      </c>
      <c r="DO463">
        <v>0.603823693379786</v>
      </c>
      <c r="DP463">
        <v>0.259938565020219</v>
      </c>
      <c r="DQ463">
        <v>0</v>
      </c>
      <c r="DR463">
        <v>1.15221317073171</v>
      </c>
      <c r="DS463">
        <v>-0.11782850174216</v>
      </c>
      <c r="DT463">
        <v>0.0166601092783322</v>
      </c>
      <c r="DU463">
        <v>0</v>
      </c>
      <c r="DV463">
        <v>0</v>
      </c>
      <c r="DW463">
        <v>2</v>
      </c>
      <c r="DX463" t="s">
        <v>357</v>
      </c>
      <c r="DY463">
        <v>2.83355</v>
      </c>
      <c r="DZ463">
        <v>2.64193</v>
      </c>
      <c r="EA463">
        <v>0.141378</v>
      </c>
      <c r="EB463">
        <v>0.144027</v>
      </c>
      <c r="EC463">
        <v>0.0643169</v>
      </c>
      <c r="ED463">
        <v>0.0613747</v>
      </c>
      <c r="EE463">
        <v>23926</v>
      </c>
      <c r="EF463">
        <v>20845.2</v>
      </c>
      <c r="EG463">
        <v>24964.4</v>
      </c>
      <c r="EH463">
        <v>23733.6</v>
      </c>
      <c r="EI463">
        <v>39913.9</v>
      </c>
      <c r="EJ463">
        <v>36904</v>
      </c>
      <c r="EK463">
        <v>45169.3</v>
      </c>
      <c r="EL463">
        <v>42374.3</v>
      </c>
      <c r="EM463">
        <v>1.74695</v>
      </c>
      <c r="EN463">
        <v>2.03912</v>
      </c>
      <c r="EO463">
        <v>0.0672229</v>
      </c>
      <c r="EP463">
        <v>0</v>
      </c>
      <c r="EQ463">
        <v>20.858</v>
      </c>
      <c r="ER463">
        <v>999.9</v>
      </c>
      <c r="ES463">
        <v>34.159</v>
      </c>
      <c r="ET463">
        <v>32.096</v>
      </c>
      <c r="EU463">
        <v>24.1167</v>
      </c>
      <c r="EV463">
        <v>51.0883</v>
      </c>
      <c r="EW463">
        <v>30.8013</v>
      </c>
      <c r="EX463">
        <v>2</v>
      </c>
      <c r="EY463">
        <v>0.267309</v>
      </c>
      <c r="EZ463">
        <v>5.44062</v>
      </c>
      <c r="FA463">
        <v>20.1583</v>
      </c>
      <c r="FB463">
        <v>5.23301</v>
      </c>
      <c r="FC463">
        <v>11.992</v>
      </c>
      <c r="FD463">
        <v>4.95555</v>
      </c>
      <c r="FE463">
        <v>3.3039</v>
      </c>
      <c r="FF463">
        <v>9999</v>
      </c>
      <c r="FG463">
        <v>9999</v>
      </c>
      <c r="FH463">
        <v>6641.3</v>
      </c>
      <c r="FI463">
        <v>354</v>
      </c>
      <c r="FJ463">
        <v>1.86813</v>
      </c>
      <c r="FK463">
        <v>1.86386</v>
      </c>
      <c r="FL463">
        <v>1.87148</v>
      </c>
      <c r="FM463">
        <v>1.86233</v>
      </c>
      <c r="FN463">
        <v>1.86172</v>
      </c>
      <c r="FO463">
        <v>1.8682</v>
      </c>
      <c r="FP463">
        <v>1.85834</v>
      </c>
      <c r="FQ463">
        <v>1.86477</v>
      </c>
      <c r="FR463">
        <v>5</v>
      </c>
      <c r="FS463">
        <v>0</v>
      </c>
      <c r="FT463">
        <v>0</v>
      </c>
      <c r="FU463">
        <v>0</v>
      </c>
      <c r="FV463" t="s">
        <v>358</v>
      </c>
      <c r="FW463" t="s">
        <v>359</v>
      </c>
      <c r="FX463" t="s">
        <v>360</v>
      </c>
      <c r="FY463" t="s">
        <v>360</v>
      </c>
      <c r="FZ463" t="s">
        <v>360</v>
      </c>
      <c r="GA463" t="s">
        <v>360</v>
      </c>
      <c r="GB463">
        <v>0</v>
      </c>
      <c r="GC463">
        <v>100</v>
      </c>
      <c r="GD463">
        <v>100</v>
      </c>
      <c r="GE463">
        <v>6.44</v>
      </c>
      <c r="GF463">
        <v>0.1107</v>
      </c>
      <c r="GG463">
        <v>2.14445261950712</v>
      </c>
      <c r="GH463">
        <v>0.00524579190152856</v>
      </c>
      <c r="GI463">
        <v>-2.61795653493914e-06</v>
      </c>
      <c r="GJ463">
        <v>1.03317073579164e-09</v>
      </c>
      <c r="GK463">
        <v>0.00834576242792743</v>
      </c>
      <c r="GL463">
        <v>-0.0463878632499735</v>
      </c>
      <c r="GM463">
        <v>0.00360881594666716</v>
      </c>
      <c r="GN463">
        <v>-4.25062852161115e-05</v>
      </c>
      <c r="GO463">
        <v>14</v>
      </c>
      <c r="GP463">
        <v>2225</v>
      </c>
      <c r="GQ463">
        <v>2</v>
      </c>
      <c r="GR463">
        <v>27</v>
      </c>
      <c r="GS463">
        <v>4352.2</v>
      </c>
      <c r="GT463">
        <v>4352.2</v>
      </c>
      <c r="GU463">
        <v>3.0957</v>
      </c>
      <c r="GV463">
        <v>2.34131</v>
      </c>
      <c r="GW463">
        <v>1.99829</v>
      </c>
      <c r="GX463">
        <v>2.7478</v>
      </c>
      <c r="GY463">
        <v>2.09351</v>
      </c>
      <c r="GZ463">
        <v>2.38525</v>
      </c>
      <c r="HA463">
        <v>36.105</v>
      </c>
      <c r="HB463">
        <v>14.2196</v>
      </c>
      <c r="HC463">
        <v>18</v>
      </c>
      <c r="HD463">
        <v>427.027</v>
      </c>
      <c r="HE463">
        <v>615.249</v>
      </c>
      <c r="HF463">
        <v>16.4491</v>
      </c>
      <c r="HG463">
        <v>30.6542</v>
      </c>
      <c r="HH463">
        <v>30.0001</v>
      </c>
      <c r="HI463">
        <v>30.8547</v>
      </c>
      <c r="HJ463">
        <v>30.8034</v>
      </c>
      <c r="HK463">
        <v>61.9939</v>
      </c>
      <c r="HL463">
        <v>33.1194</v>
      </c>
      <c r="HM463">
        <v>7.39314</v>
      </c>
      <c r="HN463">
        <v>16.4576</v>
      </c>
      <c r="HO463">
        <v>1254.67</v>
      </c>
      <c r="HP463">
        <v>17.3927</v>
      </c>
      <c r="HQ463">
        <v>95.5701</v>
      </c>
      <c r="HR463">
        <v>99.5934</v>
      </c>
    </row>
    <row r="464" spans="1:226">
      <c r="A464">
        <v>448</v>
      </c>
      <c r="B464">
        <v>1657559259.5</v>
      </c>
      <c r="C464">
        <v>6467.5</v>
      </c>
      <c r="D464" t="s">
        <v>1262</v>
      </c>
      <c r="E464" t="s">
        <v>1263</v>
      </c>
      <c r="F464">
        <v>5</v>
      </c>
      <c r="G464" t="s">
        <v>1117</v>
      </c>
      <c r="H464" t="s">
        <v>354</v>
      </c>
      <c r="I464">
        <v>1657559251.71429</v>
      </c>
      <c r="J464">
        <f>(K464)/1000</f>
        <v>0</v>
      </c>
      <c r="K464">
        <f>IF(BF464, AN464, AH464)</f>
        <v>0</v>
      </c>
      <c r="L464">
        <f>IF(BF464, AI464, AG464)</f>
        <v>0</v>
      </c>
      <c r="M464">
        <f>BH464 - IF(AU464&gt;1, L464*BB464*100.0/(AW464*BV464), 0)</f>
        <v>0</v>
      </c>
      <c r="N464">
        <f>((T464-J464/2)*M464-L464)/(T464+J464/2)</f>
        <v>0</v>
      </c>
      <c r="O464">
        <f>N464*(BO464+BP464)/1000.0</f>
        <v>0</v>
      </c>
      <c r="P464">
        <f>(BH464 - IF(AU464&gt;1, L464*BB464*100.0/(AW464*BV464), 0))*(BO464+BP464)/1000.0</f>
        <v>0</v>
      </c>
      <c r="Q464">
        <f>2.0/((1/S464-1/R464)+SIGN(S464)*SQRT((1/S464-1/R464)*(1/S464-1/R464) + 4*BC464/((BC464+1)*(BC464+1))*(2*1/S464*1/R464-1/R464*1/R464)))</f>
        <v>0</v>
      </c>
      <c r="R464">
        <f>IF(LEFT(BD464,1)&lt;&gt;"0",IF(LEFT(BD464,1)="1",3.0,BE464),$D$5+$E$5*(BV464*BO464/($K$5*1000))+$F$5*(BV464*BO464/($K$5*1000))*MAX(MIN(BB464,$J$5),$I$5)*MAX(MIN(BB464,$J$5),$I$5)+$G$5*MAX(MIN(BB464,$J$5),$I$5)*(BV464*BO464/($K$5*1000))+$H$5*(BV464*BO464/($K$5*1000))*(BV464*BO464/($K$5*1000)))</f>
        <v>0</v>
      </c>
      <c r="S464">
        <f>J464*(1000-(1000*0.61365*exp(17.502*W464/(240.97+W464))/(BO464+BP464)+BJ464)/2)/(1000*0.61365*exp(17.502*W464/(240.97+W464))/(BO464+BP464)-BJ464)</f>
        <v>0</v>
      </c>
      <c r="T464">
        <f>1/((BC464+1)/(Q464/1.6)+1/(R464/1.37)) + BC464/((BC464+1)/(Q464/1.6) + BC464/(R464/1.37))</f>
        <v>0</v>
      </c>
      <c r="U464">
        <f>(AX464*BA464)</f>
        <v>0</v>
      </c>
      <c r="V464">
        <f>(BQ464+(U464+2*0.95*5.67E-8*(((BQ464+$B$7)+273)^4-(BQ464+273)^4)-44100*J464)/(1.84*29.3*R464+8*0.95*5.67E-8*(BQ464+273)^3))</f>
        <v>0</v>
      </c>
      <c r="W464">
        <f>($C$7*BR464+$D$7*BS464+$E$7*V464)</f>
        <v>0</v>
      </c>
      <c r="X464">
        <f>0.61365*exp(17.502*W464/(240.97+W464))</f>
        <v>0</v>
      </c>
      <c r="Y464">
        <f>(Z464/AA464*100)</f>
        <v>0</v>
      </c>
      <c r="Z464">
        <f>BJ464*(BO464+BP464)/1000</f>
        <v>0</v>
      </c>
      <c r="AA464">
        <f>0.61365*exp(17.502*BQ464/(240.97+BQ464))</f>
        <v>0</v>
      </c>
      <c r="AB464">
        <f>(X464-BJ464*(BO464+BP464)/1000)</f>
        <v>0</v>
      </c>
      <c r="AC464">
        <f>(-J464*44100)</f>
        <v>0</v>
      </c>
      <c r="AD464">
        <f>2*29.3*R464*0.92*(BQ464-W464)</f>
        <v>0</v>
      </c>
      <c r="AE464">
        <f>2*0.95*5.67E-8*(((BQ464+$B$7)+273)^4-(W464+273)^4)</f>
        <v>0</v>
      </c>
      <c r="AF464">
        <f>U464+AE464+AC464+AD464</f>
        <v>0</v>
      </c>
      <c r="AG464">
        <f>BN464*AU464*(BI464-BH464*(1000-AU464*BK464)/(1000-AU464*BJ464))/(100*BB464)</f>
        <v>0</v>
      </c>
      <c r="AH464">
        <f>1000*BN464*AU464*(BJ464-BK464)/(100*BB464*(1000-AU464*BJ464))</f>
        <v>0</v>
      </c>
      <c r="AI464">
        <f>(AJ464 - AK464 - BO464*1E3/(8.314*(BQ464+273.15)) * AM464/BN464 * AL464) * BN464/(100*BB464) * (1000 - BK464)/1000</f>
        <v>0</v>
      </c>
      <c r="AJ464">
        <v>1264.64261333104</v>
      </c>
      <c r="AK464">
        <v>1239.25472727273</v>
      </c>
      <c r="AL464">
        <v>3.49977473023697</v>
      </c>
      <c r="AM464">
        <v>66.142335327964</v>
      </c>
      <c r="AN464">
        <f>(AP464 - AO464 + BO464*1E3/(8.314*(BQ464+273.15)) * AR464/BN464 * AQ464) * BN464/(100*BB464) * 1000/(1000 - AP464)</f>
        <v>0</v>
      </c>
      <c r="AO464">
        <v>17.3558682477105</v>
      </c>
      <c r="AP464">
        <v>18.4939309090909</v>
      </c>
      <c r="AQ464">
        <v>0.000105971927484823</v>
      </c>
      <c r="AR464">
        <v>78.4374814573742</v>
      </c>
      <c r="AS464">
        <v>18</v>
      </c>
      <c r="AT464">
        <v>4</v>
      </c>
      <c r="AU464">
        <f>IF(AS464*$H$13&gt;=AW464,1.0,(AW464/(AW464-AS464*$H$13)))</f>
        <v>0</v>
      </c>
      <c r="AV464">
        <f>(AU464-1)*100</f>
        <v>0</v>
      </c>
      <c r="AW464">
        <f>MAX(0,($B$13+$C$13*BV464)/(1+$D$13*BV464)*BO464/(BQ464+273)*$E$13)</f>
        <v>0</v>
      </c>
      <c r="AX464">
        <f>$B$11*BW464+$C$11*BX464+$F$11*CI464*(1-CL464)</f>
        <v>0</v>
      </c>
      <c r="AY464">
        <f>AX464*AZ464</f>
        <v>0</v>
      </c>
      <c r="AZ464">
        <f>($B$11*$D$9+$C$11*$D$9+$F$11*((CV464+CN464)/MAX(CV464+CN464+CW464, 0.1)*$I$9+CW464/MAX(CV464+CN464+CW464, 0.1)*$J$9))/($B$11+$C$11+$F$11)</f>
        <v>0</v>
      </c>
      <c r="BA464">
        <f>($B$11*$K$9+$C$11*$K$9+$F$11*((CV464+CN464)/MAX(CV464+CN464+CW464, 0.1)*$P$9+CW464/MAX(CV464+CN464+CW464, 0.1)*$Q$9))/($B$11+$C$11+$F$11)</f>
        <v>0</v>
      </c>
      <c r="BB464">
        <v>2.7</v>
      </c>
      <c r="BC464">
        <v>0.5</v>
      </c>
      <c r="BD464" t="s">
        <v>355</v>
      </c>
      <c r="BE464">
        <v>2</v>
      </c>
      <c r="BF464" t="b">
        <v>1</v>
      </c>
      <c r="BG464">
        <v>1657559251.71429</v>
      </c>
      <c r="BH464">
        <v>1191.72178571429</v>
      </c>
      <c r="BI464">
        <v>1224.84071428571</v>
      </c>
      <c r="BJ464">
        <v>18.4814928571429</v>
      </c>
      <c r="BK464">
        <v>17.3457857142857</v>
      </c>
      <c r="BL464">
        <v>1185.31714285714</v>
      </c>
      <c r="BM464">
        <v>18.370925</v>
      </c>
      <c r="BN464">
        <v>500.009392857143</v>
      </c>
      <c r="BO464">
        <v>68.0013821428571</v>
      </c>
      <c r="BP464">
        <v>0.0253538607142857</v>
      </c>
      <c r="BQ464">
        <v>21.1281357142857</v>
      </c>
      <c r="BR464">
        <v>21.9631285714286</v>
      </c>
      <c r="BS464">
        <v>999.9</v>
      </c>
      <c r="BT464">
        <v>0</v>
      </c>
      <c r="BU464">
        <v>0</v>
      </c>
      <c r="BV464">
        <v>10008.4982142857</v>
      </c>
      <c r="BW464">
        <v>0</v>
      </c>
      <c r="BX464">
        <v>2083.62178571429</v>
      </c>
      <c r="BY464">
        <v>-33.1192785714286</v>
      </c>
      <c r="BZ464">
        <v>1214.16107142857</v>
      </c>
      <c r="CA464">
        <v>1246.46214285714</v>
      </c>
      <c r="CB464">
        <v>1.13570214285714</v>
      </c>
      <c r="CC464">
        <v>1224.84071428571</v>
      </c>
      <c r="CD464">
        <v>17.3457857142857</v>
      </c>
      <c r="CE464">
        <v>1.25676678571429</v>
      </c>
      <c r="CF464">
        <v>1.17953785714286</v>
      </c>
      <c r="CG464">
        <v>10.2915392857143</v>
      </c>
      <c r="CH464">
        <v>9.34575785714286</v>
      </c>
      <c r="CI464">
        <v>2000.00178571429</v>
      </c>
      <c r="CJ464">
        <v>0.980000642857143</v>
      </c>
      <c r="CK464">
        <v>0.0199995357142857</v>
      </c>
      <c r="CL464">
        <v>0</v>
      </c>
      <c r="CM464">
        <v>2.47405357142857</v>
      </c>
      <c r="CN464">
        <v>0</v>
      </c>
      <c r="CO464">
        <v>8007.79821428571</v>
      </c>
      <c r="CP464">
        <v>16705.4321428571</v>
      </c>
      <c r="CQ464">
        <v>45</v>
      </c>
      <c r="CR464">
        <v>47.937</v>
      </c>
      <c r="CS464">
        <v>47.187</v>
      </c>
      <c r="CT464">
        <v>45.187</v>
      </c>
      <c r="CU464">
        <v>43.75</v>
      </c>
      <c r="CV464">
        <v>1960.00178571429</v>
      </c>
      <c r="CW464">
        <v>40.0003571428571</v>
      </c>
      <c r="CX464">
        <v>0</v>
      </c>
      <c r="CY464">
        <v>1651538154.8</v>
      </c>
      <c r="CZ464">
        <v>0</v>
      </c>
      <c r="DA464">
        <v>0</v>
      </c>
      <c r="DB464" t="s">
        <v>356</v>
      </c>
      <c r="DC464">
        <v>1657298120.5</v>
      </c>
      <c r="DD464">
        <v>1657298120.5</v>
      </c>
      <c r="DE464">
        <v>0</v>
      </c>
      <c r="DF464">
        <v>1.391</v>
      </c>
      <c r="DG464">
        <v>0.035</v>
      </c>
      <c r="DH464">
        <v>2.39</v>
      </c>
      <c r="DI464">
        <v>0.104</v>
      </c>
      <c r="DJ464">
        <v>419</v>
      </c>
      <c r="DK464">
        <v>18</v>
      </c>
      <c r="DL464">
        <v>0.11</v>
      </c>
      <c r="DM464">
        <v>0.02</v>
      </c>
      <c r="DN464">
        <v>-33.0301317073171</v>
      </c>
      <c r="DO464">
        <v>-1.93845156794425</v>
      </c>
      <c r="DP464">
        <v>0.277280473870353</v>
      </c>
      <c r="DQ464">
        <v>0</v>
      </c>
      <c r="DR464">
        <v>1.14522048780488</v>
      </c>
      <c r="DS464">
        <v>-0.146599651567945</v>
      </c>
      <c r="DT464">
        <v>0.0157199235012133</v>
      </c>
      <c r="DU464">
        <v>0</v>
      </c>
      <c r="DV464">
        <v>0</v>
      </c>
      <c r="DW464">
        <v>2</v>
      </c>
      <c r="DX464" t="s">
        <v>357</v>
      </c>
      <c r="DY464">
        <v>2.83354</v>
      </c>
      <c r="DZ464">
        <v>2.64198</v>
      </c>
      <c r="EA464">
        <v>0.142635</v>
      </c>
      <c r="EB464">
        <v>0.145222</v>
      </c>
      <c r="EC464">
        <v>0.0643375</v>
      </c>
      <c r="ED464">
        <v>0.0614013</v>
      </c>
      <c r="EE464">
        <v>23890.7</v>
      </c>
      <c r="EF464">
        <v>20816</v>
      </c>
      <c r="EG464">
        <v>24964.1</v>
      </c>
      <c r="EH464">
        <v>23733.5</v>
      </c>
      <c r="EI464">
        <v>39912.2</v>
      </c>
      <c r="EJ464">
        <v>36903</v>
      </c>
      <c r="EK464">
        <v>45168.4</v>
      </c>
      <c r="EL464">
        <v>42374.3</v>
      </c>
      <c r="EM464">
        <v>1.74713</v>
      </c>
      <c r="EN464">
        <v>2.03927</v>
      </c>
      <c r="EO464">
        <v>0.0680983</v>
      </c>
      <c r="EP464">
        <v>0</v>
      </c>
      <c r="EQ464">
        <v>20.8585</v>
      </c>
      <c r="ER464">
        <v>999.9</v>
      </c>
      <c r="ES464">
        <v>34.135</v>
      </c>
      <c r="ET464">
        <v>32.096</v>
      </c>
      <c r="EU464">
        <v>24.0995</v>
      </c>
      <c r="EV464">
        <v>51.0383</v>
      </c>
      <c r="EW464">
        <v>30.7492</v>
      </c>
      <c r="EX464">
        <v>2</v>
      </c>
      <c r="EY464">
        <v>0.267297</v>
      </c>
      <c r="EZ464">
        <v>5.39957</v>
      </c>
      <c r="FA464">
        <v>20.1597</v>
      </c>
      <c r="FB464">
        <v>5.23256</v>
      </c>
      <c r="FC464">
        <v>11.992</v>
      </c>
      <c r="FD464">
        <v>4.95555</v>
      </c>
      <c r="FE464">
        <v>3.30395</v>
      </c>
      <c r="FF464">
        <v>9999</v>
      </c>
      <c r="FG464">
        <v>9999</v>
      </c>
      <c r="FH464">
        <v>6641.6</v>
      </c>
      <c r="FI464">
        <v>354</v>
      </c>
      <c r="FJ464">
        <v>1.86813</v>
      </c>
      <c r="FK464">
        <v>1.86386</v>
      </c>
      <c r="FL464">
        <v>1.87149</v>
      </c>
      <c r="FM464">
        <v>1.86232</v>
      </c>
      <c r="FN464">
        <v>1.86172</v>
      </c>
      <c r="FO464">
        <v>1.86819</v>
      </c>
      <c r="FP464">
        <v>1.85835</v>
      </c>
      <c r="FQ464">
        <v>1.86477</v>
      </c>
      <c r="FR464">
        <v>5</v>
      </c>
      <c r="FS464">
        <v>0</v>
      </c>
      <c r="FT464">
        <v>0</v>
      </c>
      <c r="FU464">
        <v>0</v>
      </c>
      <c r="FV464" t="s">
        <v>358</v>
      </c>
      <c r="FW464" t="s">
        <v>359</v>
      </c>
      <c r="FX464" t="s">
        <v>360</v>
      </c>
      <c r="FY464" t="s">
        <v>360</v>
      </c>
      <c r="FZ464" t="s">
        <v>360</v>
      </c>
      <c r="GA464" t="s">
        <v>360</v>
      </c>
      <c r="GB464">
        <v>0</v>
      </c>
      <c r="GC464">
        <v>100</v>
      </c>
      <c r="GD464">
        <v>100</v>
      </c>
      <c r="GE464">
        <v>6.49</v>
      </c>
      <c r="GF464">
        <v>0.1111</v>
      </c>
      <c r="GG464">
        <v>2.14445261950712</v>
      </c>
      <c r="GH464">
        <v>0.00524579190152856</v>
      </c>
      <c r="GI464">
        <v>-2.61795653493914e-06</v>
      </c>
      <c r="GJ464">
        <v>1.03317073579164e-09</v>
      </c>
      <c r="GK464">
        <v>0.00834576242792743</v>
      </c>
      <c r="GL464">
        <v>-0.0463878632499735</v>
      </c>
      <c r="GM464">
        <v>0.00360881594666716</v>
      </c>
      <c r="GN464">
        <v>-4.25062852161115e-05</v>
      </c>
      <c r="GO464">
        <v>14</v>
      </c>
      <c r="GP464">
        <v>2225</v>
      </c>
      <c r="GQ464">
        <v>2</v>
      </c>
      <c r="GR464">
        <v>27</v>
      </c>
      <c r="GS464">
        <v>4352.3</v>
      </c>
      <c r="GT464">
        <v>4352.3</v>
      </c>
      <c r="GU464">
        <v>3.125</v>
      </c>
      <c r="GV464">
        <v>2.34497</v>
      </c>
      <c r="GW464">
        <v>1.99829</v>
      </c>
      <c r="GX464">
        <v>2.7478</v>
      </c>
      <c r="GY464">
        <v>2.09351</v>
      </c>
      <c r="GZ464">
        <v>2.43164</v>
      </c>
      <c r="HA464">
        <v>36.1285</v>
      </c>
      <c r="HB464">
        <v>14.2196</v>
      </c>
      <c r="HC464">
        <v>18</v>
      </c>
      <c r="HD464">
        <v>427.145</v>
      </c>
      <c r="HE464">
        <v>615.384</v>
      </c>
      <c r="HF464">
        <v>16.4786</v>
      </c>
      <c r="HG464">
        <v>30.6568</v>
      </c>
      <c r="HH464">
        <v>30.0001</v>
      </c>
      <c r="HI464">
        <v>30.857</v>
      </c>
      <c r="HJ464">
        <v>30.8049</v>
      </c>
      <c r="HK464">
        <v>62.6398</v>
      </c>
      <c r="HL464">
        <v>33.1194</v>
      </c>
      <c r="HM464">
        <v>7.39314</v>
      </c>
      <c r="HN464">
        <v>16.4871</v>
      </c>
      <c r="HO464">
        <v>1274.82</v>
      </c>
      <c r="HP464">
        <v>17.3927</v>
      </c>
      <c r="HQ464">
        <v>95.5685</v>
      </c>
      <c r="HR464">
        <v>99.5932</v>
      </c>
    </row>
    <row r="465" spans="1:226">
      <c r="A465">
        <v>449</v>
      </c>
      <c r="B465">
        <v>1657559264.5</v>
      </c>
      <c r="C465">
        <v>6472.5</v>
      </c>
      <c r="D465" t="s">
        <v>1264</v>
      </c>
      <c r="E465" t="s">
        <v>1265</v>
      </c>
      <c r="F465">
        <v>5</v>
      </c>
      <c r="G465" t="s">
        <v>1117</v>
      </c>
      <c r="H465" t="s">
        <v>354</v>
      </c>
      <c r="I465">
        <v>1657559257</v>
      </c>
      <c r="J465">
        <f>(K465)/1000</f>
        <v>0</v>
      </c>
      <c r="K465">
        <f>IF(BF465, AN465, AH465)</f>
        <v>0</v>
      </c>
      <c r="L465">
        <f>IF(BF465, AI465, AG465)</f>
        <v>0</v>
      </c>
      <c r="M465">
        <f>BH465 - IF(AU465&gt;1, L465*BB465*100.0/(AW465*BV465), 0)</f>
        <v>0</v>
      </c>
      <c r="N465">
        <f>((T465-J465/2)*M465-L465)/(T465+J465/2)</f>
        <v>0</v>
      </c>
      <c r="O465">
        <f>N465*(BO465+BP465)/1000.0</f>
        <v>0</v>
      </c>
      <c r="P465">
        <f>(BH465 - IF(AU465&gt;1, L465*BB465*100.0/(AW465*BV465), 0))*(BO465+BP465)/1000.0</f>
        <v>0</v>
      </c>
      <c r="Q465">
        <f>2.0/((1/S465-1/R465)+SIGN(S465)*SQRT((1/S465-1/R465)*(1/S465-1/R465) + 4*BC465/((BC465+1)*(BC465+1))*(2*1/S465*1/R465-1/R465*1/R465)))</f>
        <v>0</v>
      </c>
      <c r="R465">
        <f>IF(LEFT(BD465,1)&lt;&gt;"0",IF(LEFT(BD465,1)="1",3.0,BE465),$D$5+$E$5*(BV465*BO465/($K$5*1000))+$F$5*(BV465*BO465/($K$5*1000))*MAX(MIN(BB465,$J$5),$I$5)*MAX(MIN(BB465,$J$5),$I$5)+$G$5*MAX(MIN(BB465,$J$5),$I$5)*(BV465*BO465/($K$5*1000))+$H$5*(BV465*BO465/($K$5*1000))*(BV465*BO465/($K$5*1000)))</f>
        <v>0</v>
      </c>
      <c r="S465">
        <f>J465*(1000-(1000*0.61365*exp(17.502*W465/(240.97+W465))/(BO465+BP465)+BJ465)/2)/(1000*0.61365*exp(17.502*W465/(240.97+W465))/(BO465+BP465)-BJ465)</f>
        <v>0</v>
      </c>
      <c r="T465">
        <f>1/((BC465+1)/(Q465/1.6)+1/(R465/1.37)) + BC465/((BC465+1)/(Q465/1.6) + BC465/(R465/1.37))</f>
        <v>0</v>
      </c>
      <c r="U465">
        <f>(AX465*BA465)</f>
        <v>0</v>
      </c>
      <c r="V465">
        <f>(BQ465+(U465+2*0.95*5.67E-8*(((BQ465+$B$7)+273)^4-(BQ465+273)^4)-44100*J465)/(1.84*29.3*R465+8*0.95*5.67E-8*(BQ465+273)^3))</f>
        <v>0</v>
      </c>
      <c r="W465">
        <f>($C$7*BR465+$D$7*BS465+$E$7*V465)</f>
        <v>0</v>
      </c>
      <c r="X465">
        <f>0.61365*exp(17.502*W465/(240.97+W465))</f>
        <v>0</v>
      </c>
      <c r="Y465">
        <f>(Z465/AA465*100)</f>
        <v>0</v>
      </c>
      <c r="Z465">
        <f>BJ465*(BO465+BP465)/1000</f>
        <v>0</v>
      </c>
      <c r="AA465">
        <f>0.61365*exp(17.502*BQ465/(240.97+BQ465))</f>
        <v>0</v>
      </c>
      <c r="AB465">
        <f>(X465-BJ465*(BO465+BP465)/1000)</f>
        <v>0</v>
      </c>
      <c r="AC465">
        <f>(-J465*44100)</f>
        <v>0</v>
      </c>
      <c r="AD465">
        <f>2*29.3*R465*0.92*(BQ465-W465)</f>
        <v>0</v>
      </c>
      <c r="AE465">
        <f>2*0.95*5.67E-8*(((BQ465+$B$7)+273)^4-(W465+273)^4)</f>
        <v>0</v>
      </c>
      <c r="AF465">
        <f>U465+AE465+AC465+AD465</f>
        <v>0</v>
      </c>
      <c r="AG465">
        <f>BN465*AU465*(BI465-BH465*(1000-AU465*BK465)/(1000-AU465*BJ465))/(100*BB465)</f>
        <v>0</v>
      </c>
      <c r="AH465">
        <f>1000*BN465*AU465*(BJ465-BK465)/(100*BB465*(1000-AU465*BJ465))</f>
        <v>0</v>
      </c>
      <c r="AI465">
        <f>(AJ465 - AK465 - BO465*1E3/(8.314*(BQ465+273.15)) * AM465/BN465 * AL465) * BN465/(100*BB465) * (1000 - BK465)/1000</f>
        <v>0</v>
      </c>
      <c r="AJ465">
        <v>1281.57449513276</v>
      </c>
      <c r="AK465">
        <v>1256.214</v>
      </c>
      <c r="AL465">
        <v>3.40163741832314</v>
      </c>
      <c r="AM465">
        <v>66.142335327964</v>
      </c>
      <c r="AN465">
        <f>(AP465 - AO465 + BO465*1E3/(8.314*(BQ465+273.15)) * AR465/BN465 * AQ465) * BN465/(100*BB465) * 1000/(1000 - AP465)</f>
        <v>0</v>
      </c>
      <c r="AO465">
        <v>17.3674769094563</v>
      </c>
      <c r="AP465">
        <v>18.5023363636364</v>
      </c>
      <c r="AQ465">
        <v>8.86543509550988e-06</v>
      </c>
      <c r="AR465">
        <v>78.4374814573742</v>
      </c>
      <c r="AS465">
        <v>18</v>
      </c>
      <c r="AT465">
        <v>4</v>
      </c>
      <c r="AU465">
        <f>IF(AS465*$H$13&gt;=AW465,1.0,(AW465/(AW465-AS465*$H$13)))</f>
        <v>0</v>
      </c>
      <c r="AV465">
        <f>(AU465-1)*100</f>
        <v>0</v>
      </c>
      <c r="AW465">
        <f>MAX(0,($B$13+$C$13*BV465)/(1+$D$13*BV465)*BO465/(BQ465+273)*$E$13)</f>
        <v>0</v>
      </c>
      <c r="AX465">
        <f>$B$11*BW465+$C$11*BX465+$F$11*CI465*(1-CL465)</f>
        <v>0</v>
      </c>
      <c r="AY465">
        <f>AX465*AZ465</f>
        <v>0</v>
      </c>
      <c r="AZ465">
        <f>($B$11*$D$9+$C$11*$D$9+$F$11*((CV465+CN465)/MAX(CV465+CN465+CW465, 0.1)*$I$9+CW465/MAX(CV465+CN465+CW465, 0.1)*$J$9))/($B$11+$C$11+$F$11)</f>
        <v>0</v>
      </c>
      <c r="BA465">
        <f>($B$11*$K$9+$C$11*$K$9+$F$11*((CV465+CN465)/MAX(CV465+CN465+CW465, 0.1)*$P$9+CW465/MAX(CV465+CN465+CW465, 0.1)*$Q$9))/($B$11+$C$11+$F$11)</f>
        <v>0</v>
      </c>
      <c r="BB465">
        <v>2.7</v>
      </c>
      <c r="BC465">
        <v>0.5</v>
      </c>
      <c r="BD465" t="s">
        <v>355</v>
      </c>
      <c r="BE465">
        <v>2</v>
      </c>
      <c r="BF465" t="b">
        <v>1</v>
      </c>
      <c r="BG465">
        <v>1657559257</v>
      </c>
      <c r="BH465">
        <v>1209.44148148148</v>
      </c>
      <c r="BI465">
        <v>1242.59703703704</v>
      </c>
      <c r="BJ465">
        <v>18.4896740740741</v>
      </c>
      <c r="BK465">
        <v>17.3590814814815</v>
      </c>
      <c r="BL465">
        <v>1202.97666666667</v>
      </c>
      <c r="BM465">
        <v>18.3787666666667</v>
      </c>
      <c r="BN465">
        <v>499.988481481481</v>
      </c>
      <c r="BO465">
        <v>68.0017851851852</v>
      </c>
      <c r="BP465">
        <v>0.0254380111111111</v>
      </c>
      <c r="BQ465">
        <v>21.1336962962963</v>
      </c>
      <c r="BR465">
        <v>21.9699925925926</v>
      </c>
      <c r="BS465">
        <v>999.9</v>
      </c>
      <c r="BT465">
        <v>0</v>
      </c>
      <c r="BU465">
        <v>0</v>
      </c>
      <c r="BV465">
        <v>9998.88888888889</v>
      </c>
      <c r="BW465">
        <v>0</v>
      </c>
      <c r="BX465">
        <v>2082.23222222222</v>
      </c>
      <c r="BY465">
        <v>-33.1563259259259</v>
      </c>
      <c r="BZ465">
        <v>1232.22518518519</v>
      </c>
      <c r="CA465">
        <v>1264.54925925926</v>
      </c>
      <c r="CB465">
        <v>1.13058296296296</v>
      </c>
      <c r="CC465">
        <v>1242.59703703704</v>
      </c>
      <c r="CD465">
        <v>17.3590814814815</v>
      </c>
      <c r="CE465">
        <v>1.25733037037037</v>
      </c>
      <c r="CF465">
        <v>1.18044851851852</v>
      </c>
      <c r="CG465">
        <v>10.2982555555556</v>
      </c>
      <c r="CH465">
        <v>9.35723148148148</v>
      </c>
      <c r="CI465">
        <v>2000.01555555556</v>
      </c>
      <c r="CJ465">
        <v>0.980000888888889</v>
      </c>
      <c r="CK465">
        <v>0.0199992814814815</v>
      </c>
      <c r="CL465">
        <v>0</v>
      </c>
      <c r="CM465">
        <v>2.45602962962963</v>
      </c>
      <c r="CN465">
        <v>0</v>
      </c>
      <c r="CO465">
        <v>8011.26592592592</v>
      </c>
      <c r="CP465">
        <v>16705.5592592593</v>
      </c>
      <c r="CQ465">
        <v>45</v>
      </c>
      <c r="CR465">
        <v>47.937</v>
      </c>
      <c r="CS465">
        <v>47.187</v>
      </c>
      <c r="CT465">
        <v>45.187</v>
      </c>
      <c r="CU465">
        <v>43.75</v>
      </c>
      <c r="CV465">
        <v>1960.01555555556</v>
      </c>
      <c r="CW465">
        <v>40</v>
      </c>
      <c r="CX465">
        <v>0</v>
      </c>
      <c r="CY465">
        <v>1651538159.6</v>
      </c>
      <c r="CZ465">
        <v>0</v>
      </c>
      <c r="DA465">
        <v>0</v>
      </c>
      <c r="DB465" t="s">
        <v>356</v>
      </c>
      <c r="DC465">
        <v>1657298120.5</v>
      </c>
      <c r="DD465">
        <v>1657298120.5</v>
      </c>
      <c r="DE465">
        <v>0</v>
      </c>
      <c r="DF465">
        <v>1.391</v>
      </c>
      <c r="DG465">
        <v>0.035</v>
      </c>
      <c r="DH465">
        <v>2.39</v>
      </c>
      <c r="DI465">
        <v>0.104</v>
      </c>
      <c r="DJ465">
        <v>419</v>
      </c>
      <c r="DK465">
        <v>18</v>
      </c>
      <c r="DL465">
        <v>0.11</v>
      </c>
      <c r="DM465">
        <v>0.02</v>
      </c>
      <c r="DN465">
        <v>-33.0940536585366</v>
      </c>
      <c r="DO465">
        <v>-0.228457839721284</v>
      </c>
      <c r="DP465">
        <v>0.225384054987731</v>
      </c>
      <c r="DQ465">
        <v>0</v>
      </c>
      <c r="DR465">
        <v>1.13556487804878</v>
      </c>
      <c r="DS465">
        <v>-0.0713314285714269</v>
      </c>
      <c r="DT465">
        <v>0.00868285136991052</v>
      </c>
      <c r="DU465">
        <v>1</v>
      </c>
      <c r="DV465">
        <v>1</v>
      </c>
      <c r="DW465">
        <v>2</v>
      </c>
      <c r="DX465" t="s">
        <v>367</v>
      </c>
      <c r="DY465">
        <v>2.83341</v>
      </c>
      <c r="DZ465">
        <v>2.64212</v>
      </c>
      <c r="EA465">
        <v>0.143862</v>
      </c>
      <c r="EB465">
        <v>0.146462</v>
      </c>
      <c r="EC465">
        <v>0.0643588</v>
      </c>
      <c r="ED465">
        <v>0.0613952</v>
      </c>
      <c r="EE465">
        <v>23856</v>
      </c>
      <c r="EF465">
        <v>20785.9</v>
      </c>
      <c r="EG465">
        <v>24963.6</v>
      </c>
      <c r="EH465">
        <v>23733.6</v>
      </c>
      <c r="EI465">
        <v>39910.9</v>
      </c>
      <c r="EJ465">
        <v>36903.7</v>
      </c>
      <c r="EK465">
        <v>45167.9</v>
      </c>
      <c r="EL465">
        <v>42374.8</v>
      </c>
      <c r="EM465">
        <v>1.74697</v>
      </c>
      <c r="EN465">
        <v>2.03923</v>
      </c>
      <c r="EO465">
        <v>0.0678189</v>
      </c>
      <c r="EP465">
        <v>0</v>
      </c>
      <c r="EQ465">
        <v>20.8601</v>
      </c>
      <c r="ER465">
        <v>999.9</v>
      </c>
      <c r="ES465">
        <v>34.111</v>
      </c>
      <c r="ET465">
        <v>32.096</v>
      </c>
      <c r="EU465">
        <v>24.0821</v>
      </c>
      <c r="EV465">
        <v>51.1683</v>
      </c>
      <c r="EW465">
        <v>30.8333</v>
      </c>
      <c r="EX465">
        <v>2</v>
      </c>
      <c r="EY465">
        <v>0.267716</v>
      </c>
      <c r="EZ465">
        <v>5.43144</v>
      </c>
      <c r="FA465">
        <v>20.1585</v>
      </c>
      <c r="FB465">
        <v>5.23301</v>
      </c>
      <c r="FC465">
        <v>11.992</v>
      </c>
      <c r="FD465">
        <v>4.95565</v>
      </c>
      <c r="FE465">
        <v>3.30395</v>
      </c>
      <c r="FF465">
        <v>9999</v>
      </c>
      <c r="FG465">
        <v>9999</v>
      </c>
      <c r="FH465">
        <v>6641.6</v>
      </c>
      <c r="FI465">
        <v>354</v>
      </c>
      <c r="FJ465">
        <v>1.86814</v>
      </c>
      <c r="FK465">
        <v>1.86386</v>
      </c>
      <c r="FL465">
        <v>1.87148</v>
      </c>
      <c r="FM465">
        <v>1.86232</v>
      </c>
      <c r="FN465">
        <v>1.86172</v>
      </c>
      <c r="FO465">
        <v>1.86819</v>
      </c>
      <c r="FP465">
        <v>1.85836</v>
      </c>
      <c r="FQ465">
        <v>1.86478</v>
      </c>
      <c r="FR465">
        <v>5</v>
      </c>
      <c r="FS465">
        <v>0</v>
      </c>
      <c r="FT465">
        <v>0</v>
      </c>
      <c r="FU465">
        <v>0</v>
      </c>
      <c r="FV465" t="s">
        <v>358</v>
      </c>
      <c r="FW465" t="s">
        <v>359</v>
      </c>
      <c r="FX465" t="s">
        <v>360</v>
      </c>
      <c r="FY465" t="s">
        <v>360</v>
      </c>
      <c r="FZ465" t="s">
        <v>360</v>
      </c>
      <c r="GA465" t="s">
        <v>360</v>
      </c>
      <c r="GB465">
        <v>0</v>
      </c>
      <c r="GC465">
        <v>100</v>
      </c>
      <c r="GD465">
        <v>100</v>
      </c>
      <c r="GE465">
        <v>6.55</v>
      </c>
      <c r="GF465">
        <v>0.1115</v>
      </c>
      <c r="GG465">
        <v>2.14445261950712</v>
      </c>
      <c r="GH465">
        <v>0.00524579190152856</v>
      </c>
      <c r="GI465">
        <v>-2.61795653493914e-06</v>
      </c>
      <c r="GJ465">
        <v>1.03317073579164e-09</v>
      </c>
      <c r="GK465">
        <v>0.00834576242792743</v>
      </c>
      <c r="GL465">
        <v>-0.0463878632499735</v>
      </c>
      <c r="GM465">
        <v>0.00360881594666716</v>
      </c>
      <c r="GN465">
        <v>-4.25062852161115e-05</v>
      </c>
      <c r="GO465">
        <v>14</v>
      </c>
      <c r="GP465">
        <v>2225</v>
      </c>
      <c r="GQ465">
        <v>2</v>
      </c>
      <c r="GR465">
        <v>27</v>
      </c>
      <c r="GS465">
        <v>4352.4</v>
      </c>
      <c r="GT465">
        <v>4352.4</v>
      </c>
      <c r="GU465">
        <v>3.15796</v>
      </c>
      <c r="GV465">
        <v>2.34497</v>
      </c>
      <c r="GW465">
        <v>1.99829</v>
      </c>
      <c r="GX465">
        <v>2.74902</v>
      </c>
      <c r="GY465">
        <v>2.09351</v>
      </c>
      <c r="GZ465">
        <v>2.3645</v>
      </c>
      <c r="HA465">
        <v>36.1285</v>
      </c>
      <c r="HB465">
        <v>14.2108</v>
      </c>
      <c r="HC465">
        <v>18</v>
      </c>
      <c r="HD465">
        <v>427.068</v>
      </c>
      <c r="HE465">
        <v>615.365</v>
      </c>
      <c r="HF465">
        <v>16.5047</v>
      </c>
      <c r="HG465">
        <v>30.6595</v>
      </c>
      <c r="HH465">
        <v>30.0002</v>
      </c>
      <c r="HI465">
        <v>30.8587</v>
      </c>
      <c r="HJ465">
        <v>30.807</v>
      </c>
      <c r="HK465">
        <v>63.2509</v>
      </c>
      <c r="HL465">
        <v>33.1194</v>
      </c>
      <c r="HM465">
        <v>7.01916</v>
      </c>
      <c r="HN465">
        <v>16.5038</v>
      </c>
      <c r="HO465">
        <v>1288.2</v>
      </c>
      <c r="HP465">
        <v>17.3927</v>
      </c>
      <c r="HQ465">
        <v>95.567</v>
      </c>
      <c r="HR465">
        <v>99.5941</v>
      </c>
    </row>
    <row r="466" spans="1:226">
      <c r="A466">
        <v>450</v>
      </c>
      <c r="B466">
        <v>1657559269.5</v>
      </c>
      <c r="C466">
        <v>6477.5</v>
      </c>
      <c r="D466" t="s">
        <v>1266</v>
      </c>
      <c r="E466" t="s">
        <v>1267</v>
      </c>
      <c r="F466">
        <v>5</v>
      </c>
      <c r="G466" t="s">
        <v>1117</v>
      </c>
      <c r="H466" t="s">
        <v>354</v>
      </c>
      <c r="I466">
        <v>1657559261.71429</v>
      </c>
      <c r="J466">
        <f>(K466)/1000</f>
        <v>0</v>
      </c>
      <c r="K466">
        <f>IF(BF466, AN466, AH466)</f>
        <v>0</v>
      </c>
      <c r="L466">
        <f>IF(BF466, AI466, AG466)</f>
        <v>0</v>
      </c>
      <c r="M466">
        <f>BH466 - IF(AU466&gt;1, L466*BB466*100.0/(AW466*BV466), 0)</f>
        <v>0</v>
      </c>
      <c r="N466">
        <f>((T466-J466/2)*M466-L466)/(T466+J466/2)</f>
        <v>0</v>
      </c>
      <c r="O466">
        <f>N466*(BO466+BP466)/1000.0</f>
        <v>0</v>
      </c>
      <c r="P466">
        <f>(BH466 - IF(AU466&gt;1, L466*BB466*100.0/(AW466*BV466), 0))*(BO466+BP466)/1000.0</f>
        <v>0</v>
      </c>
      <c r="Q466">
        <f>2.0/((1/S466-1/R466)+SIGN(S466)*SQRT((1/S466-1/R466)*(1/S466-1/R466) + 4*BC466/((BC466+1)*(BC466+1))*(2*1/S466*1/R466-1/R466*1/R466)))</f>
        <v>0</v>
      </c>
      <c r="R466">
        <f>IF(LEFT(BD466,1)&lt;&gt;"0",IF(LEFT(BD466,1)="1",3.0,BE466),$D$5+$E$5*(BV466*BO466/($K$5*1000))+$F$5*(BV466*BO466/($K$5*1000))*MAX(MIN(BB466,$J$5),$I$5)*MAX(MIN(BB466,$J$5),$I$5)+$G$5*MAX(MIN(BB466,$J$5),$I$5)*(BV466*BO466/($K$5*1000))+$H$5*(BV466*BO466/($K$5*1000))*(BV466*BO466/($K$5*1000)))</f>
        <v>0</v>
      </c>
      <c r="S466">
        <f>J466*(1000-(1000*0.61365*exp(17.502*W466/(240.97+W466))/(BO466+BP466)+BJ466)/2)/(1000*0.61365*exp(17.502*W466/(240.97+W466))/(BO466+BP466)-BJ466)</f>
        <v>0</v>
      </c>
      <c r="T466">
        <f>1/((BC466+1)/(Q466/1.6)+1/(R466/1.37)) + BC466/((BC466+1)/(Q466/1.6) + BC466/(R466/1.37))</f>
        <v>0</v>
      </c>
      <c r="U466">
        <f>(AX466*BA466)</f>
        <v>0</v>
      </c>
      <c r="V466">
        <f>(BQ466+(U466+2*0.95*5.67E-8*(((BQ466+$B$7)+273)^4-(BQ466+273)^4)-44100*J466)/(1.84*29.3*R466+8*0.95*5.67E-8*(BQ466+273)^3))</f>
        <v>0</v>
      </c>
      <c r="W466">
        <f>($C$7*BR466+$D$7*BS466+$E$7*V466)</f>
        <v>0</v>
      </c>
      <c r="X466">
        <f>0.61365*exp(17.502*W466/(240.97+W466))</f>
        <v>0</v>
      </c>
      <c r="Y466">
        <f>(Z466/AA466*100)</f>
        <v>0</v>
      </c>
      <c r="Z466">
        <f>BJ466*(BO466+BP466)/1000</f>
        <v>0</v>
      </c>
      <c r="AA466">
        <f>0.61365*exp(17.502*BQ466/(240.97+BQ466))</f>
        <v>0</v>
      </c>
      <c r="AB466">
        <f>(X466-BJ466*(BO466+BP466)/1000)</f>
        <v>0</v>
      </c>
      <c r="AC466">
        <f>(-J466*44100)</f>
        <v>0</v>
      </c>
      <c r="AD466">
        <f>2*29.3*R466*0.92*(BQ466-W466)</f>
        <v>0</v>
      </c>
      <c r="AE466">
        <f>2*0.95*5.67E-8*(((BQ466+$B$7)+273)^4-(W466+273)^4)</f>
        <v>0</v>
      </c>
      <c r="AF466">
        <f>U466+AE466+AC466+AD466</f>
        <v>0</v>
      </c>
      <c r="AG466">
        <f>BN466*AU466*(BI466-BH466*(1000-AU466*BK466)/(1000-AU466*BJ466))/(100*BB466)</f>
        <v>0</v>
      </c>
      <c r="AH466">
        <f>1000*BN466*AU466*(BJ466-BK466)/(100*BB466*(1000-AU466*BJ466))</f>
        <v>0</v>
      </c>
      <c r="AI466">
        <f>(AJ466 - AK466 - BO466*1E3/(8.314*(BQ466+273.15)) * AM466/BN466 * AL466) * BN466/(100*BB466) * (1000 - BK466)/1000</f>
        <v>0</v>
      </c>
      <c r="AJ466">
        <v>1298.79915494818</v>
      </c>
      <c r="AK466">
        <v>1273.58690909091</v>
      </c>
      <c r="AL466">
        <v>3.50798007546601</v>
      </c>
      <c r="AM466">
        <v>66.142335327964</v>
      </c>
      <c r="AN466">
        <f>(AP466 - AO466 + BO466*1E3/(8.314*(BQ466+273.15)) * AR466/BN466 * AQ466) * BN466/(100*BB466) * 1000/(1000 - AP466)</f>
        <v>0</v>
      </c>
      <c r="AO466">
        <v>17.343276743784</v>
      </c>
      <c r="AP466">
        <v>18.4928090909091</v>
      </c>
      <c r="AQ466">
        <v>1.41558687485715e-05</v>
      </c>
      <c r="AR466">
        <v>78.4374814573742</v>
      </c>
      <c r="AS466">
        <v>18</v>
      </c>
      <c r="AT466">
        <v>4</v>
      </c>
      <c r="AU466">
        <f>IF(AS466*$H$13&gt;=AW466,1.0,(AW466/(AW466-AS466*$H$13)))</f>
        <v>0</v>
      </c>
      <c r="AV466">
        <f>(AU466-1)*100</f>
        <v>0</v>
      </c>
      <c r="AW466">
        <f>MAX(0,($B$13+$C$13*BV466)/(1+$D$13*BV466)*BO466/(BQ466+273)*$E$13)</f>
        <v>0</v>
      </c>
      <c r="AX466">
        <f>$B$11*BW466+$C$11*BX466+$F$11*CI466*(1-CL466)</f>
        <v>0</v>
      </c>
      <c r="AY466">
        <f>AX466*AZ466</f>
        <v>0</v>
      </c>
      <c r="AZ466">
        <f>($B$11*$D$9+$C$11*$D$9+$F$11*((CV466+CN466)/MAX(CV466+CN466+CW466, 0.1)*$I$9+CW466/MAX(CV466+CN466+CW466, 0.1)*$J$9))/($B$11+$C$11+$F$11)</f>
        <v>0</v>
      </c>
      <c r="BA466">
        <f>($B$11*$K$9+$C$11*$K$9+$F$11*((CV466+CN466)/MAX(CV466+CN466+CW466, 0.1)*$P$9+CW466/MAX(CV466+CN466+CW466, 0.1)*$Q$9))/($B$11+$C$11+$F$11)</f>
        <v>0</v>
      </c>
      <c r="BB466">
        <v>2.7</v>
      </c>
      <c r="BC466">
        <v>0.5</v>
      </c>
      <c r="BD466" t="s">
        <v>355</v>
      </c>
      <c r="BE466">
        <v>2</v>
      </c>
      <c r="BF466" t="b">
        <v>1</v>
      </c>
      <c r="BG466">
        <v>1657559261.71429</v>
      </c>
      <c r="BH466">
        <v>1225.33464285714</v>
      </c>
      <c r="BI466">
        <v>1258.52</v>
      </c>
      <c r="BJ466">
        <v>18.4960214285714</v>
      </c>
      <c r="BK466">
        <v>17.3511714285714</v>
      </c>
      <c r="BL466">
        <v>1218.81428571429</v>
      </c>
      <c r="BM466">
        <v>18.3848535714286</v>
      </c>
      <c r="BN466">
        <v>499.989321428571</v>
      </c>
      <c r="BO466">
        <v>68.001425</v>
      </c>
      <c r="BP466">
        <v>0.0255391964285714</v>
      </c>
      <c r="BQ466">
        <v>21.141125</v>
      </c>
      <c r="BR466">
        <v>21.9781214285714</v>
      </c>
      <c r="BS466">
        <v>999.9</v>
      </c>
      <c r="BT466">
        <v>0</v>
      </c>
      <c r="BU466">
        <v>0</v>
      </c>
      <c r="BV466">
        <v>10005.2946428571</v>
      </c>
      <c r="BW466">
        <v>0</v>
      </c>
      <c r="BX466">
        <v>2080.84357142857</v>
      </c>
      <c r="BY466">
        <v>-33.1868142857143</v>
      </c>
      <c r="BZ466">
        <v>1248.425</v>
      </c>
      <c r="CA466">
        <v>1280.74214285714</v>
      </c>
      <c r="CB466">
        <v>1.14484285714286</v>
      </c>
      <c r="CC466">
        <v>1258.52</v>
      </c>
      <c r="CD466">
        <v>17.3511714285714</v>
      </c>
      <c r="CE466">
        <v>1.257755</v>
      </c>
      <c r="CF466">
        <v>1.17990464285714</v>
      </c>
      <c r="CG466">
        <v>10.3033214285714</v>
      </c>
      <c r="CH466">
        <v>9.35037607142857</v>
      </c>
      <c r="CI466">
        <v>2000.01071428571</v>
      </c>
      <c r="CJ466">
        <v>0.98000075</v>
      </c>
      <c r="CK466">
        <v>0.019999425</v>
      </c>
      <c r="CL466">
        <v>0</v>
      </c>
      <c r="CM466">
        <v>2.48622857142857</v>
      </c>
      <c r="CN466">
        <v>0</v>
      </c>
      <c r="CO466">
        <v>8013.89178571429</v>
      </c>
      <c r="CP466">
        <v>16705.5142857143</v>
      </c>
      <c r="CQ466">
        <v>45</v>
      </c>
      <c r="CR466">
        <v>47.937</v>
      </c>
      <c r="CS466">
        <v>47.187</v>
      </c>
      <c r="CT466">
        <v>45.187</v>
      </c>
      <c r="CU466">
        <v>43.75</v>
      </c>
      <c r="CV466">
        <v>1960.01071428571</v>
      </c>
      <c r="CW466">
        <v>40</v>
      </c>
      <c r="CX466">
        <v>0</v>
      </c>
      <c r="CY466">
        <v>1651538164.4</v>
      </c>
      <c r="CZ466">
        <v>0</v>
      </c>
      <c r="DA466">
        <v>0</v>
      </c>
      <c r="DB466" t="s">
        <v>356</v>
      </c>
      <c r="DC466">
        <v>1657298120.5</v>
      </c>
      <c r="DD466">
        <v>1657298120.5</v>
      </c>
      <c r="DE466">
        <v>0</v>
      </c>
      <c r="DF466">
        <v>1.391</v>
      </c>
      <c r="DG466">
        <v>0.035</v>
      </c>
      <c r="DH466">
        <v>2.39</v>
      </c>
      <c r="DI466">
        <v>0.104</v>
      </c>
      <c r="DJ466">
        <v>419</v>
      </c>
      <c r="DK466">
        <v>18</v>
      </c>
      <c r="DL466">
        <v>0.11</v>
      </c>
      <c r="DM466">
        <v>0.02</v>
      </c>
      <c r="DN466">
        <v>-33.138143902439</v>
      </c>
      <c r="DO466">
        <v>-0.978365853658564</v>
      </c>
      <c r="DP466">
        <v>0.245636193456889</v>
      </c>
      <c r="DQ466">
        <v>0</v>
      </c>
      <c r="DR466">
        <v>1.13830634146341</v>
      </c>
      <c r="DS466">
        <v>0.102002090592334</v>
      </c>
      <c r="DT466">
        <v>0.0164905817549021</v>
      </c>
      <c r="DU466">
        <v>0</v>
      </c>
      <c r="DV466">
        <v>0</v>
      </c>
      <c r="DW466">
        <v>2</v>
      </c>
      <c r="DX466" t="s">
        <v>357</v>
      </c>
      <c r="DY466">
        <v>2.8335</v>
      </c>
      <c r="DZ466">
        <v>2.64215</v>
      </c>
      <c r="EA466">
        <v>0.145103</v>
      </c>
      <c r="EB466">
        <v>0.147647</v>
      </c>
      <c r="EC466">
        <v>0.0643262</v>
      </c>
      <c r="ED466">
        <v>0.0612585</v>
      </c>
      <c r="EE466">
        <v>23821.4</v>
      </c>
      <c r="EF466">
        <v>20756.8</v>
      </c>
      <c r="EG466">
        <v>24963.7</v>
      </c>
      <c r="EH466">
        <v>23733.4</v>
      </c>
      <c r="EI466">
        <v>39912.3</v>
      </c>
      <c r="EJ466">
        <v>36908.5</v>
      </c>
      <c r="EK466">
        <v>45167.9</v>
      </c>
      <c r="EL466">
        <v>42374.1</v>
      </c>
      <c r="EM466">
        <v>1.74702</v>
      </c>
      <c r="EN466">
        <v>2.03895</v>
      </c>
      <c r="EO466">
        <v>0.0683665</v>
      </c>
      <c r="EP466">
        <v>0</v>
      </c>
      <c r="EQ466">
        <v>20.8645</v>
      </c>
      <c r="ER466">
        <v>999.9</v>
      </c>
      <c r="ES466">
        <v>34.062</v>
      </c>
      <c r="ET466">
        <v>32.116</v>
      </c>
      <c r="EU466">
        <v>24.076</v>
      </c>
      <c r="EV466">
        <v>51.0283</v>
      </c>
      <c r="EW466">
        <v>30.7692</v>
      </c>
      <c r="EX466">
        <v>2</v>
      </c>
      <c r="EY466">
        <v>0.267825</v>
      </c>
      <c r="EZ466">
        <v>5.4455</v>
      </c>
      <c r="FA466">
        <v>20.1582</v>
      </c>
      <c r="FB466">
        <v>5.23316</v>
      </c>
      <c r="FC466">
        <v>11.992</v>
      </c>
      <c r="FD466">
        <v>4.9557</v>
      </c>
      <c r="FE466">
        <v>3.304</v>
      </c>
      <c r="FF466">
        <v>9999</v>
      </c>
      <c r="FG466">
        <v>9999</v>
      </c>
      <c r="FH466">
        <v>6641.8</v>
      </c>
      <c r="FI466">
        <v>354</v>
      </c>
      <c r="FJ466">
        <v>1.86813</v>
      </c>
      <c r="FK466">
        <v>1.86386</v>
      </c>
      <c r="FL466">
        <v>1.87146</v>
      </c>
      <c r="FM466">
        <v>1.86232</v>
      </c>
      <c r="FN466">
        <v>1.86172</v>
      </c>
      <c r="FO466">
        <v>1.86815</v>
      </c>
      <c r="FP466">
        <v>1.85835</v>
      </c>
      <c r="FQ466">
        <v>1.86478</v>
      </c>
      <c r="FR466">
        <v>5</v>
      </c>
      <c r="FS466">
        <v>0</v>
      </c>
      <c r="FT466">
        <v>0</v>
      </c>
      <c r="FU466">
        <v>0</v>
      </c>
      <c r="FV466" t="s">
        <v>358</v>
      </c>
      <c r="FW466" t="s">
        <v>359</v>
      </c>
      <c r="FX466" t="s">
        <v>360</v>
      </c>
      <c r="FY466" t="s">
        <v>360</v>
      </c>
      <c r="FZ466" t="s">
        <v>360</v>
      </c>
      <c r="GA466" t="s">
        <v>360</v>
      </c>
      <c r="GB466">
        <v>0</v>
      </c>
      <c r="GC466">
        <v>100</v>
      </c>
      <c r="GD466">
        <v>100</v>
      </c>
      <c r="GE466">
        <v>6.62</v>
      </c>
      <c r="GF466">
        <v>0.111</v>
      </c>
      <c r="GG466">
        <v>2.14445261950712</v>
      </c>
      <c r="GH466">
        <v>0.00524579190152856</v>
      </c>
      <c r="GI466">
        <v>-2.61795653493914e-06</v>
      </c>
      <c r="GJ466">
        <v>1.03317073579164e-09</v>
      </c>
      <c r="GK466">
        <v>0.00834576242792743</v>
      </c>
      <c r="GL466">
        <v>-0.0463878632499735</v>
      </c>
      <c r="GM466">
        <v>0.00360881594666716</v>
      </c>
      <c r="GN466">
        <v>-4.25062852161115e-05</v>
      </c>
      <c r="GO466">
        <v>14</v>
      </c>
      <c r="GP466">
        <v>2225</v>
      </c>
      <c r="GQ466">
        <v>2</v>
      </c>
      <c r="GR466">
        <v>27</v>
      </c>
      <c r="GS466">
        <v>4352.5</v>
      </c>
      <c r="GT466">
        <v>4352.5</v>
      </c>
      <c r="GU466">
        <v>3.18726</v>
      </c>
      <c r="GV466">
        <v>2.34497</v>
      </c>
      <c r="GW466">
        <v>1.99829</v>
      </c>
      <c r="GX466">
        <v>2.74902</v>
      </c>
      <c r="GY466">
        <v>2.09351</v>
      </c>
      <c r="GZ466">
        <v>2.39258</v>
      </c>
      <c r="HA466">
        <v>36.1285</v>
      </c>
      <c r="HB466">
        <v>14.2108</v>
      </c>
      <c r="HC466">
        <v>18</v>
      </c>
      <c r="HD466">
        <v>427.105</v>
      </c>
      <c r="HE466">
        <v>615.165</v>
      </c>
      <c r="HF466">
        <v>16.5193</v>
      </c>
      <c r="HG466">
        <v>30.6627</v>
      </c>
      <c r="HH466">
        <v>30.0001</v>
      </c>
      <c r="HI466">
        <v>30.8599</v>
      </c>
      <c r="HJ466">
        <v>30.8087</v>
      </c>
      <c r="HK466">
        <v>63.8933</v>
      </c>
      <c r="HL466">
        <v>33.1194</v>
      </c>
      <c r="HM466">
        <v>7.01916</v>
      </c>
      <c r="HN466">
        <v>16.5176</v>
      </c>
      <c r="HO466">
        <v>1308.42</v>
      </c>
      <c r="HP466">
        <v>17.3938</v>
      </c>
      <c r="HQ466">
        <v>95.5671</v>
      </c>
      <c r="HR466">
        <v>99.5928</v>
      </c>
    </row>
    <row r="467" spans="1:226">
      <c r="A467">
        <v>451</v>
      </c>
      <c r="B467">
        <v>1657559274.5</v>
      </c>
      <c r="C467">
        <v>6482.5</v>
      </c>
      <c r="D467" t="s">
        <v>1268</v>
      </c>
      <c r="E467" t="s">
        <v>1269</v>
      </c>
      <c r="F467">
        <v>5</v>
      </c>
      <c r="G467" t="s">
        <v>1117</v>
      </c>
      <c r="H467" t="s">
        <v>354</v>
      </c>
      <c r="I467">
        <v>1657559267</v>
      </c>
      <c r="J467">
        <f>(K467)/1000</f>
        <v>0</v>
      </c>
      <c r="K467">
        <f>IF(BF467, AN467, AH467)</f>
        <v>0</v>
      </c>
      <c r="L467">
        <f>IF(BF467, AI467, AG467)</f>
        <v>0</v>
      </c>
      <c r="M467">
        <f>BH467 - IF(AU467&gt;1, L467*BB467*100.0/(AW467*BV467), 0)</f>
        <v>0</v>
      </c>
      <c r="N467">
        <f>((T467-J467/2)*M467-L467)/(T467+J467/2)</f>
        <v>0</v>
      </c>
      <c r="O467">
        <f>N467*(BO467+BP467)/1000.0</f>
        <v>0</v>
      </c>
      <c r="P467">
        <f>(BH467 - IF(AU467&gt;1, L467*BB467*100.0/(AW467*BV467), 0))*(BO467+BP467)/1000.0</f>
        <v>0</v>
      </c>
      <c r="Q467">
        <f>2.0/((1/S467-1/R467)+SIGN(S467)*SQRT((1/S467-1/R467)*(1/S467-1/R467) + 4*BC467/((BC467+1)*(BC467+1))*(2*1/S467*1/R467-1/R467*1/R467)))</f>
        <v>0</v>
      </c>
      <c r="R467">
        <f>IF(LEFT(BD467,1)&lt;&gt;"0",IF(LEFT(BD467,1)="1",3.0,BE467),$D$5+$E$5*(BV467*BO467/($K$5*1000))+$F$5*(BV467*BO467/($K$5*1000))*MAX(MIN(BB467,$J$5),$I$5)*MAX(MIN(BB467,$J$5),$I$5)+$G$5*MAX(MIN(BB467,$J$5),$I$5)*(BV467*BO467/($K$5*1000))+$H$5*(BV467*BO467/($K$5*1000))*(BV467*BO467/($K$5*1000)))</f>
        <v>0</v>
      </c>
      <c r="S467">
        <f>J467*(1000-(1000*0.61365*exp(17.502*W467/(240.97+W467))/(BO467+BP467)+BJ467)/2)/(1000*0.61365*exp(17.502*W467/(240.97+W467))/(BO467+BP467)-BJ467)</f>
        <v>0</v>
      </c>
      <c r="T467">
        <f>1/((BC467+1)/(Q467/1.6)+1/(R467/1.37)) + BC467/((BC467+1)/(Q467/1.6) + BC467/(R467/1.37))</f>
        <v>0</v>
      </c>
      <c r="U467">
        <f>(AX467*BA467)</f>
        <v>0</v>
      </c>
      <c r="V467">
        <f>(BQ467+(U467+2*0.95*5.67E-8*(((BQ467+$B$7)+273)^4-(BQ467+273)^4)-44100*J467)/(1.84*29.3*R467+8*0.95*5.67E-8*(BQ467+273)^3))</f>
        <v>0</v>
      </c>
      <c r="W467">
        <f>($C$7*BR467+$D$7*BS467+$E$7*V467)</f>
        <v>0</v>
      </c>
      <c r="X467">
        <f>0.61365*exp(17.502*W467/(240.97+W467))</f>
        <v>0</v>
      </c>
      <c r="Y467">
        <f>(Z467/AA467*100)</f>
        <v>0</v>
      </c>
      <c r="Z467">
        <f>BJ467*(BO467+BP467)/1000</f>
        <v>0</v>
      </c>
      <c r="AA467">
        <f>0.61365*exp(17.502*BQ467/(240.97+BQ467))</f>
        <v>0</v>
      </c>
      <c r="AB467">
        <f>(X467-BJ467*(BO467+BP467)/1000)</f>
        <v>0</v>
      </c>
      <c r="AC467">
        <f>(-J467*44100)</f>
        <v>0</v>
      </c>
      <c r="AD467">
        <f>2*29.3*R467*0.92*(BQ467-W467)</f>
        <v>0</v>
      </c>
      <c r="AE467">
        <f>2*0.95*5.67E-8*(((BQ467+$B$7)+273)^4-(W467+273)^4)</f>
        <v>0</v>
      </c>
      <c r="AF467">
        <f>U467+AE467+AC467+AD467</f>
        <v>0</v>
      </c>
      <c r="AG467">
        <f>BN467*AU467*(BI467-BH467*(1000-AU467*BK467)/(1000-AU467*BJ467))/(100*BB467)</f>
        <v>0</v>
      </c>
      <c r="AH467">
        <f>1000*BN467*AU467*(BJ467-BK467)/(100*BB467*(1000-AU467*BJ467))</f>
        <v>0</v>
      </c>
      <c r="AI467">
        <f>(AJ467 - AK467 - BO467*1E3/(8.314*(BQ467+273.15)) * AM467/BN467 * AL467) * BN467/(100*BB467) * (1000 - BK467)/1000</f>
        <v>0</v>
      </c>
      <c r="AJ467">
        <v>1315.75501799653</v>
      </c>
      <c r="AK467">
        <v>1290.35418181818</v>
      </c>
      <c r="AL467">
        <v>3.36087201189557</v>
      </c>
      <c r="AM467">
        <v>66.142335327964</v>
      </c>
      <c r="AN467">
        <f>(AP467 - AO467 + BO467*1E3/(8.314*(BQ467+273.15)) * AR467/BN467 * AQ467) * BN467/(100*BB467) * 1000/(1000 - AP467)</f>
        <v>0</v>
      </c>
      <c r="AO467">
        <v>17.3103422859374</v>
      </c>
      <c r="AP467">
        <v>18.4753957575758</v>
      </c>
      <c r="AQ467">
        <v>-0.00583117891252118</v>
      </c>
      <c r="AR467">
        <v>78.4374814573742</v>
      </c>
      <c r="AS467">
        <v>18</v>
      </c>
      <c r="AT467">
        <v>4</v>
      </c>
      <c r="AU467">
        <f>IF(AS467*$H$13&gt;=AW467,1.0,(AW467/(AW467-AS467*$H$13)))</f>
        <v>0</v>
      </c>
      <c r="AV467">
        <f>(AU467-1)*100</f>
        <v>0</v>
      </c>
      <c r="AW467">
        <f>MAX(0,($B$13+$C$13*BV467)/(1+$D$13*BV467)*BO467/(BQ467+273)*$E$13)</f>
        <v>0</v>
      </c>
      <c r="AX467">
        <f>$B$11*BW467+$C$11*BX467+$F$11*CI467*(1-CL467)</f>
        <v>0</v>
      </c>
      <c r="AY467">
        <f>AX467*AZ467</f>
        <v>0</v>
      </c>
      <c r="AZ467">
        <f>($B$11*$D$9+$C$11*$D$9+$F$11*((CV467+CN467)/MAX(CV467+CN467+CW467, 0.1)*$I$9+CW467/MAX(CV467+CN467+CW467, 0.1)*$J$9))/($B$11+$C$11+$F$11)</f>
        <v>0</v>
      </c>
      <c r="BA467">
        <f>($B$11*$K$9+$C$11*$K$9+$F$11*((CV467+CN467)/MAX(CV467+CN467+CW467, 0.1)*$P$9+CW467/MAX(CV467+CN467+CW467, 0.1)*$Q$9))/($B$11+$C$11+$F$11)</f>
        <v>0</v>
      </c>
      <c r="BB467">
        <v>2.7</v>
      </c>
      <c r="BC467">
        <v>0.5</v>
      </c>
      <c r="BD467" t="s">
        <v>355</v>
      </c>
      <c r="BE467">
        <v>2</v>
      </c>
      <c r="BF467" t="b">
        <v>1</v>
      </c>
      <c r="BG467">
        <v>1657559267</v>
      </c>
      <c r="BH467">
        <v>1243.11185185185</v>
      </c>
      <c r="BI467">
        <v>1276.26851851852</v>
      </c>
      <c r="BJ467">
        <v>18.4932481481481</v>
      </c>
      <c r="BK467">
        <v>17.3357481481481</v>
      </c>
      <c r="BL467">
        <v>1236.53037037037</v>
      </c>
      <c r="BM467">
        <v>18.3822074074074</v>
      </c>
      <c r="BN467">
        <v>500.006555555556</v>
      </c>
      <c r="BO467">
        <v>68.0011518518519</v>
      </c>
      <c r="BP467">
        <v>0.0254240666666667</v>
      </c>
      <c r="BQ467">
        <v>21.1542</v>
      </c>
      <c r="BR467">
        <v>21.9824555555556</v>
      </c>
      <c r="BS467">
        <v>999.9</v>
      </c>
      <c r="BT467">
        <v>0</v>
      </c>
      <c r="BU467">
        <v>0</v>
      </c>
      <c r="BV467">
        <v>10013.1481481481</v>
      </c>
      <c r="BW467">
        <v>0</v>
      </c>
      <c r="BX467">
        <v>2079.47111111111</v>
      </c>
      <c r="BY467">
        <v>-33.1571925925926</v>
      </c>
      <c r="BZ467">
        <v>1266.53444444444</v>
      </c>
      <c r="CA467">
        <v>1298.7837037037</v>
      </c>
      <c r="CB467">
        <v>1.15750259259259</v>
      </c>
      <c r="CC467">
        <v>1276.26851851852</v>
      </c>
      <c r="CD467">
        <v>17.3357481481481</v>
      </c>
      <c r="CE467">
        <v>1.25756185185185</v>
      </c>
      <c r="CF467">
        <v>1.17885111111111</v>
      </c>
      <c r="CG467">
        <v>10.3010148148148</v>
      </c>
      <c r="CH467">
        <v>9.33709740740741</v>
      </c>
      <c r="CI467">
        <v>2000.04740740741</v>
      </c>
      <c r="CJ467">
        <v>0.980001</v>
      </c>
      <c r="CK467">
        <v>0.0199991666666667</v>
      </c>
      <c r="CL467">
        <v>0</v>
      </c>
      <c r="CM467">
        <v>2.49592222222222</v>
      </c>
      <c r="CN467">
        <v>0</v>
      </c>
      <c r="CO467">
        <v>8016.18</v>
      </c>
      <c r="CP467">
        <v>16705.8259259259</v>
      </c>
      <c r="CQ467">
        <v>45</v>
      </c>
      <c r="CR467">
        <v>47.9416666666666</v>
      </c>
      <c r="CS467">
        <v>47.187</v>
      </c>
      <c r="CT467">
        <v>45.187</v>
      </c>
      <c r="CU467">
        <v>43.75</v>
      </c>
      <c r="CV467">
        <v>1960.04740740741</v>
      </c>
      <c r="CW467">
        <v>40</v>
      </c>
      <c r="CX467">
        <v>0</v>
      </c>
      <c r="CY467">
        <v>1651538169.8</v>
      </c>
      <c r="CZ467">
        <v>0</v>
      </c>
      <c r="DA467">
        <v>0</v>
      </c>
      <c r="DB467" t="s">
        <v>356</v>
      </c>
      <c r="DC467">
        <v>1657298120.5</v>
      </c>
      <c r="DD467">
        <v>1657298120.5</v>
      </c>
      <c r="DE467">
        <v>0</v>
      </c>
      <c r="DF467">
        <v>1.391</v>
      </c>
      <c r="DG467">
        <v>0.035</v>
      </c>
      <c r="DH467">
        <v>2.39</v>
      </c>
      <c r="DI467">
        <v>0.104</v>
      </c>
      <c r="DJ467">
        <v>419</v>
      </c>
      <c r="DK467">
        <v>18</v>
      </c>
      <c r="DL467">
        <v>0.11</v>
      </c>
      <c r="DM467">
        <v>0.02</v>
      </c>
      <c r="DN467">
        <v>-33.1608170731707</v>
      </c>
      <c r="DO467">
        <v>0.615089895470355</v>
      </c>
      <c r="DP467">
        <v>0.239955581156219</v>
      </c>
      <c r="DQ467">
        <v>0</v>
      </c>
      <c r="DR467">
        <v>1.14888146341463</v>
      </c>
      <c r="DS467">
        <v>0.180043902439024</v>
      </c>
      <c r="DT467">
        <v>0.0221099331568388</v>
      </c>
      <c r="DU467">
        <v>0</v>
      </c>
      <c r="DV467">
        <v>0</v>
      </c>
      <c r="DW467">
        <v>2</v>
      </c>
      <c r="DX467" t="s">
        <v>357</v>
      </c>
      <c r="DY467">
        <v>2.83356</v>
      </c>
      <c r="DZ467">
        <v>2.64181</v>
      </c>
      <c r="EA467">
        <v>0.146305</v>
      </c>
      <c r="EB467">
        <v>0.148875</v>
      </c>
      <c r="EC467">
        <v>0.0642823</v>
      </c>
      <c r="ED467">
        <v>0.0612836</v>
      </c>
      <c r="EE467">
        <v>23787.6</v>
      </c>
      <c r="EF467">
        <v>20726.3</v>
      </c>
      <c r="EG467">
        <v>24963.4</v>
      </c>
      <c r="EH467">
        <v>23732.8</v>
      </c>
      <c r="EI467">
        <v>39914</v>
      </c>
      <c r="EJ467">
        <v>36906.9</v>
      </c>
      <c r="EK467">
        <v>45167.6</v>
      </c>
      <c r="EL467">
        <v>42373.4</v>
      </c>
      <c r="EM467">
        <v>1.7471</v>
      </c>
      <c r="EN467">
        <v>2.03898</v>
      </c>
      <c r="EO467">
        <v>0.0673532</v>
      </c>
      <c r="EP467">
        <v>0</v>
      </c>
      <c r="EQ467">
        <v>20.8694</v>
      </c>
      <c r="ER467">
        <v>999.9</v>
      </c>
      <c r="ES467">
        <v>34.062</v>
      </c>
      <c r="ET467">
        <v>32.116</v>
      </c>
      <c r="EU467">
        <v>24.0769</v>
      </c>
      <c r="EV467">
        <v>51.0683</v>
      </c>
      <c r="EW467">
        <v>30.7652</v>
      </c>
      <c r="EX467">
        <v>2</v>
      </c>
      <c r="EY467">
        <v>0.268013</v>
      </c>
      <c r="EZ467">
        <v>5.47058</v>
      </c>
      <c r="FA467">
        <v>20.1573</v>
      </c>
      <c r="FB467">
        <v>5.23316</v>
      </c>
      <c r="FC467">
        <v>11.992</v>
      </c>
      <c r="FD467">
        <v>4.9557</v>
      </c>
      <c r="FE467">
        <v>3.304</v>
      </c>
      <c r="FF467">
        <v>9999</v>
      </c>
      <c r="FG467">
        <v>9999</v>
      </c>
      <c r="FH467">
        <v>6641.8</v>
      </c>
      <c r="FI467">
        <v>354</v>
      </c>
      <c r="FJ467">
        <v>1.86813</v>
      </c>
      <c r="FK467">
        <v>1.86386</v>
      </c>
      <c r="FL467">
        <v>1.87148</v>
      </c>
      <c r="FM467">
        <v>1.86234</v>
      </c>
      <c r="FN467">
        <v>1.86174</v>
      </c>
      <c r="FO467">
        <v>1.86818</v>
      </c>
      <c r="FP467">
        <v>1.85833</v>
      </c>
      <c r="FQ467">
        <v>1.86478</v>
      </c>
      <c r="FR467">
        <v>5</v>
      </c>
      <c r="FS467">
        <v>0</v>
      </c>
      <c r="FT467">
        <v>0</v>
      </c>
      <c r="FU467">
        <v>0</v>
      </c>
      <c r="FV467" t="s">
        <v>358</v>
      </c>
      <c r="FW467" t="s">
        <v>359</v>
      </c>
      <c r="FX467" t="s">
        <v>360</v>
      </c>
      <c r="FY467" t="s">
        <v>360</v>
      </c>
      <c r="FZ467" t="s">
        <v>360</v>
      </c>
      <c r="GA467" t="s">
        <v>360</v>
      </c>
      <c r="GB467">
        <v>0</v>
      </c>
      <c r="GC467">
        <v>100</v>
      </c>
      <c r="GD467">
        <v>100</v>
      </c>
      <c r="GE467">
        <v>6.67</v>
      </c>
      <c r="GF467">
        <v>0.1102</v>
      </c>
      <c r="GG467">
        <v>2.14445261950712</v>
      </c>
      <c r="GH467">
        <v>0.00524579190152856</v>
      </c>
      <c r="GI467">
        <v>-2.61795653493914e-06</v>
      </c>
      <c r="GJ467">
        <v>1.03317073579164e-09</v>
      </c>
      <c r="GK467">
        <v>0.00834576242792743</v>
      </c>
      <c r="GL467">
        <v>-0.0463878632499735</v>
      </c>
      <c r="GM467">
        <v>0.00360881594666716</v>
      </c>
      <c r="GN467">
        <v>-4.25062852161115e-05</v>
      </c>
      <c r="GO467">
        <v>14</v>
      </c>
      <c r="GP467">
        <v>2225</v>
      </c>
      <c r="GQ467">
        <v>2</v>
      </c>
      <c r="GR467">
        <v>27</v>
      </c>
      <c r="GS467">
        <v>4352.6</v>
      </c>
      <c r="GT467">
        <v>4352.6</v>
      </c>
      <c r="GU467">
        <v>3.22021</v>
      </c>
      <c r="GV467">
        <v>2.34131</v>
      </c>
      <c r="GW467">
        <v>1.99829</v>
      </c>
      <c r="GX467">
        <v>2.7478</v>
      </c>
      <c r="GY467">
        <v>2.09351</v>
      </c>
      <c r="GZ467">
        <v>2.42188</v>
      </c>
      <c r="HA467">
        <v>36.1285</v>
      </c>
      <c r="HB467">
        <v>14.2196</v>
      </c>
      <c r="HC467">
        <v>18</v>
      </c>
      <c r="HD467">
        <v>427.166</v>
      </c>
      <c r="HE467">
        <v>615.213</v>
      </c>
      <c r="HF467">
        <v>16.5324</v>
      </c>
      <c r="HG467">
        <v>30.6661</v>
      </c>
      <c r="HH467">
        <v>30.0003</v>
      </c>
      <c r="HI467">
        <v>30.8624</v>
      </c>
      <c r="HJ467">
        <v>30.8114</v>
      </c>
      <c r="HK467">
        <v>64.5019</v>
      </c>
      <c r="HL467">
        <v>32.8434</v>
      </c>
      <c r="HM467">
        <v>7.01916</v>
      </c>
      <c r="HN467">
        <v>16.5289</v>
      </c>
      <c r="HO467">
        <v>1321.98</v>
      </c>
      <c r="HP467">
        <v>17.4055</v>
      </c>
      <c r="HQ467">
        <v>95.5663</v>
      </c>
      <c r="HR467">
        <v>99.5909</v>
      </c>
    </row>
    <row r="468" spans="1:226">
      <c r="A468">
        <v>452</v>
      </c>
      <c r="B468">
        <v>1657559279.5</v>
      </c>
      <c r="C468">
        <v>6487.5</v>
      </c>
      <c r="D468" t="s">
        <v>1270</v>
      </c>
      <c r="E468" t="s">
        <v>1271</v>
      </c>
      <c r="F468">
        <v>5</v>
      </c>
      <c r="G468" t="s">
        <v>1117</v>
      </c>
      <c r="H468" t="s">
        <v>354</v>
      </c>
      <c r="I468">
        <v>1657559271.71429</v>
      </c>
      <c r="J468">
        <f>(K468)/1000</f>
        <v>0</v>
      </c>
      <c r="K468">
        <f>IF(BF468, AN468, AH468)</f>
        <v>0</v>
      </c>
      <c r="L468">
        <f>IF(BF468, AI468, AG468)</f>
        <v>0</v>
      </c>
      <c r="M468">
        <f>BH468 - IF(AU468&gt;1, L468*BB468*100.0/(AW468*BV468), 0)</f>
        <v>0</v>
      </c>
      <c r="N468">
        <f>((T468-J468/2)*M468-L468)/(T468+J468/2)</f>
        <v>0</v>
      </c>
      <c r="O468">
        <f>N468*(BO468+BP468)/1000.0</f>
        <v>0</v>
      </c>
      <c r="P468">
        <f>(BH468 - IF(AU468&gt;1, L468*BB468*100.0/(AW468*BV468), 0))*(BO468+BP468)/1000.0</f>
        <v>0</v>
      </c>
      <c r="Q468">
        <f>2.0/((1/S468-1/R468)+SIGN(S468)*SQRT((1/S468-1/R468)*(1/S468-1/R468) + 4*BC468/((BC468+1)*(BC468+1))*(2*1/S468*1/R468-1/R468*1/R468)))</f>
        <v>0</v>
      </c>
      <c r="R468">
        <f>IF(LEFT(BD468,1)&lt;&gt;"0",IF(LEFT(BD468,1)="1",3.0,BE468),$D$5+$E$5*(BV468*BO468/($K$5*1000))+$F$5*(BV468*BO468/($K$5*1000))*MAX(MIN(BB468,$J$5),$I$5)*MAX(MIN(BB468,$J$5),$I$5)+$G$5*MAX(MIN(BB468,$J$5),$I$5)*(BV468*BO468/($K$5*1000))+$H$5*(BV468*BO468/($K$5*1000))*(BV468*BO468/($K$5*1000)))</f>
        <v>0</v>
      </c>
      <c r="S468">
        <f>J468*(1000-(1000*0.61365*exp(17.502*W468/(240.97+W468))/(BO468+BP468)+BJ468)/2)/(1000*0.61365*exp(17.502*W468/(240.97+W468))/(BO468+BP468)-BJ468)</f>
        <v>0</v>
      </c>
      <c r="T468">
        <f>1/((BC468+1)/(Q468/1.6)+1/(R468/1.37)) + BC468/((BC468+1)/(Q468/1.6) + BC468/(R468/1.37))</f>
        <v>0</v>
      </c>
      <c r="U468">
        <f>(AX468*BA468)</f>
        <v>0</v>
      </c>
      <c r="V468">
        <f>(BQ468+(U468+2*0.95*5.67E-8*(((BQ468+$B$7)+273)^4-(BQ468+273)^4)-44100*J468)/(1.84*29.3*R468+8*0.95*5.67E-8*(BQ468+273)^3))</f>
        <v>0</v>
      </c>
      <c r="W468">
        <f>($C$7*BR468+$D$7*BS468+$E$7*V468)</f>
        <v>0</v>
      </c>
      <c r="X468">
        <f>0.61365*exp(17.502*W468/(240.97+W468))</f>
        <v>0</v>
      </c>
      <c r="Y468">
        <f>(Z468/AA468*100)</f>
        <v>0</v>
      </c>
      <c r="Z468">
        <f>BJ468*(BO468+BP468)/1000</f>
        <v>0</v>
      </c>
      <c r="AA468">
        <f>0.61365*exp(17.502*BQ468/(240.97+BQ468))</f>
        <v>0</v>
      </c>
      <c r="AB468">
        <f>(X468-BJ468*(BO468+BP468)/1000)</f>
        <v>0</v>
      </c>
      <c r="AC468">
        <f>(-J468*44100)</f>
        <v>0</v>
      </c>
      <c r="AD468">
        <f>2*29.3*R468*0.92*(BQ468-W468)</f>
        <v>0</v>
      </c>
      <c r="AE468">
        <f>2*0.95*5.67E-8*(((BQ468+$B$7)+273)^4-(W468+273)^4)</f>
        <v>0</v>
      </c>
      <c r="AF468">
        <f>U468+AE468+AC468+AD468</f>
        <v>0</v>
      </c>
      <c r="AG468">
        <f>BN468*AU468*(BI468-BH468*(1000-AU468*BK468)/(1000-AU468*BJ468))/(100*BB468)</f>
        <v>0</v>
      </c>
      <c r="AH468">
        <f>1000*BN468*AU468*(BJ468-BK468)/(100*BB468*(1000-AU468*BJ468))</f>
        <v>0</v>
      </c>
      <c r="AI468">
        <f>(AJ468 - AK468 - BO468*1E3/(8.314*(BQ468+273.15)) * AM468/BN468 * AL468) * BN468/(100*BB468) * (1000 - BK468)/1000</f>
        <v>0</v>
      </c>
      <c r="AJ468">
        <v>1333.196608074</v>
      </c>
      <c r="AK468">
        <v>1307.50345454545</v>
      </c>
      <c r="AL468">
        <v>3.40905248308881</v>
      </c>
      <c r="AM468">
        <v>66.142335327964</v>
      </c>
      <c r="AN468">
        <f>(AP468 - AO468 + BO468*1E3/(8.314*(BQ468+273.15)) * AR468/BN468 * AQ468) * BN468/(100*BB468) * 1000/(1000 - AP468)</f>
        <v>0</v>
      </c>
      <c r="AO468">
        <v>17.3279067234635</v>
      </c>
      <c r="AP468">
        <v>18.4691418181818</v>
      </c>
      <c r="AQ468">
        <v>-0.00076937490188462</v>
      </c>
      <c r="AR468">
        <v>78.4374814573742</v>
      </c>
      <c r="AS468">
        <v>18</v>
      </c>
      <c r="AT468">
        <v>4</v>
      </c>
      <c r="AU468">
        <f>IF(AS468*$H$13&gt;=AW468,1.0,(AW468/(AW468-AS468*$H$13)))</f>
        <v>0</v>
      </c>
      <c r="AV468">
        <f>(AU468-1)*100</f>
        <v>0</v>
      </c>
      <c r="AW468">
        <f>MAX(0,($B$13+$C$13*BV468)/(1+$D$13*BV468)*BO468/(BQ468+273)*$E$13)</f>
        <v>0</v>
      </c>
      <c r="AX468">
        <f>$B$11*BW468+$C$11*BX468+$F$11*CI468*(1-CL468)</f>
        <v>0</v>
      </c>
      <c r="AY468">
        <f>AX468*AZ468</f>
        <v>0</v>
      </c>
      <c r="AZ468">
        <f>($B$11*$D$9+$C$11*$D$9+$F$11*((CV468+CN468)/MAX(CV468+CN468+CW468, 0.1)*$I$9+CW468/MAX(CV468+CN468+CW468, 0.1)*$J$9))/($B$11+$C$11+$F$11)</f>
        <v>0</v>
      </c>
      <c r="BA468">
        <f>($B$11*$K$9+$C$11*$K$9+$F$11*((CV468+CN468)/MAX(CV468+CN468+CW468, 0.1)*$P$9+CW468/MAX(CV468+CN468+CW468, 0.1)*$Q$9))/($B$11+$C$11+$F$11)</f>
        <v>0</v>
      </c>
      <c r="BB468">
        <v>2.7</v>
      </c>
      <c r="BC468">
        <v>0.5</v>
      </c>
      <c r="BD468" t="s">
        <v>355</v>
      </c>
      <c r="BE468">
        <v>2</v>
      </c>
      <c r="BF468" t="b">
        <v>1</v>
      </c>
      <c r="BG468">
        <v>1657559271.71429</v>
      </c>
      <c r="BH468">
        <v>1258.93928571429</v>
      </c>
      <c r="BI468">
        <v>1292.23071428571</v>
      </c>
      <c r="BJ468">
        <v>18.4844178571429</v>
      </c>
      <c r="BK468">
        <v>17.3272392857143</v>
      </c>
      <c r="BL468">
        <v>1252.30214285714</v>
      </c>
      <c r="BM468">
        <v>18.3737535714286</v>
      </c>
      <c r="BN468">
        <v>499.998785714286</v>
      </c>
      <c r="BO468">
        <v>68.0011035714286</v>
      </c>
      <c r="BP468">
        <v>0.0254657071428571</v>
      </c>
      <c r="BQ468">
        <v>21.1623678571429</v>
      </c>
      <c r="BR468">
        <v>21.9863285714286</v>
      </c>
      <c r="BS468">
        <v>999.9</v>
      </c>
      <c r="BT468">
        <v>0</v>
      </c>
      <c r="BU468">
        <v>0</v>
      </c>
      <c r="BV468">
        <v>10006.2314285714</v>
      </c>
      <c r="BW468">
        <v>0</v>
      </c>
      <c r="BX468">
        <v>2078.71892857143</v>
      </c>
      <c r="BY468">
        <v>-33.291675</v>
      </c>
      <c r="BZ468">
        <v>1282.64785714286</v>
      </c>
      <c r="CA468">
        <v>1315.01607142857</v>
      </c>
      <c r="CB468">
        <v>1.15718535714286</v>
      </c>
      <c r="CC468">
        <v>1292.23071428571</v>
      </c>
      <c r="CD468">
        <v>17.3272392857143</v>
      </c>
      <c r="CE468">
        <v>1.25696178571429</v>
      </c>
      <c r="CF468">
        <v>1.17827214285714</v>
      </c>
      <c r="CG468">
        <v>10.2938571428571</v>
      </c>
      <c r="CH468">
        <v>9.32980607142857</v>
      </c>
      <c r="CI468">
        <v>2000.01785714286</v>
      </c>
      <c r="CJ468">
        <v>0.980000642857143</v>
      </c>
      <c r="CK468">
        <v>0.0199995357142857</v>
      </c>
      <c r="CL468">
        <v>0</v>
      </c>
      <c r="CM468">
        <v>2.48114285714286</v>
      </c>
      <c r="CN468">
        <v>0</v>
      </c>
      <c r="CO468">
        <v>8017.93321428571</v>
      </c>
      <c r="CP468">
        <v>16705.5678571429</v>
      </c>
      <c r="CQ468">
        <v>45</v>
      </c>
      <c r="CR468">
        <v>47.946</v>
      </c>
      <c r="CS468">
        <v>47.187</v>
      </c>
      <c r="CT468">
        <v>45.187</v>
      </c>
      <c r="CU468">
        <v>43.75</v>
      </c>
      <c r="CV468">
        <v>1960.01785714286</v>
      </c>
      <c r="CW468">
        <v>40.0003571428571</v>
      </c>
      <c r="CX468">
        <v>0</v>
      </c>
      <c r="CY468">
        <v>1651538174.6</v>
      </c>
      <c r="CZ468">
        <v>0</v>
      </c>
      <c r="DA468">
        <v>0</v>
      </c>
      <c r="DB468" t="s">
        <v>356</v>
      </c>
      <c r="DC468">
        <v>1657298120.5</v>
      </c>
      <c r="DD468">
        <v>1657298120.5</v>
      </c>
      <c r="DE468">
        <v>0</v>
      </c>
      <c r="DF468">
        <v>1.391</v>
      </c>
      <c r="DG468">
        <v>0.035</v>
      </c>
      <c r="DH468">
        <v>2.39</v>
      </c>
      <c r="DI468">
        <v>0.104</v>
      </c>
      <c r="DJ468">
        <v>419</v>
      </c>
      <c r="DK468">
        <v>18</v>
      </c>
      <c r="DL468">
        <v>0.11</v>
      </c>
      <c r="DM468">
        <v>0.02</v>
      </c>
      <c r="DN468">
        <v>-33.1919146341463</v>
      </c>
      <c r="DO468">
        <v>-1.5731163763067</v>
      </c>
      <c r="DP468">
        <v>0.267195358840384</v>
      </c>
      <c r="DQ468">
        <v>0</v>
      </c>
      <c r="DR468">
        <v>1.15117219512195</v>
      </c>
      <c r="DS468">
        <v>0.0600334494773518</v>
      </c>
      <c r="DT468">
        <v>0.0218812713671956</v>
      </c>
      <c r="DU468">
        <v>1</v>
      </c>
      <c r="DV468">
        <v>1</v>
      </c>
      <c r="DW468">
        <v>2</v>
      </c>
      <c r="DX468" t="s">
        <v>367</v>
      </c>
      <c r="DY468">
        <v>2.83337</v>
      </c>
      <c r="DZ468">
        <v>2.64198</v>
      </c>
      <c r="EA468">
        <v>0.147521</v>
      </c>
      <c r="EB468">
        <v>0.150066</v>
      </c>
      <c r="EC468">
        <v>0.0642778</v>
      </c>
      <c r="ED468">
        <v>0.0613739</v>
      </c>
      <c r="EE468">
        <v>23753.2</v>
      </c>
      <c r="EF468">
        <v>20697.4</v>
      </c>
      <c r="EG468">
        <v>24962.9</v>
      </c>
      <c r="EH468">
        <v>23732.9</v>
      </c>
      <c r="EI468">
        <v>39913.8</v>
      </c>
      <c r="EJ468">
        <v>36903.5</v>
      </c>
      <c r="EK468">
        <v>45167.2</v>
      </c>
      <c r="EL468">
        <v>42373.5</v>
      </c>
      <c r="EM468">
        <v>1.74685</v>
      </c>
      <c r="EN468">
        <v>2.03905</v>
      </c>
      <c r="EO468">
        <v>0.0683405</v>
      </c>
      <c r="EP468">
        <v>0</v>
      </c>
      <c r="EQ468">
        <v>20.8737</v>
      </c>
      <c r="ER468">
        <v>999.9</v>
      </c>
      <c r="ES468">
        <v>34.031</v>
      </c>
      <c r="ET468">
        <v>32.116</v>
      </c>
      <c r="EU468">
        <v>24.0545</v>
      </c>
      <c r="EV468">
        <v>50.8383</v>
      </c>
      <c r="EW468">
        <v>30.8413</v>
      </c>
      <c r="EX468">
        <v>2</v>
      </c>
      <c r="EY468">
        <v>0.268255</v>
      </c>
      <c r="EZ468">
        <v>5.47586</v>
      </c>
      <c r="FA468">
        <v>20.1569</v>
      </c>
      <c r="FB468">
        <v>5.23286</v>
      </c>
      <c r="FC468">
        <v>11.992</v>
      </c>
      <c r="FD468">
        <v>4.95575</v>
      </c>
      <c r="FE468">
        <v>3.304</v>
      </c>
      <c r="FF468">
        <v>9999</v>
      </c>
      <c r="FG468">
        <v>9999</v>
      </c>
      <c r="FH468">
        <v>6642.1</v>
      </c>
      <c r="FI468">
        <v>354</v>
      </c>
      <c r="FJ468">
        <v>1.86813</v>
      </c>
      <c r="FK468">
        <v>1.86386</v>
      </c>
      <c r="FL468">
        <v>1.87148</v>
      </c>
      <c r="FM468">
        <v>1.86233</v>
      </c>
      <c r="FN468">
        <v>1.86172</v>
      </c>
      <c r="FO468">
        <v>1.86817</v>
      </c>
      <c r="FP468">
        <v>1.85834</v>
      </c>
      <c r="FQ468">
        <v>1.86478</v>
      </c>
      <c r="FR468">
        <v>5</v>
      </c>
      <c r="FS468">
        <v>0</v>
      </c>
      <c r="FT468">
        <v>0</v>
      </c>
      <c r="FU468">
        <v>0</v>
      </c>
      <c r="FV468" t="s">
        <v>358</v>
      </c>
      <c r="FW468" t="s">
        <v>359</v>
      </c>
      <c r="FX468" t="s">
        <v>360</v>
      </c>
      <c r="FY468" t="s">
        <v>360</v>
      </c>
      <c r="FZ468" t="s">
        <v>360</v>
      </c>
      <c r="GA468" t="s">
        <v>360</v>
      </c>
      <c r="GB468">
        <v>0</v>
      </c>
      <c r="GC468">
        <v>100</v>
      </c>
      <c r="GD468">
        <v>100</v>
      </c>
      <c r="GE468">
        <v>6.73</v>
      </c>
      <c r="GF468">
        <v>0.1102</v>
      </c>
      <c r="GG468">
        <v>2.14445261950712</v>
      </c>
      <c r="GH468">
        <v>0.00524579190152856</v>
      </c>
      <c r="GI468">
        <v>-2.61795653493914e-06</v>
      </c>
      <c r="GJ468">
        <v>1.03317073579164e-09</v>
      </c>
      <c r="GK468">
        <v>0.00834576242792743</v>
      </c>
      <c r="GL468">
        <v>-0.0463878632499735</v>
      </c>
      <c r="GM468">
        <v>0.00360881594666716</v>
      </c>
      <c r="GN468">
        <v>-4.25062852161115e-05</v>
      </c>
      <c r="GO468">
        <v>14</v>
      </c>
      <c r="GP468">
        <v>2225</v>
      </c>
      <c r="GQ468">
        <v>2</v>
      </c>
      <c r="GR468">
        <v>27</v>
      </c>
      <c r="GS468">
        <v>4352.6</v>
      </c>
      <c r="GT468">
        <v>4352.6</v>
      </c>
      <c r="GU468">
        <v>3.24951</v>
      </c>
      <c r="GV468">
        <v>2.34497</v>
      </c>
      <c r="GW468">
        <v>1.99829</v>
      </c>
      <c r="GX468">
        <v>2.7478</v>
      </c>
      <c r="GY468">
        <v>2.09351</v>
      </c>
      <c r="GZ468">
        <v>2.33643</v>
      </c>
      <c r="HA468">
        <v>36.1285</v>
      </c>
      <c r="HB468">
        <v>14.2021</v>
      </c>
      <c r="HC468">
        <v>18</v>
      </c>
      <c r="HD468">
        <v>427.039</v>
      </c>
      <c r="HE468">
        <v>615.288</v>
      </c>
      <c r="HF468">
        <v>16.5421</v>
      </c>
      <c r="HG468">
        <v>30.6688</v>
      </c>
      <c r="HH468">
        <v>30.0004</v>
      </c>
      <c r="HI468">
        <v>30.865</v>
      </c>
      <c r="HJ468">
        <v>30.813</v>
      </c>
      <c r="HK468">
        <v>65.137</v>
      </c>
      <c r="HL468">
        <v>32.8434</v>
      </c>
      <c r="HM468">
        <v>6.64826</v>
      </c>
      <c r="HN468">
        <v>16.5402</v>
      </c>
      <c r="HO468">
        <v>1342.13</v>
      </c>
      <c r="HP468">
        <v>17.4021</v>
      </c>
      <c r="HQ468">
        <v>95.5651</v>
      </c>
      <c r="HR468">
        <v>99.5911</v>
      </c>
    </row>
    <row r="469" spans="1:226">
      <c r="A469">
        <v>453</v>
      </c>
      <c r="B469">
        <v>1657559284.5</v>
      </c>
      <c r="C469">
        <v>6492.5</v>
      </c>
      <c r="D469" t="s">
        <v>1272</v>
      </c>
      <c r="E469" t="s">
        <v>1273</v>
      </c>
      <c r="F469">
        <v>5</v>
      </c>
      <c r="G469" t="s">
        <v>1117</v>
      </c>
      <c r="H469" t="s">
        <v>354</v>
      </c>
      <c r="I469">
        <v>1657559277</v>
      </c>
      <c r="J469">
        <f>(K469)/1000</f>
        <v>0</v>
      </c>
      <c r="K469">
        <f>IF(BF469, AN469, AH469)</f>
        <v>0</v>
      </c>
      <c r="L469">
        <f>IF(BF469, AI469, AG469)</f>
        <v>0</v>
      </c>
      <c r="M469">
        <f>BH469 - IF(AU469&gt;1, L469*BB469*100.0/(AW469*BV469), 0)</f>
        <v>0</v>
      </c>
      <c r="N469">
        <f>((T469-J469/2)*M469-L469)/(T469+J469/2)</f>
        <v>0</v>
      </c>
      <c r="O469">
        <f>N469*(BO469+BP469)/1000.0</f>
        <v>0</v>
      </c>
      <c r="P469">
        <f>(BH469 - IF(AU469&gt;1, L469*BB469*100.0/(AW469*BV469), 0))*(BO469+BP469)/1000.0</f>
        <v>0</v>
      </c>
      <c r="Q469">
        <f>2.0/((1/S469-1/R469)+SIGN(S469)*SQRT((1/S469-1/R469)*(1/S469-1/R469) + 4*BC469/((BC469+1)*(BC469+1))*(2*1/S469*1/R469-1/R469*1/R469)))</f>
        <v>0</v>
      </c>
      <c r="R469">
        <f>IF(LEFT(BD469,1)&lt;&gt;"0",IF(LEFT(BD469,1)="1",3.0,BE469),$D$5+$E$5*(BV469*BO469/($K$5*1000))+$F$5*(BV469*BO469/($K$5*1000))*MAX(MIN(BB469,$J$5),$I$5)*MAX(MIN(BB469,$J$5),$I$5)+$G$5*MAX(MIN(BB469,$J$5),$I$5)*(BV469*BO469/($K$5*1000))+$H$5*(BV469*BO469/($K$5*1000))*(BV469*BO469/($K$5*1000)))</f>
        <v>0</v>
      </c>
      <c r="S469">
        <f>J469*(1000-(1000*0.61365*exp(17.502*W469/(240.97+W469))/(BO469+BP469)+BJ469)/2)/(1000*0.61365*exp(17.502*W469/(240.97+W469))/(BO469+BP469)-BJ469)</f>
        <v>0</v>
      </c>
      <c r="T469">
        <f>1/((BC469+1)/(Q469/1.6)+1/(R469/1.37)) + BC469/((BC469+1)/(Q469/1.6) + BC469/(R469/1.37))</f>
        <v>0</v>
      </c>
      <c r="U469">
        <f>(AX469*BA469)</f>
        <v>0</v>
      </c>
      <c r="V469">
        <f>(BQ469+(U469+2*0.95*5.67E-8*(((BQ469+$B$7)+273)^4-(BQ469+273)^4)-44100*J469)/(1.84*29.3*R469+8*0.95*5.67E-8*(BQ469+273)^3))</f>
        <v>0</v>
      </c>
      <c r="W469">
        <f>($C$7*BR469+$D$7*BS469+$E$7*V469)</f>
        <v>0</v>
      </c>
      <c r="X469">
        <f>0.61365*exp(17.502*W469/(240.97+W469))</f>
        <v>0</v>
      </c>
      <c r="Y469">
        <f>(Z469/AA469*100)</f>
        <v>0</v>
      </c>
      <c r="Z469">
        <f>BJ469*(BO469+BP469)/1000</f>
        <v>0</v>
      </c>
      <c r="AA469">
        <f>0.61365*exp(17.502*BQ469/(240.97+BQ469))</f>
        <v>0</v>
      </c>
      <c r="AB469">
        <f>(X469-BJ469*(BO469+BP469)/1000)</f>
        <v>0</v>
      </c>
      <c r="AC469">
        <f>(-J469*44100)</f>
        <v>0</v>
      </c>
      <c r="AD469">
        <f>2*29.3*R469*0.92*(BQ469-W469)</f>
        <v>0</v>
      </c>
      <c r="AE469">
        <f>2*0.95*5.67E-8*(((BQ469+$B$7)+273)^4-(W469+273)^4)</f>
        <v>0</v>
      </c>
      <c r="AF469">
        <f>U469+AE469+AC469+AD469</f>
        <v>0</v>
      </c>
      <c r="AG469">
        <f>BN469*AU469*(BI469-BH469*(1000-AU469*BK469)/(1000-AU469*BJ469))/(100*BB469)</f>
        <v>0</v>
      </c>
      <c r="AH469">
        <f>1000*BN469*AU469*(BJ469-BK469)/(100*BB469*(1000-AU469*BJ469))</f>
        <v>0</v>
      </c>
      <c r="AI469">
        <f>(AJ469 - AK469 - BO469*1E3/(8.314*(BQ469+273.15)) * AM469/BN469 * AL469) * BN469/(100*BB469) * (1000 - BK469)/1000</f>
        <v>0</v>
      </c>
      <c r="AJ469">
        <v>1350.32876462765</v>
      </c>
      <c r="AK469">
        <v>1324.79163636364</v>
      </c>
      <c r="AL469">
        <v>3.45083674995433</v>
      </c>
      <c r="AM469">
        <v>66.142335327964</v>
      </c>
      <c r="AN469">
        <f>(AP469 - AO469 + BO469*1E3/(8.314*(BQ469+273.15)) * AR469/BN469 * AQ469) * BN469/(100*BB469) * 1000/(1000 - AP469)</f>
        <v>0</v>
      </c>
      <c r="AO469">
        <v>17.3400013442349</v>
      </c>
      <c r="AP469">
        <v>18.4700024242424</v>
      </c>
      <c r="AQ469">
        <v>0.000505740497889555</v>
      </c>
      <c r="AR469">
        <v>78.4374814573742</v>
      </c>
      <c r="AS469">
        <v>18</v>
      </c>
      <c r="AT469">
        <v>4</v>
      </c>
      <c r="AU469">
        <f>IF(AS469*$H$13&gt;=AW469,1.0,(AW469/(AW469-AS469*$H$13)))</f>
        <v>0</v>
      </c>
      <c r="AV469">
        <f>(AU469-1)*100</f>
        <v>0</v>
      </c>
      <c r="AW469">
        <f>MAX(0,($B$13+$C$13*BV469)/(1+$D$13*BV469)*BO469/(BQ469+273)*$E$13)</f>
        <v>0</v>
      </c>
      <c r="AX469">
        <f>$B$11*BW469+$C$11*BX469+$F$11*CI469*(1-CL469)</f>
        <v>0</v>
      </c>
      <c r="AY469">
        <f>AX469*AZ469</f>
        <v>0</v>
      </c>
      <c r="AZ469">
        <f>($B$11*$D$9+$C$11*$D$9+$F$11*((CV469+CN469)/MAX(CV469+CN469+CW469, 0.1)*$I$9+CW469/MAX(CV469+CN469+CW469, 0.1)*$J$9))/($B$11+$C$11+$F$11)</f>
        <v>0</v>
      </c>
      <c r="BA469">
        <f>($B$11*$K$9+$C$11*$K$9+$F$11*((CV469+CN469)/MAX(CV469+CN469+CW469, 0.1)*$P$9+CW469/MAX(CV469+CN469+CW469, 0.1)*$Q$9))/($B$11+$C$11+$F$11)</f>
        <v>0</v>
      </c>
      <c r="BB469">
        <v>2.7</v>
      </c>
      <c r="BC469">
        <v>0.5</v>
      </c>
      <c r="BD469" t="s">
        <v>355</v>
      </c>
      <c r="BE469">
        <v>2</v>
      </c>
      <c r="BF469" t="b">
        <v>1</v>
      </c>
      <c r="BG469">
        <v>1657559277</v>
      </c>
      <c r="BH469">
        <v>1276.70407407407</v>
      </c>
      <c r="BI469">
        <v>1310.10481481481</v>
      </c>
      <c r="BJ469">
        <v>18.474462962963</v>
      </c>
      <c r="BK469">
        <v>17.3232814814815</v>
      </c>
      <c r="BL469">
        <v>1270.00407407407</v>
      </c>
      <c r="BM469">
        <v>18.3642037037037</v>
      </c>
      <c r="BN469">
        <v>500.01837037037</v>
      </c>
      <c r="BO469">
        <v>68.0014111111111</v>
      </c>
      <c r="BP469">
        <v>0.0253929592592593</v>
      </c>
      <c r="BQ469">
        <v>21.1689185185185</v>
      </c>
      <c r="BR469">
        <v>21.9925</v>
      </c>
      <c r="BS469">
        <v>999.9</v>
      </c>
      <c r="BT469">
        <v>0</v>
      </c>
      <c r="BU469">
        <v>0</v>
      </c>
      <c r="BV469">
        <v>9999.86037037037</v>
      </c>
      <c r="BW469">
        <v>0</v>
      </c>
      <c r="BX469">
        <v>2078.04185185185</v>
      </c>
      <c r="BY469">
        <v>-33.3998592592593</v>
      </c>
      <c r="BZ469">
        <v>1300.73444444444</v>
      </c>
      <c r="CA469">
        <v>1333.19925925926</v>
      </c>
      <c r="CB469">
        <v>1.15118518518519</v>
      </c>
      <c r="CC469">
        <v>1310.10481481481</v>
      </c>
      <c r="CD469">
        <v>17.3232814814815</v>
      </c>
      <c r="CE469">
        <v>1.25629111111111</v>
      </c>
      <c r="CF469">
        <v>1.17800777777778</v>
      </c>
      <c r="CG469">
        <v>10.2858555555556</v>
      </c>
      <c r="CH469">
        <v>9.32647740740741</v>
      </c>
      <c r="CI469">
        <v>2000.01481481481</v>
      </c>
      <c r="CJ469">
        <v>0.980000666666667</v>
      </c>
      <c r="CK469">
        <v>0.0199995111111111</v>
      </c>
      <c r="CL469">
        <v>0</v>
      </c>
      <c r="CM469">
        <v>2.48566666666667</v>
      </c>
      <c r="CN469">
        <v>0</v>
      </c>
      <c r="CO469">
        <v>8019.54481481481</v>
      </c>
      <c r="CP469">
        <v>16705.5444444444</v>
      </c>
      <c r="CQ469">
        <v>45</v>
      </c>
      <c r="CR469">
        <v>47.951</v>
      </c>
      <c r="CS469">
        <v>47.187</v>
      </c>
      <c r="CT469">
        <v>45.187</v>
      </c>
      <c r="CU469">
        <v>43.75</v>
      </c>
      <c r="CV469">
        <v>1960.01481481481</v>
      </c>
      <c r="CW469">
        <v>40.0003703703704</v>
      </c>
      <c r="CX469">
        <v>0</v>
      </c>
      <c r="CY469">
        <v>1651538179.4</v>
      </c>
      <c r="CZ469">
        <v>0</v>
      </c>
      <c r="DA469">
        <v>0</v>
      </c>
      <c r="DB469" t="s">
        <v>356</v>
      </c>
      <c r="DC469">
        <v>1657298120.5</v>
      </c>
      <c r="DD469">
        <v>1657298120.5</v>
      </c>
      <c r="DE469">
        <v>0</v>
      </c>
      <c r="DF469">
        <v>1.391</v>
      </c>
      <c r="DG469">
        <v>0.035</v>
      </c>
      <c r="DH469">
        <v>2.39</v>
      </c>
      <c r="DI469">
        <v>0.104</v>
      </c>
      <c r="DJ469">
        <v>419</v>
      </c>
      <c r="DK469">
        <v>18</v>
      </c>
      <c r="DL469">
        <v>0.11</v>
      </c>
      <c r="DM469">
        <v>0.02</v>
      </c>
      <c r="DN469">
        <v>-33.3163097560976</v>
      </c>
      <c r="DO469">
        <v>-1.26074006968643</v>
      </c>
      <c r="DP469">
        <v>0.245708858854239</v>
      </c>
      <c r="DQ469">
        <v>0</v>
      </c>
      <c r="DR469">
        <v>1.15334243902439</v>
      </c>
      <c r="DS469">
        <v>-0.0838551219512214</v>
      </c>
      <c r="DT469">
        <v>0.0222383944828108</v>
      </c>
      <c r="DU469">
        <v>1</v>
      </c>
      <c r="DV469">
        <v>1</v>
      </c>
      <c r="DW469">
        <v>2</v>
      </c>
      <c r="DX469" t="s">
        <v>367</v>
      </c>
      <c r="DY469">
        <v>2.83344</v>
      </c>
      <c r="DZ469">
        <v>2.64172</v>
      </c>
      <c r="EA469">
        <v>0.148729</v>
      </c>
      <c r="EB469">
        <v>0.151277</v>
      </c>
      <c r="EC469">
        <v>0.0642648</v>
      </c>
      <c r="ED469">
        <v>0.0612119</v>
      </c>
      <c r="EE469">
        <v>23719.3</v>
      </c>
      <c r="EF469">
        <v>20668.1</v>
      </c>
      <c r="EG469">
        <v>24962.6</v>
      </c>
      <c r="EH469">
        <v>23733.2</v>
      </c>
      <c r="EI469">
        <v>39913.9</v>
      </c>
      <c r="EJ469">
        <v>36910.2</v>
      </c>
      <c r="EK469">
        <v>45166.6</v>
      </c>
      <c r="EL469">
        <v>42373.8</v>
      </c>
      <c r="EM469">
        <v>1.74682</v>
      </c>
      <c r="EN469">
        <v>2.03895</v>
      </c>
      <c r="EO469">
        <v>0.0682101</v>
      </c>
      <c r="EP469">
        <v>0</v>
      </c>
      <c r="EQ469">
        <v>20.8773</v>
      </c>
      <c r="ER469">
        <v>999.9</v>
      </c>
      <c r="ES469">
        <v>33.982</v>
      </c>
      <c r="ET469">
        <v>32.116</v>
      </c>
      <c r="EU469">
        <v>24.0185</v>
      </c>
      <c r="EV469">
        <v>50.9383</v>
      </c>
      <c r="EW469">
        <v>30.8013</v>
      </c>
      <c r="EX469">
        <v>2</v>
      </c>
      <c r="EY469">
        <v>0.268844</v>
      </c>
      <c r="EZ469">
        <v>5.51334</v>
      </c>
      <c r="FA469">
        <v>20.1557</v>
      </c>
      <c r="FB469">
        <v>5.23361</v>
      </c>
      <c r="FC469">
        <v>11.992</v>
      </c>
      <c r="FD469">
        <v>4.9558</v>
      </c>
      <c r="FE469">
        <v>3.30398</v>
      </c>
      <c r="FF469">
        <v>9999</v>
      </c>
      <c r="FG469">
        <v>9999</v>
      </c>
      <c r="FH469">
        <v>6642.1</v>
      </c>
      <c r="FI469">
        <v>354</v>
      </c>
      <c r="FJ469">
        <v>1.86813</v>
      </c>
      <c r="FK469">
        <v>1.86386</v>
      </c>
      <c r="FL469">
        <v>1.87144</v>
      </c>
      <c r="FM469">
        <v>1.86232</v>
      </c>
      <c r="FN469">
        <v>1.86172</v>
      </c>
      <c r="FO469">
        <v>1.86818</v>
      </c>
      <c r="FP469">
        <v>1.85831</v>
      </c>
      <c r="FQ469">
        <v>1.86478</v>
      </c>
      <c r="FR469">
        <v>5</v>
      </c>
      <c r="FS469">
        <v>0</v>
      </c>
      <c r="FT469">
        <v>0</v>
      </c>
      <c r="FU469">
        <v>0</v>
      </c>
      <c r="FV469" t="s">
        <v>358</v>
      </c>
      <c r="FW469" t="s">
        <v>359</v>
      </c>
      <c r="FX469" t="s">
        <v>360</v>
      </c>
      <c r="FY469" t="s">
        <v>360</v>
      </c>
      <c r="FZ469" t="s">
        <v>360</v>
      </c>
      <c r="GA469" t="s">
        <v>360</v>
      </c>
      <c r="GB469">
        <v>0</v>
      </c>
      <c r="GC469">
        <v>100</v>
      </c>
      <c r="GD469">
        <v>100</v>
      </c>
      <c r="GE469">
        <v>6.79</v>
      </c>
      <c r="GF469">
        <v>0.1099</v>
      </c>
      <c r="GG469">
        <v>2.14445261950712</v>
      </c>
      <c r="GH469">
        <v>0.00524579190152856</v>
      </c>
      <c r="GI469">
        <v>-2.61795653493914e-06</v>
      </c>
      <c r="GJ469">
        <v>1.03317073579164e-09</v>
      </c>
      <c r="GK469">
        <v>0.00834576242792743</v>
      </c>
      <c r="GL469">
        <v>-0.0463878632499735</v>
      </c>
      <c r="GM469">
        <v>0.00360881594666716</v>
      </c>
      <c r="GN469">
        <v>-4.25062852161115e-05</v>
      </c>
      <c r="GO469">
        <v>14</v>
      </c>
      <c r="GP469">
        <v>2225</v>
      </c>
      <c r="GQ469">
        <v>2</v>
      </c>
      <c r="GR469">
        <v>27</v>
      </c>
      <c r="GS469">
        <v>4352.7</v>
      </c>
      <c r="GT469">
        <v>4352.7</v>
      </c>
      <c r="GU469">
        <v>3.28247</v>
      </c>
      <c r="GV469">
        <v>2.34009</v>
      </c>
      <c r="GW469">
        <v>1.99829</v>
      </c>
      <c r="GX469">
        <v>2.7478</v>
      </c>
      <c r="GY469">
        <v>2.09351</v>
      </c>
      <c r="GZ469">
        <v>2.40112</v>
      </c>
      <c r="HA469">
        <v>36.1285</v>
      </c>
      <c r="HB469">
        <v>14.2108</v>
      </c>
      <c r="HC469">
        <v>18</v>
      </c>
      <c r="HD469">
        <v>427.031</v>
      </c>
      <c r="HE469">
        <v>615.223</v>
      </c>
      <c r="HF469">
        <v>16.5484</v>
      </c>
      <c r="HG469">
        <v>30.6715</v>
      </c>
      <c r="HH469">
        <v>30.0004</v>
      </c>
      <c r="HI469">
        <v>30.866</v>
      </c>
      <c r="HJ469">
        <v>30.8143</v>
      </c>
      <c r="HK469">
        <v>65.7277</v>
      </c>
      <c r="HL469">
        <v>32.5687</v>
      </c>
      <c r="HM469">
        <v>6.64826</v>
      </c>
      <c r="HN469">
        <v>16.5431</v>
      </c>
      <c r="HO469">
        <v>1355.55</v>
      </c>
      <c r="HP469">
        <v>17.4215</v>
      </c>
      <c r="HQ469">
        <v>95.564</v>
      </c>
      <c r="HR469">
        <v>99.5921</v>
      </c>
    </row>
    <row r="470" spans="1:226">
      <c r="A470">
        <v>454</v>
      </c>
      <c r="B470">
        <v>1657559289.5</v>
      </c>
      <c r="C470">
        <v>6497.5</v>
      </c>
      <c r="D470" t="s">
        <v>1274</v>
      </c>
      <c r="E470" t="s">
        <v>1275</v>
      </c>
      <c r="F470">
        <v>5</v>
      </c>
      <c r="G470" t="s">
        <v>1117</v>
      </c>
      <c r="H470" t="s">
        <v>354</v>
      </c>
      <c r="I470">
        <v>1657559281.71429</v>
      </c>
      <c r="J470">
        <f>(K470)/1000</f>
        <v>0</v>
      </c>
      <c r="K470">
        <f>IF(BF470, AN470, AH470)</f>
        <v>0</v>
      </c>
      <c r="L470">
        <f>IF(BF470, AI470, AG470)</f>
        <v>0</v>
      </c>
      <c r="M470">
        <f>BH470 - IF(AU470&gt;1, L470*BB470*100.0/(AW470*BV470), 0)</f>
        <v>0</v>
      </c>
      <c r="N470">
        <f>((T470-J470/2)*M470-L470)/(T470+J470/2)</f>
        <v>0</v>
      </c>
      <c r="O470">
        <f>N470*(BO470+BP470)/1000.0</f>
        <v>0</v>
      </c>
      <c r="P470">
        <f>(BH470 - IF(AU470&gt;1, L470*BB470*100.0/(AW470*BV470), 0))*(BO470+BP470)/1000.0</f>
        <v>0</v>
      </c>
      <c r="Q470">
        <f>2.0/((1/S470-1/R470)+SIGN(S470)*SQRT((1/S470-1/R470)*(1/S470-1/R470) + 4*BC470/((BC470+1)*(BC470+1))*(2*1/S470*1/R470-1/R470*1/R470)))</f>
        <v>0</v>
      </c>
      <c r="R470">
        <f>IF(LEFT(BD470,1)&lt;&gt;"0",IF(LEFT(BD470,1)="1",3.0,BE470),$D$5+$E$5*(BV470*BO470/($K$5*1000))+$F$5*(BV470*BO470/($K$5*1000))*MAX(MIN(BB470,$J$5),$I$5)*MAX(MIN(BB470,$J$5),$I$5)+$G$5*MAX(MIN(BB470,$J$5),$I$5)*(BV470*BO470/($K$5*1000))+$H$5*(BV470*BO470/($K$5*1000))*(BV470*BO470/($K$5*1000)))</f>
        <v>0</v>
      </c>
      <c r="S470">
        <f>J470*(1000-(1000*0.61365*exp(17.502*W470/(240.97+W470))/(BO470+BP470)+BJ470)/2)/(1000*0.61365*exp(17.502*W470/(240.97+W470))/(BO470+BP470)-BJ470)</f>
        <v>0</v>
      </c>
      <c r="T470">
        <f>1/((BC470+1)/(Q470/1.6)+1/(R470/1.37)) + BC470/((BC470+1)/(Q470/1.6) + BC470/(R470/1.37))</f>
        <v>0</v>
      </c>
      <c r="U470">
        <f>(AX470*BA470)</f>
        <v>0</v>
      </c>
      <c r="V470">
        <f>(BQ470+(U470+2*0.95*5.67E-8*(((BQ470+$B$7)+273)^4-(BQ470+273)^4)-44100*J470)/(1.84*29.3*R470+8*0.95*5.67E-8*(BQ470+273)^3))</f>
        <v>0</v>
      </c>
      <c r="W470">
        <f>($C$7*BR470+$D$7*BS470+$E$7*V470)</f>
        <v>0</v>
      </c>
      <c r="X470">
        <f>0.61365*exp(17.502*W470/(240.97+W470))</f>
        <v>0</v>
      </c>
      <c r="Y470">
        <f>(Z470/AA470*100)</f>
        <v>0</v>
      </c>
      <c r="Z470">
        <f>BJ470*(BO470+BP470)/1000</f>
        <v>0</v>
      </c>
      <c r="AA470">
        <f>0.61365*exp(17.502*BQ470/(240.97+BQ470))</f>
        <v>0</v>
      </c>
      <c r="AB470">
        <f>(X470-BJ470*(BO470+BP470)/1000)</f>
        <v>0</v>
      </c>
      <c r="AC470">
        <f>(-J470*44100)</f>
        <v>0</v>
      </c>
      <c r="AD470">
        <f>2*29.3*R470*0.92*(BQ470-W470)</f>
        <v>0</v>
      </c>
      <c r="AE470">
        <f>2*0.95*5.67E-8*(((BQ470+$B$7)+273)^4-(W470+273)^4)</f>
        <v>0</v>
      </c>
      <c r="AF470">
        <f>U470+AE470+AC470+AD470</f>
        <v>0</v>
      </c>
      <c r="AG470">
        <f>BN470*AU470*(BI470-BH470*(1000-AU470*BK470)/(1000-AU470*BJ470))/(100*BB470)</f>
        <v>0</v>
      </c>
      <c r="AH470">
        <f>1000*BN470*AU470*(BJ470-BK470)/(100*BB470*(1000-AU470*BJ470))</f>
        <v>0</v>
      </c>
      <c r="AI470">
        <f>(AJ470 - AK470 - BO470*1E3/(8.314*(BQ470+273.15)) * AM470/BN470 * AL470) * BN470/(100*BB470) * (1000 - BK470)/1000</f>
        <v>0</v>
      </c>
      <c r="AJ470">
        <v>1367.67104988706</v>
      </c>
      <c r="AK470">
        <v>1342.18278787879</v>
      </c>
      <c r="AL470">
        <v>3.46624352337489</v>
      </c>
      <c r="AM470">
        <v>66.142335327964</v>
      </c>
      <c r="AN470">
        <f>(AP470 - AO470 + BO470*1E3/(8.314*(BQ470+273.15)) * AR470/BN470 * AQ470) * BN470/(100*BB470) * 1000/(1000 - AP470)</f>
        <v>0</v>
      </c>
      <c r="AO470">
        <v>17.2986829173662</v>
      </c>
      <c r="AP470">
        <v>18.4524636363636</v>
      </c>
      <c r="AQ470">
        <v>-0.00318489822455493</v>
      </c>
      <c r="AR470">
        <v>78.4374814573742</v>
      </c>
      <c r="AS470">
        <v>18</v>
      </c>
      <c r="AT470">
        <v>4</v>
      </c>
      <c r="AU470">
        <f>IF(AS470*$H$13&gt;=AW470,1.0,(AW470/(AW470-AS470*$H$13)))</f>
        <v>0</v>
      </c>
      <c r="AV470">
        <f>(AU470-1)*100</f>
        <v>0</v>
      </c>
      <c r="AW470">
        <f>MAX(0,($B$13+$C$13*BV470)/(1+$D$13*BV470)*BO470/(BQ470+273)*$E$13)</f>
        <v>0</v>
      </c>
      <c r="AX470">
        <f>$B$11*BW470+$C$11*BX470+$F$11*CI470*(1-CL470)</f>
        <v>0</v>
      </c>
      <c r="AY470">
        <f>AX470*AZ470</f>
        <v>0</v>
      </c>
      <c r="AZ470">
        <f>($B$11*$D$9+$C$11*$D$9+$F$11*((CV470+CN470)/MAX(CV470+CN470+CW470, 0.1)*$I$9+CW470/MAX(CV470+CN470+CW470, 0.1)*$J$9))/($B$11+$C$11+$F$11)</f>
        <v>0</v>
      </c>
      <c r="BA470">
        <f>($B$11*$K$9+$C$11*$K$9+$F$11*((CV470+CN470)/MAX(CV470+CN470+CW470, 0.1)*$P$9+CW470/MAX(CV470+CN470+CW470, 0.1)*$Q$9))/($B$11+$C$11+$F$11)</f>
        <v>0</v>
      </c>
      <c r="BB470">
        <v>2.7</v>
      </c>
      <c r="BC470">
        <v>0.5</v>
      </c>
      <c r="BD470" t="s">
        <v>355</v>
      </c>
      <c r="BE470">
        <v>2</v>
      </c>
      <c r="BF470" t="b">
        <v>1</v>
      </c>
      <c r="BG470">
        <v>1657559281.71429</v>
      </c>
      <c r="BH470">
        <v>1292.63785714286</v>
      </c>
      <c r="BI470">
        <v>1326.1275</v>
      </c>
      <c r="BJ470">
        <v>18.4668821428571</v>
      </c>
      <c r="BK470">
        <v>17.3219178571429</v>
      </c>
      <c r="BL470">
        <v>1285.87928571429</v>
      </c>
      <c r="BM470">
        <v>18.3569285714286</v>
      </c>
      <c r="BN470">
        <v>500.015</v>
      </c>
      <c r="BO470">
        <v>68.0016357142857</v>
      </c>
      <c r="BP470">
        <v>0.0254279214285714</v>
      </c>
      <c r="BQ470">
        <v>21.1730321428571</v>
      </c>
      <c r="BR470">
        <v>22.0022107142857</v>
      </c>
      <c r="BS470">
        <v>999.9</v>
      </c>
      <c r="BT470">
        <v>0</v>
      </c>
      <c r="BU470">
        <v>0</v>
      </c>
      <c r="BV470">
        <v>9989.57964285714</v>
      </c>
      <c r="BW470">
        <v>0</v>
      </c>
      <c r="BX470">
        <v>2077.19642857143</v>
      </c>
      <c r="BY470">
        <v>-33.4890357142857</v>
      </c>
      <c r="BZ470">
        <v>1316.95785714286</v>
      </c>
      <c r="CA470">
        <v>1349.50178571429</v>
      </c>
      <c r="CB470">
        <v>1.14496964285714</v>
      </c>
      <c r="CC470">
        <v>1326.1275</v>
      </c>
      <c r="CD470">
        <v>17.3219178571429</v>
      </c>
      <c r="CE470">
        <v>1.25577964285714</v>
      </c>
      <c r="CF470">
        <v>1.17791892857143</v>
      </c>
      <c r="CG470">
        <v>10.2797607142857</v>
      </c>
      <c r="CH470">
        <v>9.32535464285714</v>
      </c>
      <c r="CI470">
        <v>2000.00071428571</v>
      </c>
      <c r="CJ470">
        <v>0.980000428571429</v>
      </c>
      <c r="CK470">
        <v>0.0199997571428571</v>
      </c>
      <c r="CL470">
        <v>0</v>
      </c>
      <c r="CM470">
        <v>2.47898928571429</v>
      </c>
      <c r="CN470">
        <v>0</v>
      </c>
      <c r="CO470">
        <v>8020.34214285714</v>
      </c>
      <c r="CP470">
        <v>16705.425</v>
      </c>
      <c r="CQ470">
        <v>45</v>
      </c>
      <c r="CR470">
        <v>47.9505</v>
      </c>
      <c r="CS470">
        <v>47.187</v>
      </c>
      <c r="CT470">
        <v>45.187</v>
      </c>
      <c r="CU470">
        <v>43.75</v>
      </c>
      <c r="CV470">
        <v>1960.00071428571</v>
      </c>
      <c r="CW470">
        <v>40.0003571428571</v>
      </c>
      <c r="CX470">
        <v>0</v>
      </c>
      <c r="CY470">
        <v>1651538184.8</v>
      </c>
      <c r="CZ470">
        <v>0</v>
      </c>
      <c r="DA470">
        <v>0</v>
      </c>
      <c r="DB470" t="s">
        <v>356</v>
      </c>
      <c r="DC470">
        <v>1657298120.5</v>
      </c>
      <c r="DD470">
        <v>1657298120.5</v>
      </c>
      <c r="DE470">
        <v>0</v>
      </c>
      <c r="DF470">
        <v>1.391</v>
      </c>
      <c r="DG470">
        <v>0.035</v>
      </c>
      <c r="DH470">
        <v>2.39</v>
      </c>
      <c r="DI470">
        <v>0.104</v>
      </c>
      <c r="DJ470">
        <v>419</v>
      </c>
      <c r="DK470">
        <v>18</v>
      </c>
      <c r="DL470">
        <v>0.11</v>
      </c>
      <c r="DM470">
        <v>0.02</v>
      </c>
      <c r="DN470">
        <v>-33.3857975609756</v>
      </c>
      <c r="DO470">
        <v>-1.45330243902448</v>
      </c>
      <c r="DP470">
        <v>0.260778414009985</v>
      </c>
      <c r="DQ470">
        <v>0</v>
      </c>
      <c r="DR470">
        <v>1.15195585365854</v>
      </c>
      <c r="DS470">
        <v>-0.0625883623693357</v>
      </c>
      <c r="DT470">
        <v>0.020568659794325</v>
      </c>
      <c r="DU470">
        <v>1</v>
      </c>
      <c r="DV470">
        <v>1</v>
      </c>
      <c r="DW470">
        <v>2</v>
      </c>
      <c r="DX470" t="s">
        <v>367</v>
      </c>
      <c r="DY470">
        <v>2.83359</v>
      </c>
      <c r="DZ470">
        <v>2.64144</v>
      </c>
      <c r="EA470">
        <v>0.14994</v>
      </c>
      <c r="EB470">
        <v>0.152421</v>
      </c>
      <c r="EC470">
        <v>0.0642335</v>
      </c>
      <c r="ED470">
        <v>0.0612941</v>
      </c>
      <c r="EE470">
        <v>23685.6</v>
      </c>
      <c r="EF470">
        <v>20640</v>
      </c>
      <c r="EG470">
        <v>24962.7</v>
      </c>
      <c r="EH470">
        <v>23733</v>
      </c>
      <c r="EI470">
        <v>39915</v>
      </c>
      <c r="EJ470">
        <v>36906.8</v>
      </c>
      <c r="EK470">
        <v>45166.3</v>
      </c>
      <c r="EL470">
        <v>42373.6</v>
      </c>
      <c r="EM470">
        <v>1.7468</v>
      </c>
      <c r="EN470">
        <v>2.03905</v>
      </c>
      <c r="EO470">
        <v>0.0687502</v>
      </c>
      <c r="EP470">
        <v>0</v>
      </c>
      <c r="EQ470">
        <v>20.8808</v>
      </c>
      <c r="ER470">
        <v>999.9</v>
      </c>
      <c r="ES470">
        <v>33.958</v>
      </c>
      <c r="ET470">
        <v>32.126</v>
      </c>
      <c r="EU470">
        <v>24.015</v>
      </c>
      <c r="EV470">
        <v>51.2783</v>
      </c>
      <c r="EW470">
        <v>30.6691</v>
      </c>
      <c r="EX470">
        <v>2</v>
      </c>
      <c r="EY470">
        <v>0.269248</v>
      </c>
      <c r="EZ470">
        <v>5.54565</v>
      </c>
      <c r="FA470">
        <v>20.1544</v>
      </c>
      <c r="FB470">
        <v>5.23301</v>
      </c>
      <c r="FC470">
        <v>11.992</v>
      </c>
      <c r="FD470">
        <v>4.95555</v>
      </c>
      <c r="FE470">
        <v>3.30393</v>
      </c>
      <c r="FF470">
        <v>9999</v>
      </c>
      <c r="FG470">
        <v>9999</v>
      </c>
      <c r="FH470">
        <v>6642.3</v>
      </c>
      <c r="FI470">
        <v>354</v>
      </c>
      <c r="FJ470">
        <v>1.86813</v>
      </c>
      <c r="FK470">
        <v>1.86386</v>
      </c>
      <c r="FL470">
        <v>1.87146</v>
      </c>
      <c r="FM470">
        <v>1.86232</v>
      </c>
      <c r="FN470">
        <v>1.86172</v>
      </c>
      <c r="FO470">
        <v>1.86817</v>
      </c>
      <c r="FP470">
        <v>1.85831</v>
      </c>
      <c r="FQ470">
        <v>1.86478</v>
      </c>
      <c r="FR470">
        <v>5</v>
      </c>
      <c r="FS470">
        <v>0</v>
      </c>
      <c r="FT470">
        <v>0</v>
      </c>
      <c r="FU470">
        <v>0</v>
      </c>
      <c r="FV470" t="s">
        <v>358</v>
      </c>
      <c r="FW470" t="s">
        <v>359</v>
      </c>
      <c r="FX470" t="s">
        <v>360</v>
      </c>
      <c r="FY470" t="s">
        <v>360</v>
      </c>
      <c r="FZ470" t="s">
        <v>360</v>
      </c>
      <c r="GA470" t="s">
        <v>360</v>
      </c>
      <c r="GB470">
        <v>0</v>
      </c>
      <c r="GC470">
        <v>100</v>
      </c>
      <c r="GD470">
        <v>100</v>
      </c>
      <c r="GE470">
        <v>6.85</v>
      </c>
      <c r="GF470">
        <v>0.1094</v>
      </c>
      <c r="GG470">
        <v>2.14445261950712</v>
      </c>
      <c r="GH470">
        <v>0.00524579190152856</v>
      </c>
      <c r="GI470">
        <v>-2.61795653493914e-06</v>
      </c>
      <c r="GJ470">
        <v>1.03317073579164e-09</v>
      </c>
      <c r="GK470">
        <v>0.00834576242792743</v>
      </c>
      <c r="GL470">
        <v>-0.0463878632499735</v>
      </c>
      <c r="GM470">
        <v>0.00360881594666716</v>
      </c>
      <c r="GN470">
        <v>-4.25062852161115e-05</v>
      </c>
      <c r="GO470">
        <v>14</v>
      </c>
      <c r="GP470">
        <v>2225</v>
      </c>
      <c r="GQ470">
        <v>2</v>
      </c>
      <c r="GR470">
        <v>27</v>
      </c>
      <c r="GS470">
        <v>4352.8</v>
      </c>
      <c r="GT470">
        <v>4352.8</v>
      </c>
      <c r="GU470">
        <v>3.31055</v>
      </c>
      <c r="GV470">
        <v>2.33887</v>
      </c>
      <c r="GW470">
        <v>1.99829</v>
      </c>
      <c r="GX470">
        <v>2.7478</v>
      </c>
      <c r="GY470">
        <v>2.09351</v>
      </c>
      <c r="GZ470">
        <v>2.41333</v>
      </c>
      <c r="HA470">
        <v>36.1285</v>
      </c>
      <c r="HB470">
        <v>14.2108</v>
      </c>
      <c r="HC470">
        <v>18</v>
      </c>
      <c r="HD470">
        <v>427.029</v>
      </c>
      <c r="HE470">
        <v>615.329</v>
      </c>
      <c r="HF470">
        <v>16.5492</v>
      </c>
      <c r="HG470">
        <v>30.6745</v>
      </c>
      <c r="HH470">
        <v>30.0006</v>
      </c>
      <c r="HI470">
        <v>30.8679</v>
      </c>
      <c r="HJ470">
        <v>30.8168</v>
      </c>
      <c r="HK470">
        <v>66.2808</v>
      </c>
      <c r="HL470">
        <v>32.2789</v>
      </c>
      <c r="HM470">
        <v>6.64826</v>
      </c>
      <c r="HN470">
        <v>16.5431</v>
      </c>
      <c r="HO470">
        <v>1375.77</v>
      </c>
      <c r="HP470">
        <v>17.4316</v>
      </c>
      <c r="HQ470">
        <v>95.5637</v>
      </c>
      <c r="HR470">
        <v>99.5914</v>
      </c>
    </row>
    <row r="471" spans="1:226">
      <c r="A471">
        <v>455</v>
      </c>
      <c r="B471">
        <v>1657559294.5</v>
      </c>
      <c r="C471">
        <v>6502.5</v>
      </c>
      <c r="D471" t="s">
        <v>1276</v>
      </c>
      <c r="E471" t="s">
        <v>1277</v>
      </c>
      <c r="F471">
        <v>5</v>
      </c>
      <c r="G471" t="s">
        <v>1117</v>
      </c>
      <c r="H471" t="s">
        <v>354</v>
      </c>
      <c r="I471">
        <v>1657559287</v>
      </c>
      <c r="J471">
        <f>(K471)/1000</f>
        <v>0</v>
      </c>
      <c r="K471">
        <f>IF(BF471, AN471, AH471)</f>
        <v>0</v>
      </c>
      <c r="L471">
        <f>IF(BF471, AI471, AG471)</f>
        <v>0</v>
      </c>
      <c r="M471">
        <f>BH471 - IF(AU471&gt;1, L471*BB471*100.0/(AW471*BV471), 0)</f>
        <v>0</v>
      </c>
      <c r="N471">
        <f>((T471-J471/2)*M471-L471)/(T471+J471/2)</f>
        <v>0</v>
      </c>
      <c r="O471">
        <f>N471*(BO471+BP471)/1000.0</f>
        <v>0</v>
      </c>
      <c r="P471">
        <f>(BH471 - IF(AU471&gt;1, L471*BB471*100.0/(AW471*BV471), 0))*(BO471+BP471)/1000.0</f>
        <v>0</v>
      </c>
      <c r="Q471">
        <f>2.0/((1/S471-1/R471)+SIGN(S471)*SQRT((1/S471-1/R471)*(1/S471-1/R471) + 4*BC471/((BC471+1)*(BC471+1))*(2*1/S471*1/R471-1/R471*1/R471)))</f>
        <v>0</v>
      </c>
      <c r="R471">
        <f>IF(LEFT(BD471,1)&lt;&gt;"0",IF(LEFT(BD471,1)="1",3.0,BE471),$D$5+$E$5*(BV471*BO471/($K$5*1000))+$F$5*(BV471*BO471/($K$5*1000))*MAX(MIN(BB471,$J$5),$I$5)*MAX(MIN(BB471,$J$5),$I$5)+$G$5*MAX(MIN(BB471,$J$5),$I$5)*(BV471*BO471/($K$5*1000))+$H$5*(BV471*BO471/($K$5*1000))*(BV471*BO471/($K$5*1000)))</f>
        <v>0</v>
      </c>
      <c r="S471">
        <f>J471*(1000-(1000*0.61365*exp(17.502*W471/(240.97+W471))/(BO471+BP471)+BJ471)/2)/(1000*0.61365*exp(17.502*W471/(240.97+W471))/(BO471+BP471)-BJ471)</f>
        <v>0</v>
      </c>
      <c r="T471">
        <f>1/((BC471+1)/(Q471/1.6)+1/(R471/1.37)) + BC471/((BC471+1)/(Q471/1.6) + BC471/(R471/1.37))</f>
        <v>0</v>
      </c>
      <c r="U471">
        <f>(AX471*BA471)</f>
        <v>0</v>
      </c>
      <c r="V471">
        <f>(BQ471+(U471+2*0.95*5.67E-8*(((BQ471+$B$7)+273)^4-(BQ471+273)^4)-44100*J471)/(1.84*29.3*R471+8*0.95*5.67E-8*(BQ471+273)^3))</f>
        <v>0</v>
      </c>
      <c r="W471">
        <f>($C$7*BR471+$D$7*BS471+$E$7*V471)</f>
        <v>0</v>
      </c>
      <c r="X471">
        <f>0.61365*exp(17.502*W471/(240.97+W471))</f>
        <v>0</v>
      </c>
      <c r="Y471">
        <f>(Z471/AA471*100)</f>
        <v>0</v>
      </c>
      <c r="Z471">
        <f>BJ471*(BO471+BP471)/1000</f>
        <v>0</v>
      </c>
      <c r="AA471">
        <f>0.61365*exp(17.502*BQ471/(240.97+BQ471))</f>
        <v>0</v>
      </c>
      <c r="AB471">
        <f>(X471-BJ471*(BO471+BP471)/1000)</f>
        <v>0</v>
      </c>
      <c r="AC471">
        <f>(-J471*44100)</f>
        <v>0</v>
      </c>
      <c r="AD471">
        <f>2*29.3*R471*0.92*(BQ471-W471)</f>
        <v>0</v>
      </c>
      <c r="AE471">
        <f>2*0.95*5.67E-8*(((BQ471+$B$7)+273)^4-(W471+273)^4)</f>
        <v>0</v>
      </c>
      <c r="AF471">
        <f>U471+AE471+AC471+AD471</f>
        <v>0</v>
      </c>
      <c r="AG471">
        <f>BN471*AU471*(BI471-BH471*(1000-AU471*BK471)/(1000-AU471*BJ471))/(100*BB471)</f>
        <v>0</v>
      </c>
      <c r="AH471">
        <f>1000*BN471*AU471*(BJ471-BK471)/(100*BB471*(1000-AU471*BJ471))</f>
        <v>0</v>
      </c>
      <c r="AI471">
        <f>(AJ471 - AK471 - BO471*1E3/(8.314*(BQ471+273.15)) * AM471/BN471 * AL471) * BN471/(100*BB471) * (1000 - BK471)/1000</f>
        <v>0</v>
      </c>
      <c r="AJ471">
        <v>1384.18608977755</v>
      </c>
      <c r="AK471">
        <v>1359.07957575758</v>
      </c>
      <c r="AL471">
        <v>3.38644015162045</v>
      </c>
      <c r="AM471">
        <v>66.142335327964</v>
      </c>
      <c r="AN471">
        <f>(AP471 - AO471 + BO471*1E3/(8.314*(BQ471+273.15)) * AR471/BN471 * AQ471) * BN471/(100*BB471) * 1000/(1000 - AP471)</f>
        <v>0</v>
      </c>
      <c r="AO471">
        <v>17.3321512347565</v>
      </c>
      <c r="AP471">
        <v>18.4570218181818</v>
      </c>
      <c r="AQ471">
        <v>-2.65504806965344e-05</v>
      </c>
      <c r="AR471">
        <v>78.4374814573742</v>
      </c>
      <c r="AS471">
        <v>18</v>
      </c>
      <c r="AT471">
        <v>4</v>
      </c>
      <c r="AU471">
        <f>IF(AS471*$H$13&gt;=AW471,1.0,(AW471/(AW471-AS471*$H$13)))</f>
        <v>0</v>
      </c>
      <c r="AV471">
        <f>(AU471-1)*100</f>
        <v>0</v>
      </c>
      <c r="AW471">
        <f>MAX(0,($B$13+$C$13*BV471)/(1+$D$13*BV471)*BO471/(BQ471+273)*$E$13)</f>
        <v>0</v>
      </c>
      <c r="AX471">
        <f>$B$11*BW471+$C$11*BX471+$F$11*CI471*(1-CL471)</f>
        <v>0</v>
      </c>
      <c r="AY471">
        <f>AX471*AZ471</f>
        <v>0</v>
      </c>
      <c r="AZ471">
        <f>($B$11*$D$9+$C$11*$D$9+$F$11*((CV471+CN471)/MAX(CV471+CN471+CW471, 0.1)*$I$9+CW471/MAX(CV471+CN471+CW471, 0.1)*$J$9))/($B$11+$C$11+$F$11)</f>
        <v>0</v>
      </c>
      <c r="BA471">
        <f>($B$11*$K$9+$C$11*$K$9+$F$11*((CV471+CN471)/MAX(CV471+CN471+CW471, 0.1)*$P$9+CW471/MAX(CV471+CN471+CW471, 0.1)*$Q$9))/($B$11+$C$11+$F$11)</f>
        <v>0</v>
      </c>
      <c r="BB471">
        <v>2.7</v>
      </c>
      <c r="BC471">
        <v>0.5</v>
      </c>
      <c r="BD471" t="s">
        <v>355</v>
      </c>
      <c r="BE471">
        <v>2</v>
      </c>
      <c r="BF471" t="b">
        <v>1</v>
      </c>
      <c r="BG471">
        <v>1657559287</v>
      </c>
      <c r="BH471">
        <v>1310.49925925926</v>
      </c>
      <c r="BI471">
        <v>1343.79407407407</v>
      </c>
      <c r="BJ471">
        <v>18.4616037037037</v>
      </c>
      <c r="BK471">
        <v>17.3267111111111</v>
      </c>
      <c r="BL471">
        <v>1303.67555555556</v>
      </c>
      <c r="BM471">
        <v>18.3518592592593</v>
      </c>
      <c r="BN471">
        <v>500.019148148148</v>
      </c>
      <c r="BO471">
        <v>68.0018407407407</v>
      </c>
      <c r="BP471">
        <v>0.0254374185185185</v>
      </c>
      <c r="BQ471">
        <v>21.1801666666667</v>
      </c>
      <c r="BR471">
        <v>22.0122703703704</v>
      </c>
      <c r="BS471">
        <v>999.9</v>
      </c>
      <c r="BT471">
        <v>0</v>
      </c>
      <c r="BU471">
        <v>0</v>
      </c>
      <c r="BV471">
        <v>9970.41666666667</v>
      </c>
      <c r="BW471">
        <v>0</v>
      </c>
      <c r="BX471">
        <v>2076.31259259259</v>
      </c>
      <c r="BY471">
        <v>-33.2948518518518</v>
      </c>
      <c r="BZ471">
        <v>1335.14777777778</v>
      </c>
      <c r="CA471">
        <v>1367.48777777778</v>
      </c>
      <c r="CB471">
        <v>1.13488962962963</v>
      </c>
      <c r="CC471">
        <v>1343.79407407407</v>
      </c>
      <c r="CD471">
        <v>17.3267111111111</v>
      </c>
      <c r="CE471">
        <v>1.2554237037037</v>
      </c>
      <c r="CF471">
        <v>1.17824814814815</v>
      </c>
      <c r="CG471">
        <v>10.2755074074074</v>
      </c>
      <c r="CH471">
        <v>9.32950074074074</v>
      </c>
      <c r="CI471">
        <v>2000.00851851852</v>
      </c>
      <c r="CJ471">
        <v>0.980000555555556</v>
      </c>
      <c r="CK471">
        <v>0.0199996259259259</v>
      </c>
      <c r="CL471">
        <v>0</v>
      </c>
      <c r="CM471">
        <v>2.52544074074074</v>
      </c>
      <c r="CN471">
        <v>0</v>
      </c>
      <c r="CO471">
        <v>8020.46740740741</v>
      </c>
      <c r="CP471">
        <v>16705.4851851852</v>
      </c>
      <c r="CQ471">
        <v>45</v>
      </c>
      <c r="CR471">
        <v>47.9533333333333</v>
      </c>
      <c r="CS471">
        <v>47.187</v>
      </c>
      <c r="CT471">
        <v>45.187</v>
      </c>
      <c r="CU471">
        <v>43.75</v>
      </c>
      <c r="CV471">
        <v>1960.00851851852</v>
      </c>
      <c r="CW471">
        <v>40</v>
      </c>
      <c r="CX471">
        <v>0</v>
      </c>
      <c r="CY471">
        <v>1651538189.6</v>
      </c>
      <c r="CZ471">
        <v>0</v>
      </c>
      <c r="DA471">
        <v>0</v>
      </c>
      <c r="DB471" t="s">
        <v>356</v>
      </c>
      <c r="DC471">
        <v>1657298120.5</v>
      </c>
      <c r="DD471">
        <v>1657298120.5</v>
      </c>
      <c r="DE471">
        <v>0</v>
      </c>
      <c r="DF471">
        <v>1.391</v>
      </c>
      <c r="DG471">
        <v>0.035</v>
      </c>
      <c r="DH471">
        <v>2.39</v>
      </c>
      <c r="DI471">
        <v>0.104</v>
      </c>
      <c r="DJ471">
        <v>419</v>
      </c>
      <c r="DK471">
        <v>18</v>
      </c>
      <c r="DL471">
        <v>0.11</v>
      </c>
      <c r="DM471">
        <v>0.02</v>
      </c>
      <c r="DN471">
        <v>-33.3821243902439</v>
      </c>
      <c r="DO471">
        <v>1.57205017421598</v>
      </c>
      <c r="DP471">
        <v>0.249077756279859</v>
      </c>
      <c r="DQ471">
        <v>0</v>
      </c>
      <c r="DR471">
        <v>1.13969585365854</v>
      </c>
      <c r="DS471">
        <v>-0.0839328919860627</v>
      </c>
      <c r="DT471">
        <v>0.0228928817326995</v>
      </c>
      <c r="DU471">
        <v>1</v>
      </c>
      <c r="DV471">
        <v>1</v>
      </c>
      <c r="DW471">
        <v>2</v>
      </c>
      <c r="DX471" t="s">
        <v>367</v>
      </c>
      <c r="DY471">
        <v>2.83316</v>
      </c>
      <c r="DZ471">
        <v>2.6415</v>
      </c>
      <c r="EA471">
        <v>0.15111</v>
      </c>
      <c r="EB471">
        <v>0.153562</v>
      </c>
      <c r="EC471">
        <v>0.0642467</v>
      </c>
      <c r="ED471">
        <v>0.0614632</v>
      </c>
      <c r="EE471">
        <v>23652.7</v>
      </c>
      <c r="EF471">
        <v>20611.8</v>
      </c>
      <c r="EG471">
        <v>24962.5</v>
      </c>
      <c r="EH471">
        <v>23732.5</v>
      </c>
      <c r="EI471">
        <v>39914.1</v>
      </c>
      <c r="EJ471">
        <v>36899.6</v>
      </c>
      <c r="EK471">
        <v>45165.8</v>
      </c>
      <c r="EL471">
        <v>42373</v>
      </c>
      <c r="EM471">
        <v>1.7464</v>
      </c>
      <c r="EN471">
        <v>2.03915</v>
      </c>
      <c r="EO471">
        <v>0.0696443</v>
      </c>
      <c r="EP471">
        <v>0</v>
      </c>
      <c r="EQ471">
        <v>20.8845</v>
      </c>
      <c r="ER471">
        <v>999.9</v>
      </c>
      <c r="ES471">
        <v>33.934</v>
      </c>
      <c r="ET471">
        <v>32.126</v>
      </c>
      <c r="EU471">
        <v>23.9983</v>
      </c>
      <c r="EV471">
        <v>51.9483</v>
      </c>
      <c r="EW471">
        <v>30.8053</v>
      </c>
      <c r="EX471">
        <v>2</v>
      </c>
      <c r="EY471">
        <v>0.271133</v>
      </c>
      <c r="EZ471">
        <v>6.13876</v>
      </c>
      <c r="FA471">
        <v>20.133</v>
      </c>
      <c r="FB471">
        <v>5.23241</v>
      </c>
      <c r="FC471">
        <v>11.992</v>
      </c>
      <c r="FD471">
        <v>4.9557</v>
      </c>
      <c r="FE471">
        <v>3.304</v>
      </c>
      <c r="FF471">
        <v>9999</v>
      </c>
      <c r="FG471">
        <v>9999</v>
      </c>
      <c r="FH471">
        <v>6642.3</v>
      </c>
      <c r="FI471">
        <v>354</v>
      </c>
      <c r="FJ471">
        <v>1.86813</v>
      </c>
      <c r="FK471">
        <v>1.86386</v>
      </c>
      <c r="FL471">
        <v>1.87142</v>
      </c>
      <c r="FM471">
        <v>1.86226</v>
      </c>
      <c r="FN471">
        <v>1.86172</v>
      </c>
      <c r="FO471">
        <v>1.86814</v>
      </c>
      <c r="FP471">
        <v>1.85826</v>
      </c>
      <c r="FQ471">
        <v>1.86477</v>
      </c>
      <c r="FR471">
        <v>5</v>
      </c>
      <c r="FS471">
        <v>0</v>
      </c>
      <c r="FT471">
        <v>0</v>
      </c>
      <c r="FU471">
        <v>0</v>
      </c>
      <c r="FV471" t="s">
        <v>358</v>
      </c>
      <c r="FW471" t="s">
        <v>359</v>
      </c>
      <c r="FX471" t="s">
        <v>360</v>
      </c>
      <c r="FY471" t="s">
        <v>360</v>
      </c>
      <c r="FZ471" t="s">
        <v>360</v>
      </c>
      <c r="GA471" t="s">
        <v>360</v>
      </c>
      <c r="GB471">
        <v>0</v>
      </c>
      <c r="GC471">
        <v>100</v>
      </c>
      <c r="GD471">
        <v>100</v>
      </c>
      <c r="GE471">
        <v>6.92</v>
      </c>
      <c r="GF471">
        <v>0.1096</v>
      </c>
      <c r="GG471">
        <v>2.14445261950712</v>
      </c>
      <c r="GH471">
        <v>0.00524579190152856</v>
      </c>
      <c r="GI471">
        <v>-2.61795653493914e-06</v>
      </c>
      <c r="GJ471">
        <v>1.03317073579164e-09</v>
      </c>
      <c r="GK471">
        <v>0.00834576242792743</v>
      </c>
      <c r="GL471">
        <v>-0.0463878632499735</v>
      </c>
      <c r="GM471">
        <v>0.00360881594666716</v>
      </c>
      <c r="GN471">
        <v>-4.25062852161115e-05</v>
      </c>
      <c r="GO471">
        <v>14</v>
      </c>
      <c r="GP471">
        <v>2225</v>
      </c>
      <c r="GQ471">
        <v>2</v>
      </c>
      <c r="GR471">
        <v>27</v>
      </c>
      <c r="GS471">
        <v>4352.9</v>
      </c>
      <c r="GT471">
        <v>4352.9</v>
      </c>
      <c r="GU471">
        <v>3.34106</v>
      </c>
      <c r="GV471">
        <v>2.34253</v>
      </c>
      <c r="GW471">
        <v>1.99829</v>
      </c>
      <c r="GX471">
        <v>2.7478</v>
      </c>
      <c r="GY471">
        <v>2.09351</v>
      </c>
      <c r="GZ471">
        <v>2.34497</v>
      </c>
      <c r="HA471">
        <v>36.1285</v>
      </c>
      <c r="HB471">
        <v>14.1846</v>
      </c>
      <c r="HC471">
        <v>18</v>
      </c>
      <c r="HD471">
        <v>426.815</v>
      </c>
      <c r="HE471">
        <v>615.432</v>
      </c>
      <c r="HF471">
        <v>16.4936</v>
      </c>
      <c r="HG471">
        <v>30.6775</v>
      </c>
      <c r="HH471">
        <v>30.0015</v>
      </c>
      <c r="HI471">
        <v>30.8704</v>
      </c>
      <c r="HJ471">
        <v>30.819</v>
      </c>
      <c r="HK471">
        <v>66.9102</v>
      </c>
      <c r="HL471">
        <v>32.2789</v>
      </c>
      <c r="HM471">
        <v>6.64826</v>
      </c>
      <c r="HN471">
        <v>16.417</v>
      </c>
      <c r="HO471">
        <v>1389.21</v>
      </c>
      <c r="HP471">
        <v>17.4301</v>
      </c>
      <c r="HQ471">
        <v>95.5627</v>
      </c>
      <c r="HR471">
        <v>99.5898</v>
      </c>
    </row>
    <row r="472" spans="1:226">
      <c r="A472">
        <v>456</v>
      </c>
      <c r="B472">
        <v>1657559299.5</v>
      </c>
      <c r="C472">
        <v>6507.5</v>
      </c>
      <c r="D472" t="s">
        <v>1278</v>
      </c>
      <c r="E472" t="s">
        <v>1279</v>
      </c>
      <c r="F472">
        <v>5</v>
      </c>
      <c r="G472" t="s">
        <v>1117</v>
      </c>
      <c r="H472" t="s">
        <v>354</v>
      </c>
      <c r="I472">
        <v>1657559291.71429</v>
      </c>
      <c r="J472">
        <f>(K472)/1000</f>
        <v>0</v>
      </c>
      <c r="K472">
        <f>IF(BF472, AN472, AH472)</f>
        <v>0</v>
      </c>
      <c r="L472">
        <f>IF(BF472, AI472, AG472)</f>
        <v>0</v>
      </c>
      <c r="M472">
        <f>BH472 - IF(AU472&gt;1, L472*BB472*100.0/(AW472*BV472), 0)</f>
        <v>0</v>
      </c>
      <c r="N472">
        <f>((T472-J472/2)*M472-L472)/(T472+J472/2)</f>
        <v>0</v>
      </c>
      <c r="O472">
        <f>N472*(BO472+BP472)/1000.0</f>
        <v>0</v>
      </c>
      <c r="P472">
        <f>(BH472 - IF(AU472&gt;1, L472*BB472*100.0/(AW472*BV472), 0))*(BO472+BP472)/1000.0</f>
        <v>0</v>
      </c>
      <c r="Q472">
        <f>2.0/((1/S472-1/R472)+SIGN(S472)*SQRT((1/S472-1/R472)*(1/S472-1/R472) + 4*BC472/((BC472+1)*(BC472+1))*(2*1/S472*1/R472-1/R472*1/R472)))</f>
        <v>0</v>
      </c>
      <c r="R472">
        <f>IF(LEFT(BD472,1)&lt;&gt;"0",IF(LEFT(BD472,1)="1",3.0,BE472),$D$5+$E$5*(BV472*BO472/($K$5*1000))+$F$5*(BV472*BO472/($K$5*1000))*MAX(MIN(BB472,$J$5),$I$5)*MAX(MIN(BB472,$J$5),$I$5)+$G$5*MAX(MIN(BB472,$J$5),$I$5)*(BV472*BO472/($K$5*1000))+$H$5*(BV472*BO472/($K$5*1000))*(BV472*BO472/($K$5*1000)))</f>
        <v>0</v>
      </c>
      <c r="S472">
        <f>J472*(1000-(1000*0.61365*exp(17.502*W472/(240.97+W472))/(BO472+BP472)+BJ472)/2)/(1000*0.61365*exp(17.502*W472/(240.97+W472))/(BO472+BP472)-BJ472)</f>
        <v>0</v>
      </c>
      <c r="T472">
        <f>1/((BC472+1)/(Q472/1.6)+1/(R472/1.37)) + BC472/((BC472+1)/(Q472/1.6) + BC472/(R472/1.37))</f>
        <v>0</v>
      </c>
      <c r="U472">
        <f>(AX472*BA472)</f>
        <v>0</v>
      </c>
      <c r="V472">
        <f>(BQ472+(U472+2*0.95*5.67E-8*(((BQ472+$B$7)+273)^4-(BQ472+273)^4)-44100*J472)/(1.84*29.3*R472+8*0.95*5.67E-8*(BQ472+273)^3))</f>
        <v>0</v>
      </c>
      <c r="W472">
        <f>($C$7*BR472+$D$7*BS472+$E$7*V472)</f>
        <v>0</v>
      </c>
      <c r="X472">
        <f>0.61365*exp(17.502*W472/(240.97+W472))</f>
        <v>0</v>
      </c>
      <c r="Y472">
        <f>(Z472/AA472*100)</f>
        <v>0</v>
      </c>
      <c r="Z472">
        <f>BJ472*(BO472+BP472)/1000</f>
        <v>0</v>
      </c>
      <c r="AA472">
        <f>0.61365*exp(17.502*BQ472/(240.97+BQ472))</f>
        <v>0</v>
      </c>
      <c r="AB472">
        <f>(X472-BJ472*(BO472+BP472)/1000)</f>
        <v>0</v>
      </c>
      <c r="AC472">
        <f>(-J472*44100)</f>
        <v>0</v>
      </c>
      <c r="AD472">
        <f>2*29.3*R472*0.92*(BQ472-W472)</f>
        <v>0</v>
      </c>
      <c r="AE472">
        <f>2*0.95*5.67E-8*(((BQ472+$B$7)+273)^4-(W472+273)^4)</f>
        <v>0</v>
      </c>
      <c r="AF472">
        <f>U472+AE472+AC472+AD472</f>
        <v>0</v>
      </c>
      <c r="AG472">
        <f>BN472*AU472*(BI472-BH472*(1000-AU472*BK472)/(1000-AU472*BJ472))/(100*BB472)</f>
        <v>0</v>
      </c>
      <c r="AH472">
        <f>1000*BN472*AU472*(BJ472-BK472)/(100*BB472*(1000-AU472*BJ472))</f>
        <v>0</v>
      </c>
      <c r="AI472">
        <f>(AJ472 - AK472 - BO472*1E3/(8.314*(BQ472+273.15)) * AM472/BN472 * AL472) * BN472/(100*BB472) * (1000 - BK472)/1000</f>
        <v>0</v>
      </c>
      <c r="AJ472">
        <v>1400.85646575745</v>
      </c>
      <c r="AK472">
        <v>1376.00018181818</v>
      </c>
      <c r="AL472">
        <v>3.3814100836321</v>
      </c>
      <c r="AM472">
        <v>66.142335327964</v>
      </c>
      <c r="AN472">
        <f>(AP472 - AO472 + BO472*1E3/(8.314*(BQ472+273.15)) * AR472/BN472 * AQ472) * BN472/(100*BB472) * 1000/(1000 - AP472)</f>
        <v>0</v>
      </c>
      <c r="AO472">
        <v>17.3934950882861</v>
      </c>
      <c r="AP472">
        <v>18.47302</v>
      </c>
      <c r="AQ472">
        <v>0.0062240680230131</v>
      </c>
      <c r="AR472">
        <v>78.4374814573742</v>
      </c>
      <c r="AS472">
        <v>18</v>
      </c>
      <c r="AT472">
        <v>4</v>
      </c>
      <c r="AU472">
        <f>IF(AS472*$H$13&gt;=AW472,1.0,(AW472/(AW472-AS472*$H$13)))</f>
        <v>0</v>
      </c>
      <c r="AV472">
        <f>(AU472-1)*100</f>
        <v>0</v>
      </c>
      <c r="AW472">
        <f>MAX(0,($B$13+$C$13*BV472)/(1+$D$13*BV472)*BO472/(BQ472+273)*$E$13)</f>
        <v>0</v>
      </c>
      <c r="AX472">
        <f>$B$11*BW472+$C$11*BX472+$F$11*CI472*(1-CL472)</f>
        <v>0</v>
      </c>
      <c r="AY472">
        <f>AX472*AZ472</f>
        <v>0</v>
      </c>
      <c r="AZ472">
        <f>($B$11*$D$9+$C$11*$D$9+$F$11*((CV472+CN472)/MAX(CV472+CN472+CW472, 0.1)*$I$9+CW472/MAX(CV472+CN472+CW472, 0.1)*$J$9))/($B$11+$C$11+$F$11)</f>
        <v>0</v>
      </c>
      <c r="BA472">
        <f>($B$11*$K$9+$C$11*$K$9+$F$11*((CV472+CN472)/MAX(CV472+CN472+CW472, 0.1)*$P$9+CW472/MAX(CV472+CN472+CW472, 0.1)*$Q$9))/($B$11+$C$11+$F$11)</f>
        <v>0</v>
      </c>
      <c r="BB472">
        <v>2.7</v>
      </c>
      <c r="BC472">
        <v>0.5</v>
      </c>
      <c r="BD472" t="s">
        <v>355</v>
      </c>
      <c r="BE472">
        <v>2</v>
      </c>
      <c r="BF472" t="b">
        <v>1</v>
      </c>
      <c r="BG472">
        <v>1657559291.71429</v>
      </c>
      <c r="BH472">
        <v>1326.33892857143</v>
      </c>
      <c r="BI472">
        <v>1359.38285714286</v>
      </c>
      <c r="BJ472">
        <v>18.4604821428571</v>
      </c>
      <c r="BK472">
        <v>17.3464357142857</v>
      </c>
      <c r="BL472">
        <v>1319.45607142857</v>
      </c>
      <c r="BM472">
        <v>18.3507964285714</v>
      </c>
      <c r="BN472">
        <v>499.980107142857</v>
      </c>
      <c r="BO472">
        <v>68.0020928571429</v>
      </c>
      <c r="BP472">
        <v>0.02545565</v>
      </c>
      <c r="BQ472">
        <v>21.1854428571429</v>
      </c>
      <c r="BR472">
        <v>22.0243642857143</v>
      </c>
      <c r="BS472">
        <v>999.9</v>
      </c>
      <c r="BT472">
        <v>0</v>
      </c>
      <c r="BU472">
        <v>0</v>
      </c>
      <c r="BV472">
        <v>9972.16428571429</v>
      </c>
      <c r="BW472">
        <v>0</v>
      </c>
      <c r="BX472">
        <v>2075.93142857143</v>
      </c>
      <c r="BY472">
        <v>-33.0446285714286</v>
      </c>
      <c r="BZ472">
        <v>1351.28357142857</v>
      </c>
      <c r="CA472">
        <v>1383.38035714286</v>
      </c>
      <c r="CB472">
        <v>1.11404821428571</v>
      </c>
      <c r="CC472">
        <v>1359.38285714286</v>
      </c>
      <c r="CD472">
        <v>17.3464357142857</v>
      </c>
      <c r="CE472">
        <v>1.25535178571429</v>
      </c>
      <c r="CF472">
        <v>1.17959392857143</v>
      </c>
      <c r="CG472">
        <v>10.2746571428571</v>
      </c>
      <c r="CH472">
        <v>9.34644678571429</v>
      </c>
      <c r="CI472">
        <v>2000.00107142857</v>
      </c>
      <c r="CJ472">
        <v>0.980000428571429</v>
      </c>
      <c r="CK472">
        <v>0.0199997571428571</v>
      </c>
      <c r="CL472">
        <v>0</v>
      </c>
      <c r="CM472">
        <v>2.517375</v>
      </c>
      <c r="CN472">
        <v>0</v>
      </c>
      <c r="CO472">
        <v>8020.62607142857</v>
      </c>
      <c r="CP472">
        <v>16705.4142857143</v>
      </c>
      <c r="CQ472">
        <v>45</v>
      </c>
      <c r="CR472">
        <v>47.94825</v>
      </c>
      <c r="CS472">
        <v>47.187</v>
      </c>
      <c r="CT472">
        <v>45.187</v>
      </c>
      <c r="CU472">
        <v>43.75</v>
      </c>
      <c r="CV472">
        <v>1960.00107142857</v>
      </c>
      <c r="CW472">
        <v>40</v>
      </c>
      <c r="CX472">
        <v>0</v>
      </c>
      <c r="CY472">
        <v>1651538195</v>
      </c>
      <c r="CZ472">
        <v>0</v>
      </c>
      <c r="DA472">
        <v>0</v>
      </c>
      <c r="DB472" t="s">
        <v>356</v>
      </c>
      <c r="DC472">
        <v>1657298120.5</v>
      </c>
      <c r="DD472">
        <v>1657298120.5</v>
      </c>
      <c r="DE472">
        <v>0</v>
      </c>
      <c r="DF472">
        <v>1.391</v>
      </c>
      <c r="DG472">
        <v>0.035</v>
      </c>
      <c r="DH472">
        <v>2.39</v>
      </c>
      <c r="DI472">
        <v>0.104</v>
      </c>
      <c r="DJ472">
        <v>419</v>
      </c>
      <c r="DK472">
        <v>18</v>
      </c>
      <c r="DL472">
        <v>0.11</v>
      </c>
      <c r="DM472">
        <v>0.02</v>
      </c>
      <c r="DN472">
        <v>-33.1636878048781</v>
      </c>
      <c r="DO472">
        <v>3.20411289198606</v>
      </c>
      <c r="DP472">
        <v>0.360867599661462</v>
      </c>
      <c r="DQ472">
        <v>0</v>
      </c>
      <c r="DR472">
        <v>1.12234487804878</v>
      </c>
      <c r="DS472">
        <v>-0.257424878048779</v>
      </c>
      <c r="DT472">
        <v>0.0341014306346023</v>
      </c>
      <c r="DU472">
        <v>0</v>
      </c>
      <c r="DV472">
        <v>0</v>
      </c>
      <c r="DW472">
        <v>2</v>
      </c>
      <c r="DX472" t="s">
        <v>357</v>
      </c>
      <c r="DY472">
        <v>2.83336</v>
      </c>
      <c r="DZ472">
        <v>2.64208</v>
      </c>
      <c r="EA472">
        <v>0.152271</v>
      </c>
      <c r="EB472">
        <v>0.154695</v>
      </c>
      <c r="EC472">
        <v>0.064284</v>
      </c>
      <c r="ED472">
        <v>0.0613744</v>
      </c>
      <c r="EE472">
        <v>23620.2</v>
      </c>
      <c r="EF472">
        <v>20584.1</v>
      </c>
      <c r="EG472">
        <v>24962.3</v>
      </c>
      <c r="EH472">
        <v>23732.5</v>
      </c>
      <c r="EI472">
        <v>39912.2</v>
      </c>
      <c r="EJ472">
        <v>36903.2</v>
      </c>
      <c r="EK472">
        <v>45165.5</v>
      </c>
      <c r="EL472">
        <v>42373.1</v>
      </c>
      <c r="EM472">
        <v>1.74657</v>
      </c>
      <c r="EN472">
        <v>2.03895</v>
      </c>
      <c r="EO472">
        <v>0.0691637</v>
      </c>
      <c r="EP472">
        <v>0</v>
      </c>
      <c r="EQ472">
        <v>20.8902</v>
      </c>
      <c r="ER472">
        <v>999.9</v>
      </c>
      <c r="ES472">
        <v>33.885</v>
      </c>
      <c r="ET472">
        <v>32.156</v>
      </c>
      <c r="EU472">
        <v>24.0048</v>
      </c>
      <c r="EV472">
        <v>51.8083</v>
      </c>
      <c r="EW472">
        <v>30.8413</v>
      </c>
      <c r="EX472">
        <v>2</v>
      </c>
      <c r="EY472">
        <v>0.272475</v>
      </c>
      <c r="EZ472">
        <v>6.0499</v>
      </c>
      <c r="FA472">
        <v>20.1367</v>
      </c>
      <c r="FB472">
        <v>5.23331</v>
      </c>
      <c r="FC472">
        <v>11.992</v>
      </c>
      <c r="FD472">
        <v>4.95565</v>
      </c>
      <c r="FE472">
        <v>3.30395</v>
      </c>
      <c r="FF472">
        <v>9999</v>
      </c>
      <c r="FG472">
        <v>9999</v>
      </c>
      <c r="FH472">
        <v>6642.6</v>
      </c>
      <c r="FI472">
        <v>354</v>
      </c>
      <c r="FJ472">
        <v>1.86814</v>
      </c>
      <c r="FK472">
        <v>1.86386</v>
      </c>
      <c r="FL472">
        <v>1.87141</v>
      </c>
      <c r="FM472">
        <v>1.86226</v>
      </c>
      <c r="FN472">
        <v>1.86172</v>
      </c>
      <c r="FO472">
        <v>1.86814</v>
      </c>
      <c r="FP472">
        <v>1.85828</v>
      </c>
      <c r="FQ472">
        <v>1.86476</v>
      </c>
      <c r="FR472">
        <v>5</v>
      </c>
      <c r="FS472">
        <v>0</v>
      </c>
      <c r="FT472">
        <v>0</v>
      </c>
      <c r="FU472">
        <v>0</v>
      </c>
      <c r="FV472" t="s">
        <v>358</v>
      </c>
      <c r="FW472" t="s">
        <v>359</v>
      </c>
      <c r="FX472" t="s">
        <v>360</v>
      </c>
      <c r="FY472" t="s">
        <v>360</v>
      </c>
      <c r="FZ472" t="s">
        <v>360</v>
      </c>
      <c r="GA472" t="s">
        <v>360</v>
      </c>
      <c r="GB472">
        <v>0</v>
      </c>
      <c r="GC472">
        <v>100</v>
      </c>
      <c r="GD472">
        <v>100</v>
      </c>
      <c r="GE472">
        <v>6.98</v>
      </c>
      <c r="GF472">
        <v>0.1103</v>
      </c>
      <c r="GG472">
        <v>2.14445261950712</v>
      </c>
      <c r="GH472">
        <v>0.00524579190152856</v>
      </c>
      <c r="GI472">
        <v>-2.61795653493914e-06</v>
      </c>
      <c r="GJ472">
        <v>1.03317073579164e-09</v>
      </c>
      <c r="GK472">
        <v>0.00834576242792743</v>
      </c>
      <c r="GL472">
        <v>-0.0463878632499735</v>
      </c>
      <c r="GM472">
        <v>0.00360881594666716</v>
      </c>
      <c r="GN472">
        <v>-4.25062852161115e-05</v>
      </c>
      <c r="GO472">
        <v>14</v>
      </c>
      <c r="GP472">
        <v>2225</v>
      </c>
      <c r="GQ472">
        <v>2</v>
      </c>
      <c r="GR472">
        <v>27</v>
      </c>
      <c r="GS472">
        <v>4353</v>
      </c>
      <c r="GT472">
        <v>4353</v>
      </c>
      <c r="GU472">
        <v>3.37036</v>
      </c>
      <c r="GV472">
        <v>2.33398</v>
      </c>
      <c r="GW472">
        <v>1.99829</v>
      </c>
      <c r="GX472">
        <v>2.7478</v>
      </c>
      <c r="GY472">
        <v>2.09351</v>
      </c>
      <c r="GZ472">
        <v>2.40112</v>
      </c>
      <c r="HA472">
        <v>36.1285</v>
      </c>
      <c r="HB472">
        <v>14.2021</v>
      </c>
      <c r="HC472">
        <v>18</v>
      </c>
      <c r="HD472">
        <v>426.934</v>
      </c>
      <c r="HE472">
        <v>615.292</v>
      </c>
      <c r="HF472">
        <v>16.4111</v>
      </c>
      <c r="HG472">
        <v>30.6801</v>
      </c>
      <c r="HH472">
        <v>30.0013</v>
      </c>
      <c r="HI472">
        <v>30.8731</v>
      </c>
      <c r="HJ472">
        <v>30.8209</v>
      </c>
      <c r="HK472">
        <v>67.4726</v>
      </c>
      <c r="HL472">
        <v>32.2789</v>
      </c>
      <c r="HM472">
        <v>6.26678</v>
      </c>
      <c r="HN472">
        <v>16.3928</v>
      </c>
      <c r="HO472">
        <v>1409.4</v>
      </c>
      <c r="HP472">
        <v>17.4238</v>
      </c>
      <c r="HQ472">
        <v>95.562</v>
      </c>
      <c r="HR472">
        <v>99.5898</v>
      </c>
    </row>
    <row r="473" spans="1:226">
      <c r="A473">
        <v>457</v>
      </c>
      <c r="B473">
        <v>1657559304.5</v>
      </c>
      <c r="C473">
        <v>6512.5</v>
      </c>
      <c r="D473" t="s">
        <v>1280</v>
      </c>
      <c r="E473" t="s">
        <v>1281</v>
      </c>
      <c r="F473">
        <v>5</v>
      </c>
      <c r="G473" t="s">
        <v>1117</v>
      </c>
      <c r="H473" t="s">
        <v>354</v>
      </c>
      <c r="I473">
        <v>1657559297</v>
      </c>
      <c r="J473">
        <f>(K473)/1000</f>
        <v>0</v>
      </c>
      <c r="K473">
        <f>IF(BF473, AN473, AH473)</f>
        <v>0</v>
      </c>
      <c r="L473">
        <f>IF(BF473, AI473, AG473)</f>
        <v>0</v>
      </c>
      <c r="M473">
        <f>BH473 - IF(AU473&gt;1, L473*BB473*100.0/(AW473*BV473), 0)</f>
        <v>0</v>
      </c>
      <c r="N473">
        <f>((T473-J473/2)*M473-L473)/(T473+J473/2)</f>
        <v>0</v>
      </c>
      <c r="O473">
        <f>N473*(BO473+BP473)/1000.0</f>
        <v>0</v>
      </c>
      <c r="P473">
        <f>(BH473 - IF(AU473&gt;1, L473*BB473*100.0/(AW473*BV473), 0))*(BO473+BP473)/1000.0</f>
        <v>0</v>
      </c>
      <c r="Q473">
        <f>2.0/((1/S473-1/R473)+SIGN(S473)*SQRT((1/S473-1/R473)*(1/S473-1/R473) + 4*BC473/((BC473+1)*(BC473+1))*(2*1/S473*1/R473-1/R473*1/R473)))</f>
        <v>0</v>
      </c>
      <c r="R473">
        <f>IF(LEFT(BD473,1)&lt;&gt;"0",IF(LEFT(BD473,1)="1",3.0,BE473),$D$5+$E$5*(BV473*BO473/($K$5*1000))+$F$5*(BV473*BO473/($K$5*1000))*MAX(MIN(BB473,$J$5),$I$5)*MAX(MIN(BB473,$J$5),$I$5)+$G$5*MAX(MIN(BB473,$J$5),$I$5)*(BV473*BO473/($K$5*1000))+$H$5*(BV473*BO473/($K$5*1000))*(BV473*BO473/($K$5*1000)))</f>
        <v>0</v>
      </c>
      <c r="S473">
        <f>J473*(1000-(1000*0.61365*exp(17.502*W473/(240.97+W473))/(BO473+BP473)+BJ473)/2)/(1000*0.61365*exp(17.502*W473/(240.97+W473))/(BO473+BP473)-BJ473)</f>
        <v>0</v>
      </c>
      <c r="T473">
        <f>1/((BC473+1)/(Q473/1.6)+1/(R473/1.37)) + BC473/((BC473+1)/(Q473/1.6) + BC473/(R473/1.37))</f>
        <v>0</v>
      </c>
      <c r="U473">
        <f>(AX473*BA473)</f>
        <v>0</v>
      </c>
      <c r="V473">
        <f>(BQ473+(U473+2*0.95*5.67E-8*(((BQ473+$B$7)+273)^4-(BQ473+273)^4)-44100*J473)/(1.84*29.3*R473+8*0.95*5.67E-8*(BQ473+273)^3))</f>
        <v>0</v>
      </c>
      <c r="W473">
        <f>($C$7*BR473+$D$7*BS473+$E$7*V473)</f>
        <v>0</v>
      </c>
      <c r="X473">
        <f>0.61365*exp(17.502*W473/(240.97+W473))</f>
        <v>0</v>
      </c>
      <c r="Y473">
        <f>(Z473/AA473*100)</f>
        <v>0</v>
      </c>
      <c r="Z473">
        <f>BJ473*(BO473+BP473)/1000</f>
        <v>0</v>
      </c>
      <c r="AA473">
        <f>0.61365*exp(17.502*BQ473/(240.97+BQ473))</f>
        <v>0</v>
      </c>
      <c r="AB473">
        <f>(X473-BJ473*(BO473+BP473)/1000)</f>
        <v>0</v>
      </c>
      <c r="AC473">
        <f>(-J473*44100)</f>
        <v>0</v>
      </c>
      <c r="AD473">
        <f>2*29.3*R473*0.92*(BQ473-W473)</f>
        <v>0</v>
      </c>
      <c r="AE473">
        <f>2*0.95*5.67E-8*(((BQ473+$B$7)+273)^4-(W473+273)^4)</f>
        <v>0</v>
      </c>
      <c r="AF473">
        <f>U473+AE473+AC473+AD473</f>
        <v>0</v>
      </c>
      <c r="AG473">
        <f>BN473*AU473*(BI473-BH473*(1000-AU473*BK473)/(1000-AU473*BJ473))/(100*BB473)</f>
        <v>0</v>
      </c>
      <c r="AH473">
        <f>1000*BN473*AU473*(BJ473-BK473)/(100*BB473*(1000-AU473*BJ473))</f>
        <v>0</v>
      </c>
      <c r="AI473">
        <f>(AJ473 - AK473 - BO473*1E3/(8.314*(BQ473+273.15)) * AM473/BN473 * AL473) * BN473/(100*BB473) * (1000 - BK473)/1000</f>
        <v>0</v>
      </c>
      <c r="AJ473">
        <v>1417.82813859428</v>
      </c>
      <c r="AK473">
        <v>1392.77660606061</v>
      </c>
      <c r="AL473">
        <v>3.35871644636964</v>
      </c>
      <c r="AM473">
        <v>66.142335327964</v>
      </c>
      <c r="AN473">
        <f>(AP473 - AO473 + BO473*1E3/(8.314*(BQ473+273.15)) * AR473/BN473 * AQ473) * BN473/(100*BB473) * 1000/(1000 - AP473)</f>
        <v>0</v>
      </c>
      <c r="AO473">
        <v>17.3388826931021</v>
      </c>
      <c r="AP473">
        <v>18.4552787878788</v>
      </c>
      <c r="AQ473">
        <v>-0.000954234106115549</v>
      </c>
      <c r="AR473">
        <v>78.4374814573742</v>
      </c>
      <c r="AS473">
        <v>18</v>
      </c>
      <c r="AT473">
        <v>4</v>
      </c>
      <c r="AU473">
        <f>IF(AS473*$H$13&gt;=AW473,1.0,(AW473/(AW473-AS473*$H$13)))</f>
        <v>0</v>
      </c>
      <c r="AV473">
        <f>(AU473-1)*100</f>
        <v>0</v>
      </c>
      <c r="AW473">
        <f>MAX(0,($B$13+$C$13*BV473)/(1+$D$13*BV473)*BO473/(BQ473+273)*$E$13)</f>
        <v>0</v>
      </c>
      <c r="AX473">
        <f>$B$11*BW473+$C$11*BX473+$F$11*CI473*(1-CL473)</f>
        <v>0</v>
      </c>
      <c r="AY473">
        <f>AX473*AZ473</f>
        <v>0</v>
      </c>
      <c r="AZ473">
        <f>($B$11*$D$9+$C$11*$D$9+$F$11*((CV473+CN473)/MAX(CV473+CN473+CW473, 0.1)*$I$9+CW473/MAX(CV473+CN473+CW473, 0.1)*$J$9))/($B$11+$C$11+$F$11)</f>
        <v>0</v>
      </c>
      <c r="BA473">
        <f>($B$11*$K$9+$C$11*$K$9+$F$11*((CV473+CN473)/MAX(CV473+CN473+CW473, 0.1)*$P$9+CW473/MAX(CV473+CN473+CW473, 0.1)*$Q$9))/($B$11+$C$11+$F$11)</f>
        <v>0</v>
      </c>
      <c r="BB473">
        <v>2.7</v>
      </c>
      <c r="BC473">
        <v>0.5</v>
      </c>
      <c r="BD473" t="s">
        <v>355</v>
      </c>
      <c r="BE473">
        <v>2</v>
      </c>
      <c r="BF473" t="b">
        <v>1</v>
      </c>
      <c r="BG473">
        <v>1657559297</v>
      </c>
      <c r="BH473">
        <v>1343.92148148148</v>
      </c>
      <c r="BI473">
        <v>1376.76925925926</v>
      </c>
      <c r="BJ473">
        <v>18.4624259259259</v>
      </c>
      <c r="BK473">
        <v>17.3575259259259</v>
      </c>
      <c r="BL473">
        <v>1336.9737037037</v>
      </c>
      <c r="BM473">
        <v>18.3526555555556</v>
      </c>
      <c r="BN473">
        <v>499.96262962963</v>
      </c>
      <c r="BO473">
        <v>68.0024037037037</v>
      </c>
      <c r="BP473">
        <v>0.0254142518518519</v>
      </c>
      <c r="BQ473">
        <v>21.1902555555556</v>
      </c>
      <c r="BR473">
        <v>22.0306148148148</v>
      </c>
      <c r="BS473">
        <v>999.9</v>
      </c>
      <c r="BT473">
        <v>0</v>
      </c>
      <c r="BU473">
        <v>0</v>
      </c>
      <c r="BV473">
        <v>9982.12777777778</v>
      </c>
      <c r="BW473">
        <v>0</v>
      </c>
      <c r="BX473">
        <v>2075.73185185185</v>
      </c>
      <c r="BY473">
        <v>-32.8485888888889</v>
      </c>
      <c r="BZ473">
        <v>1369.2</v>
      </c>
      <c r="CA473">
        <v>1401.09</v>
      </c>
      <c r="CB473">
        <v>1.1048962962963</v>
      </c>
      <c r="CC473">
        <v>1376.76925925926</v>
      </c>
      <c r="CD473">
        <v>17.3575259259259</v>
      </c>
      <c r="CE473">
        <v>1.25548962962963</v>
      </c>
      <c r="CF473">
        <v>1.18035333333333</v>
      </c>
      <c r="CG473">
        <v>10.2763</v>
      </c>
      <c r="CH473">
        <v>9.35602555555555</v>
      </c>
      <c r="CI473">
        <v>1999.99740740741</v>
      </c>
      <c r="CJ473">
        <v>0.980000444444445</v>
      </c>
      <c r="CK473">
        <v>0.0199997407407407</v>
      </c>
      <c r="CL473">
        <v>0</v>
      </c>
      <c r="CM473">
        <v>2.49695925925926</v>
      </c>
      <c r="CN473">
        <v>0</v>
      </c>
      <c r="CO473">
        <v>8021.14962962963</v>
      </c>
      <c r="CP473">
        <v>16705.3666666667</v>
      </c>
      <c r="CQ473">
        <v>45</v>
      </c>
      <c r="CR473">
        <v>47.944</v>
      </c>
      <c r="CS473">
        <v>47.187</v>
      </c>
      <c r="CT473">
        <v>45.187</v>
      </c>
      <c r="CU473">
        <v>43.75</v>
      </c>
      <c r="CV473">
        <v>1959.99740740741</v>
      </c>
      <c r="CW473">
        <v>40</v>
      </c>
      <c r="CX473">
        <v>0</v>
      </c>
      <c r="CY473">
        <v>1651538199.8</v>
      </c>
      <c r="CZ473">
        <v>0</v>
      </c>
      <c r="DA473">
        <v>0</v>
      </c>
      <c r="DB473" t="s">
        <v>356</v>
      </c>
      <c r="DC473">
        <v>1657298120.5</v>
      </c>
      <c r="DD473">
        <v>1657298120.5</v>
      </c>
      <c r="DE473">
        <v>0</v>
      </c>
      <c r="DF473">
        <v>1.391</v>
      </c>
      <c r="DG473">
        <v>0.035</v>
      </c>
      <c r="DH473">
        <v>2.39</v>
      </c>
      <c r="DI473">
        <v>0.104</v>
      </c>
      <c r="DJ473">
        <v>419</v>
      </c>
      <c r="DK473">
        <v>18</v>
      </c>
      <c r="DL473">
        <v>0.11</v>
      </c>
      <c r="DM473">
        <v>0.02</v>
      </c>
      <c r="DN473">
        <v>-33.0515780487805</v>
      </c>
      <c r="DO473">
        <v>2.85586202090584</v>
      </c>
      <c r="DP473">
        <v>0.343543682394634</v>
      </c>
      <c r="DQ473">
        <v>0</v>
      </c>
      <c r="DR473">
        <v>1.12078731707317</v>
      </c>
      <c r="DS473">
        <v>-0.186228919860624</v>
      </c>
      <c r="DT473">
        <v>0.0328035129754972</v>
      </c>
      <c r="DU473">
        <v>0</v>
      </c>
      <c r="DV473">
        <v>0</v>
      </c>
      <c r="DW473">
        <v>2</v>
      </c>
      <c r="DX473" t="s">
        <v>357</v>
      </c>
      <c r="DY473">
        <v>2.8334</v>
      </c>
      <c r="DZ473">
        <v>2.6421</v>
      </c>
      <c r="EA473">
        <v>0.153413</v>
      </c>
      <c r="EB473">
        <v>0.155838</v>
      </c>
      <c r="EC473">
        <v>0.0642348</v>
      </c>
      <c r="ED473">
        <v>0.0613375</v>
      </c>
      <c r="EE473">
        <v>23587.9</v>
      </c>
      <c r="EF473">
        <v>20555.7</v>
      </c>
      <c r="EG473">
        <v>24961.9</v>
      </c>
      <c r="EH473">
        <v>23731.8</v>
      </c>
      <c r="EI473">
        <v>39913.8</v>
      </c>
      <c r="EJ473">
        <v>36903.8</v>
      </c>
      <c r="EK473">
        <v>45164.9</v>
      </c>
      <c r="EL473">
        <v>42372.1</v>
      </c>
      <c r="EM473">
        <v>1.7467</v>
      </c>
      <c r="EN473">
        <v>2.03898</v>
      </c>
      <c r="EO473">
        <v>0.0692904</v>
      </c>
      <c r="EP473">
        <v>0</v>
      </c>
      <c r="EQ473">
        <v>20.8972</v>
      </c>
      <c r="ER473">
        <v>999.9</v>
      </c>
      <c r="ES473">
        <v>33.86</v>
      </c>
      <c r="ET473">
        <v>32.146</v>
      </c>
      <c r="EU473">
        <v>23.9736</v>
      </c>
      <c r="EV473">
        <v>51.5183</v>
      </c>
      <c r="EW473">
        <v>30.8373</v>
      </c>
      <c r="EX473">
        <v>2</v>
      </c>
      <c r="EY473">
        <v>0.272696</v>
      </c>
      <c r="EZ473">
        <v>6.06012</v>
      </c>
      <c r="FA473">
        <v>20.1365</v>
      </c>
      <c r="FB473">
        <v>5.23286</v>
      </c>
      <c r="FC473">
        <v>11.992</v>
      </c>
      <c r="FD473">
        <v>4.9557</v>
      </c>
      <c r="FE473">
        <v>3.30393</v>
      </c>
      <c r="FF473">
        <v>9999</v>
      </c>
      <c r="FG473">
        <v>9999</v>
      </c>
      <c r="FH473">
        <v>6642.6</v>
      </c>
      <c r="FI473">
        <v>354</v>
      </c>
      <c r="FJ473">
        <v>1.86813</v>
      </c>
      <c r="FK473">
        <v>1.86386</v>
      </c>
      <c r="FL473">
        <v>1.87144</v>
      </c>
      <c r="FM473">
        <v>1.86232</v>
      </c>
      <c r="FN473">
        <v>1.86172</v>
      </c>
      <c r="FO473">
        <v>1.86813</v>
      </c>
      <c r="FP473">
        <v>1.85828</v>
      </c>
      <c r="FQ473">
        <v>1.86476</v>
      </c>
      <c r="FR473">
        <v>5</v>
      </c>
      <c r="FS473">
        <v>0</v>
      </c>
      <c r="FT473">
        <v>0</v>
      </c>
      <c r="FU473">
        <v>0</v>
      </c>
      <c r="FV473" t="s">
        <v>358</v>
      </c>
      <c r="FW473" t="s">
        <v>359</v>
      </c>
      <c r="FX473" t="s">
        <v>360</v>
      </c>
      <c r="FY473" t="s">
        <v>360</v>
      </c>
      <c r="FZ473" t="s">
        <v>360</v>
      </c>
      <c r="GA473" t="s">
        <v>360</v>
      </c>
      <c r="GB473">
        <v>0</v>
      </c>
      <c r="GC473">
        <v>100</v>
      </c>
      <c r="GD473">
        <v>100</v>
      </c>
      <c r="GE473">
        <v>7.04</v>
      </c>
      <c r="GF473">
        <v>0.1094</v>
      </c>
      <c r="GG473">
        <v>2.14445261950712</v>
      </c>
      <c r="GH473">
        <v>0.00524579190152856</v>
      </c>
      <c r="GI473">
        <v>-2.61795653493914e-06</v>
      </c>
      <c r="GJ473">
        <v>1.03317073579164e-09</v>
      </c>
      <c r="GK473">
        <v>0.00834576242792743</v>
      </c>
      <c r="GL473">
        <v>-0.0463878632499735</v>
      </c>
      <c r="GM473">
        <v>0.00360881594666716</v>
      </c>
      <c r="GN473">
        <v>-4.25062852161115e-05</v>
      </c>
      <c r="GO473">
        <v>14</v>
      </c>
      <c r="GP473">
        <v>2225</v>
      </c>
      <c r="GQ473">
        <v>2</v>
      </c>
      <c r="GR473">
        <v>27</v>
      </c>
      <c r="GS473">
        <v>4353.1</v>
      </c>
      <c r="GT473">
        <v>4353.1</v>
      </c>
      <c r="GU473">
        <v>3.40088</v>
      </c>
      <c r="GV473">
        <v>2.34009</v>
      </c>
      <c r="GW473">
        <v>1.99829</v>
      </c>
      <c r="GX473">
        <v>2.7478</v>
      </c>
      <c r="GY473">
        <v>2.09351</v>
      </c>
      <c r="GZ473">
        <v>2.39746</v>
      </c>
      <c r="HA473">
        <v>36.1285</v>
      </c>
      <c r="HB473">
        <v>14.1933</v>
      </c>
      <c r="HC473">
        <v>18</v>
      </c>
      <c r="HD473">
        <v>427.012</v>
      </c>
      <c r="HE473">
        <v>615.327</v>
      </c>
      <c r="HF473">
        <v>16.3639</v>
      </c>
      <c r="HG473">
        <v>30.6835</v>
      </c>
      <c r="HH473">
        <v>30.0007</v>
      </c>
      <c r="HI473">
        <v>30.8741</v>
      </c>
      <c r="HJ473">
        <v>30.8223</v>
      </c>
      <c r="HK473">
        <v>68.1165</v>
      </c>
      <c r="HL473">
        <v>31.9988</v>
      </c>
      <c r="HM473">
        <v>6.26678</v>
      </c>
      <c r="HN473">
        <v>16.3561</v>
      </c>
      <c r="HO473">
        <v>1422.92</v>
      </c>
      <c r="HP473">
        <v>17.4559</v>
      </c>
      <c r="HQ473">
        <v>95.5607</v>
      </c>
      <c r="HR473">
        <v>99.5874</v>
      </c>
    </row>
    <row r="474" spans="1:226">
      <c r="A474">
        <v>458</v>
      </c>
      <c r="B474">
        <v>1657559309.5</v>
      </c>
      <c r="C474">
        <v>6517.5</v>
      </c>
      <c r="D474" t="s">
        <v>1282</v>
      </c>
      <c r="E474" t="s">
        <v>1283</v>
      </c>
      <c r="F474">
        <v>5</v>
      </c>
      <c r="G474" t="s">
        <v>1117</v>
      </c>
      <c r="H474" t="s">
        <v>354</v>
      </c>
      <c r="I474">
        <v>1657559301.71429</v>
      </c>
      <c r="J474">
        <f>(K474)/1000</f>
        <v>0</v>
      </c>
      <c r="K474">
        <f>IF(BF474, AN474, AH474)</f>
        <v>0</v>
      </c>
      <c r="L474">
        <f>IF(BF474, AI474, AG474)</f>
        <v>0</v>
      </c>
      <c r="M474">
        <f>BH474 - IF(AU474&gt;1, L474*BB474*100.0/(AW474*BV474), 0)</f>
        <v>0</v>
      </c>
      <c r="N474">
        <f>((T474-J474/2)*M474-L474)/(T474+J474/2)</f>
        <v>0</v>
      </c>
      <c r="O474">
        <f>N474*(BO474+BP474)/1000.0</f>
        <v>0</v>
      </c>
      <c r="P474">
        <f>(BH474 - IF(AU474&gt;1, L474*BB474*100.0/(AW474*BV474), 0))*(BO474+BP474)/1000.0</f>
        <v>0</v>
      </c>
      <c r="Q474">
        <f>2.0/((1/S474-1/R474)+SIGN(S474)*SQRT((1/S474-1/R474)*(1/S474-1/R474) + 4*BC474/((BC474+1)*(BC474+1))*(2*1/S474*1/R474-1/R474*1/R474)))</f>
        <v>0</v>
      </c>
      <c r="R474">
        <f>IF(LEFT(BD474,1)&lt;&gt;"0",IF(LEFT(BD474,1)="1",3.0,BE474),$D$5+$E$5*(BV474*BO474/($K$5*1000))+$F$5*(BV474*BO474/($K$5*1000))*MAX(MIN(BB474,$J$5),$I$5)*MAX(MIN(BB474,$J$5),$I$5)+$G$5*MAX(MIN(BB474,$J$5),$I$5)*(BV474*BO474/($K$5*1000))+$H$5*(BV474*BO474/($K$5*1000))*(BV474*BO474/($K$5*1000)))</f>
        <v>0</v>
      </c>
      <c r="S474">
        <f>J474*(1000-(1000*0.61365*exp(17.502*W474/(240.97+W474))/(BO474+BP474)+BJ474)/2)/(1000*0.61365*exp(17.502*W474/(240.97+W474))/(BO474+BP474)-BJ474)</f>
        <v>0</v>
      </c>
      <c r="T474">
        <f>1/((BC474+1)/(Q474/1.6)+1/(R474/1.37)) + BC474/((BC474+1)/(Q474/1.6) + BC474/(R474/1.37))</f>
        <v>0</v>
      </c>
      <c r="U474">
        <f>(AX474*BA474)</f>
        <v>0</v>
      </c>
      <c r="V474">
        <f>(BQ474+(U474+2*0.95*5.67E-8*(((BQ474+$B$7)+273)^4-(BQ474+273)^4)-44100*J474)/(1.84*29.3*R474+8*0.95*5.67E-8*(BQ474+273)^3))</f>
        <v>0</v>
      </c>
      <c r="W474">
        <f>($C$7*BR474+$D$7*BS474+$E$7*V474)</f>
        <v>0</v>
      </c>
      <c r="X474">
        <f>0.61365*exp(17.502*W474/(240.97+W474))</f>
        <v>0</v>
      </c>
      <c r="Y474">
        <f>(Z474/AA474*100)</f>
        <v>0</v>
      </c>
      <c r="Z474">
        <f>BJ474*(BO474+BP474)/1000</f>
        <v>0</v>
      </c>
      <c r="AA474">
        <f>0.61365*exp(17.502*BQ474/(240.97+BQ474))</f>
        <v>0</v>
      </c>
      <c r="AB474">
        <f>(X474-BJ474*(BO474+BP474)/1000)</f>
        <v>0</v>
      </c>
      <c r="AC474">
        <f>(-J474*44100)</f>
        <v>0</v>
      </c>
      <c r="AD474">
        <f>2*29.3*R474*0.92*(BQ474-W474)</f>
        <v>0</v>
      </c>
      <c r="AE474">
        <f>2*0.95*5.67E-8*(((BQ474+$B$7)+273)^4-(W474+273)^4)</f>
        <v>0</v>
      </c>
      <c r="AF474">
        <f>U474+AE474+AC474+AD474</f>
        <v>0</v>
      </c>
      <c r="AG474">
        <f>BN474*AU474*(BI474-BH474*(1000-AU474*BK474)/(1000-AU474*BJ474))/(100*BB474)</f>
        <v>0</v>
      </c>
      <c r="AH474">
        <f>1000*BN474*AU474*(BJ474-BK474)/(100*BB474*(1000-AU474*BJ474))</f>
        <v>0</v>
      </c>
      <c r="AI474">
        <f>(AJ474 - AK474 - BO474*1E3/(8.314*(BQ474+273.15)) * AM474/BN474 * AL474) * BN474/(100*BB474) * (1000 - BK474)/1000</f>
        <v>0</v>
      </c>
      <c r="AJ474">
        <v>1434.861282574</v>
      </c>
      <c r="AK474">
        <v>1409.75581818182</v>
      </c>
      <c r="AL474">
        <v>3.39497199694005</v>
      </c>
      <c r="AM474">
        <v>66.142335327964</v>
      </c>
      <c r="AN474">
        <f>(AP474 - AO474 + BO474*1E3/(8.314*(BQ474+273.15)) * AR474/BN474 * AQ474) * BN474/(100*BB474) * 1000/(1000 - AP474)</f>
        <v>0</v>
      </c>
      <c r="AO474">
        <v>17.3500900959998</v>
      </c>
      <c r="AP474">
        <v>18.4530715151515</v>
      </c>
      <c r="AQ474">
        <v>-0.00046900762354139</v>
      </c>
      <c r="AR474">
        <v>78.4374814573742</v>
      </c>
      <c r="AS474">
        <v>18</v>
      </c>
      <c r="AT474">
        <v>4</v>
      </c>
      <c r="AU474">
        <f>IF(AS474*$H$13&gt;=AW474,1.0,(AW474/(AW474-AS474*$H$13)))</f>
        <v>0</v>
      </c>
      <c r="AV474">
        <f>(AU474-1)*100</f>
        <v>0</v>
      </c>
      <c r="AW474">
        <f>MAX(0,($B$13+$C$13*BV474)/(1+$D$13*BV474)*BO474/(BQ474+273)*$E$13)</f>
        <v>0</v>
      </c>
      <c r="AX474">
        <f>$B$11*BW474+$C$11*BX474+$F$11*CI474*(1-CL474)</f>
        <v>0</v>
      </c>
      <c r="AY474">
        <f>AX474*AZ474</f>
        <v>0</v>
      </c>
      <c r="AZ474">
        <f>($B$11*$D$9+$C$11*$D$9+$F$11*((CV474+CN474)/MAX(CV474+CN474+CW474, 0.1)*$I$9+CW474/MAX(CV474+CN474+CW474, 0.1)*$J$9))/($B$11+$C$11+$F$11)</f>
        <v>0</v>
      </c>
      <c r="BA474">
        <f>($B$11*$K$9+$C$11*$K$9+$F$11*((CV474+CN474)/MAX(CV474+CN474+CW474, 0.1)*$P$9+CW474/MAX(CV474+CN474+CW474, 0.1)*$Q$9))/($B$11+$C$11+$F$11)</f>
        <v>0</v>
      </c>
      <c r="BB474">
        <v>2.7</v>
      </c>
      <c r="BC474">
        <v>0.5</v>
      </c>
      <c r="BD474" t="s">
        <v>355</v>
      </c>
      <c r="BE474">
        <v>2</v>
      </c>
      <c r="BF474" t="b">
        <v>1</v>
      </c>
      <c r="BG474">
        <v>1657559301.71429</v>
      </c>
      <c r="BH474">
        <v>1359.55178571429</v>
      </c>
      <c r="BI474">
        <v>1392.42607142857</v>
      </c>
      <c r="BJ474">
        <v>18.4615535714286</v>
      </c>
      <c r="BK474">
        <v>17.3602107142857</v>
      </c>
      <c r="BL474">
        <v>1352.54464285714</v>
      </c>
      <c r="BM474">
        <v>18.3518142857143</v>
      </c>
      <c r="BN474">
        <v>499.968571428571</v>
      </c>
      <c r="BO474">
        <v>68.0021428571429</v>
      </c>
      <c r="BP474">
        <v>0.0255115464285714</v>
      </c>
      <c r="BQ474">
        <v>21.1941357142857</v>
      </c>
      <c r="BR474">
        <v>22.0399678571429</v>
      </c>
      <c r="BS474">
        <v>999.9</v>
      </c>
      <c r="BT474">
        <v>0</v>
      </c>
      <c r="BU474">
        <v>0</v>
      </c>
      <c r="BV474">
        <v>10005.0875</v>
      </c>
      <c r="BW474">
        <v>0</v>
      </c>
      <c r="BX474">
        <v>2075.84142857143</v>
      </c>
      <c r="BY474">
        <v>-32.8743464285714</v>
      </c>
      <c r="BZ474">
        <v>1385.12357142857</v>
      </c>
      <c r="CA474">
        <v>1417.02678571429</v>
      </c>
      <c r="CB474">
        <v>1.10134142857143</v>
      </c>
      <c r="CC474">
        <v>1392.42607142857</v>
      </c>
      <c r="CD474">
        <v>17.3602107142857</v>
      </c>
      <c r="CE474">
        <v>1.25542535714286</v>
      </c>
      <c r="CF474">
        <v>1.18053107142857</v>
      </c>
      <c r="CG474">
        <v>10.2755428571429</v>
      </c>
      <c r="CH474">
        <v>9.35826785714286</v>
      </c>
      <c r="CI474">
        <v>2000.00214285714</v>
      </c>
      <c r="CJ474">
        <v>0.980000428571429</v>
      </c>
      <c r="CK474">
        <v>0.0199997571428571</v>
      </c>
      <c r="CL474">
        <v>0</v>
      </c>
      <c r="CM474">
        <v>2.47724285714286</v>
      </c>
      <c r="CN474">
        <v>0</v>
      </c>
      <c r="CO474">
        <v>8022.35178571429</v>
      </c>
      <c r="CP474">
        <v>16705.4</v>
      </c>
      <c r="CQ474">
        <v>45</v>
      </c>
      <c r="CR474">
        <v>47.93925</v>
      </c>
      <c r="CS474">
        <v>47.187</v>
      </c>
      <c r="CT474">
        <v>45.187</v>
      </c>
      <c r="CU474">
        <v>43.75</v>
      </c>
      <c r="CV474">
        <v>1960.00214285714</v>
      </c>
      <c r="CW474">
        <v>40</v>
      </c>
      <c r="CX474">
        <v>0</v>
      </c>
      <c r="CY474">
        <v>1651538204.6</v>
      </c>
      <c r="CZ474">
        <v>0</v>
      </c>
      <c r="DA474">
        <v>0</v>
      </c>
      <c r="DB474" t="s">
        <v>356</v>
      </c>
      <c r="DC474">
        <v>1657298120.5</v>
      </c>
      <c r="DD474">
        <v>1657298120.5</v>
      </c>
      <c r="DE474">
        <v>0</v>
      </c>
      <c r="DF474">
        <v>1.391</v>
      </c>
      <c r="DG474">
        <v>0.035</v>
      </c>
      <c r="DH474">
        <v>2.39</v>
      </c>
      <c r="DI474">
        <v>0.104</v>
      </c>
      <c r="DJ474">
        <v>419</v>
      </c>
      <c r="DK474">
        <v>18</v>
      </c>
      <c r="DL474">
        <v>0.11</v>
      </c>
      <c r="DM474">
        <v>0.02</v>
      </c>
      <c r="DN474">
        <v>-32.8931048780488</v>
      </c>
      <c r="DO474">
        <v>-0.361367247386761</v>
      </c>
      <c r="DP474">
        <v>0.126189010288804</v>
      </c>
      <c r="DQ474">
        <v>0</v>
      </c>
      <c r="DR474">
        <v>1.10360292682927</v>
      </c>
      <c r="DS474">
        <v>-0.0022695470383282</v>
      </c>
      <c r="DT474">
        <v>0.0209629865731917</v>
      </c>
      <c r="DU474">
        <v>1</v>
      </c>
      <c r="DV474">
        <v>1</v>
      </c>
      <c r="DW474">
        <v>2</v>
      </c>
      <c r="DX474" t="s">
        <v>367</v>
      </c>
      <c r="DY474">
        <v>2.83335</v>
      </c>
      <c r="DZ474">
        <v>2.64225</v>
      </c>
      <c r="EA474">
        <v>0.154568</v>
      </c>
      <c r="EB474">
        <v>0.156975</v>
      </c>
      <c r="EC474">
        <v>0.0642308</v>
      </c>
      <c r="ED474">
        <v>0.0614091</v>
      </c>
      <c r="EE474">
        <v>23555.6</v>
      </c>
      <c r="EF474">
        <v>20528.3</v>
      </c>
      <c r="EG474">
        <v>24961.8</v>
      </c>
      <c r="EH474">
        <v>23732.1</v>
      </c>
      <c r="EI474">
        <v>39913.8</v>
      </c>
      <c r="EJ474">
        <v>36901.3</v>
      </c>
      <c r="EK474">
        <v>45164.7</v>
      </c>
      <c r="EL474">
        <v>42372.4</v>
      </c>
      <c r="EM474">
        <v>1.7468</v>
      </c>
      <c r="EN474">
        <v>2.03885</v>
      </c>
      <c r="EO474">
        <v>0.070408</v>
      </c>
      <c r="EP474">
        <v>0</v>
      </c>
      <c r="EQ474">
        <v>20.9061</v>
      </c>
      <c r="ER474">
        <v>999.9</v>
      </c>
      <c r="ES474">
        <v>33.836</v>
      </c>
      <c r="ET474">
        <v>32.146</v>
      </c>
      <c r="EU474">
        <v>23.9552</v>
      </c>
      <c r="EV474">
        <v>51.4683</v>
      </c>
      <c r="EW474">
        <v>30.8173</v>
      </c>
      <c r="EX474">
        <v>2</v>
      </c>
      <c r="EY474">
        <v>0.272942</v>
      </c>
      <c r="EZ474">
        <v>6.07436</v>
      </c>
      <c r="FA474">
        <v>20.136</v>
      </c>
      <c r="FB474">
        <v>5.23331</v>
      </c>
      <c r="FC474">
        <v>11.992</v>
      </c>
      <c r="FD474">
        <v>4.9557</v>
      </c>
      <c r="FE474">
        <v>3.3039</v>
      </c>
      <c r="FF474">
        <v>9999</v>
      </c>
      <c r="FG474">
        <v>9999</v>
      </c>
      <c r="FH474">
        <v>6642.6</v>
      </c>
      <c r="FI474">
        <v>354</v>
      </c>
      <c r="FJ474">
        <v>1.86813</v>
      </c>
      <c r="FK474">
        <v>1.86386</v>
      </c>
      <c r="FL474">
        <v>1.87145</v>
      </c>
      <c r="FM474">
        <v>1.86232</v>
      </c>
      <c r="FN474">
        <v>1.86172</v>
      </c>
      <c r="FO474">
        <v>1.86815</v>
      </c>
      <c r="FP474">
        <v>1.85829</v>
      </c>
      <c r="FQ474">
        <v>1.86476</v>
      </c>
      <c r="FR474">
        <v>5</v>
      </c>
      <c r="FS474">
        <v>0</v>
      </c>
      <c r="FT474">
        <v>0</v>
      </c>
      <c r="FU474">
        <v>0</v>
      </c>
      <c r="FV474" t="s">
        <v>358</v>
      </c>
      <c r="FW474" t="s">
        <v>359</v>
      </c>
      <c r="FX474" t="s">
        <v>360</v>
      </c>
      <c r="FY474" t="s">
        <v>360</v>
      </c>
      <c r="FZ474" t="s">
        <v>360</v>
      </c>
      <c r="GA474" t="s">
        <v>360</v>
      </c>
      <c r="GB474">
        <v>0</v>
      </c>
      <c r="GC474">
        <v>100</v>
      </c>
      <c r="GD474">
        <v>100</v>
      </c>
      <c r="GE474">
        <v>7.11</v>
      </c>
      <c r="GF474">
        <v>0.1094</v>
      </c>
      <c r="GG474">
        <v>2.14445261950712</v>
      </c>
      <c r="GH474">
        <v>0.00524579190152856</v>
      </c>
      <c r="GI474">
        <v>-2.61795653493914e-06</v>
      </c>
      <c r="GJ474">
        <v>1.03317073579164e-09</v>
      </c>
      <c r="GK474">
        <v>0.00834576242792743</v>
      </c>
      <c r="GL474">
        <v>-0.0463878632499735</v>
      </c>
      <c r="GM474">
        <v>0.00360881594666716</v>
      </c>
      <c r="GN474">
        <v>-4.25062852161115e-05</v>
      </c>
      <c r="GO474">
        <v>14</v>
      </c>
      <c r="GP474">
        <v>2225</v>
      </c>
      <c r="GQ474">
        <v>2</v>
      </c>
      <c r="GR474">
        <v>27</v>
      </c>
      <c r="GS474">
        <v>4353.1</v>
      </c>
      <c r="GT474">
        <v>4353.1</v>
      </c>
      <c r="GU474">
        <v>3.43018</v>
      </c>
      <c r="GV474">
        <v>2.33521</v>
      </c>
      <c r="GW474">
        <v>1.99829</v>
      </c>
      <c r="GX474">
        <v>2.7478</v>
      </c>
      <c r="GY474">
        <v>2.09351</v>
      </c>
      <c r="GZ474">
        <v>2.36938</v>
      </c>
      <c r="HA474">
        <v>36.1285</v>
      </c>
      <c r="HB474">
        <v>14.1846</v>
      </c>
      <c r="HC474">
        <v>18</v>
      </c>
      <c r="HD474">
        <v>427.083</v>
      </c>
      <c r="HE474">
        <v>615.253</v>
      </c>
      <c r="HF474">
        <v>16.3264</v>
      </c>
      <c r="HG474">
        <v>30.6868</v>
      </c>
      <c r="HH474">
        <v>30.0005</v>
      </c>
      <c r="HI474">
        <v>30.8761</v>
      </c>
      <c r="HJ474">
        <v>30.8248</v>
      </c>
      <c r="HK474">
        <v>68.6872</v>
      </c>
      <c r="HL474">
        <v>31.9988</v>
      </c>
      <c r="HM474">
        <v>6.26678</v>
      </c>
      <c r="HN474">
        <v>16.3213</v>
      </c>
      <c r="HO474">
        <v>1443.03</v>
      </c>
      <c r="HP474">
        <v>17.4632</v>
      </c>
      <c r="HQ474">
        <v>95.5602</v>
      </c>
      <c r="HR474">
        <v>99.5883</v>
      </c>
    </row>
    <row r="475" spans="1:226">
      <c r="A475">
        <v>459</v>
      </c>
      <c r="B475">
        <v>1657559314.5</v>
      </c>
      <c r="C475">
        <v>6522.5</v>
      </c>
      <c r="D475" t="s">
        <v>1284</v>
      </c>
      <c r="E475" t="s">
        <v>1285</v>
      </c>
      <c r="F475">
        <v>5</v>
      </c>
      <c r="G475" t="s">
        <v>1117</v>
      </c>
      <c r="H475" t="s">
        <v>354</v>
      </c>
      <c r="I475">
        <v>1657559307</v>
      </c>
      <c r="J475">
        <f>(K475)/1000</f>
        <v>0</v>
      </c>
      <c r="K475">
        <f>IF(BF475, AN475, AH475)</f>
        <v>0</v>
      </c>
      <c r="L475">
        <f>IF(BF475, AI475, AG475)</f>
        <v>0</v>
      </c>
      <c r="M475">
        <f>BH475 - IF(AU475&gt;1, L475*BB475*100.0/(AW475*BV475), 0)</f>
        <v>0</v>
      </c>
      <c r="N475">
        <f>((T475-J475/2)*M475-L475)/(T475+J475/2)</f>
        <v>0</v>
      </c>
      <c r="O475">
        <f>N475*(BO475+BP475)/1000.0</f>
        <v>0</v>
      </c>
      <c r="P475">
        <f>(BH475 - IF(AU475&gt;1, L475*BB475*100.0/(AW475*BV475), 0))*(BO475+BP475)/1000.0</f>
        <v>0</v>
      </c>
      <c r="Q475">
        <f>2.0/((1/S475-1/R475)+SIGN(S475)*SQRT((1/S475-1/R475)*(1/S475-1/R475) + 4*BC475/((BC475+1)*(BC475+1))*(2*1/S475*1/R475-1/R475*1/R475)))</f>
        <v>0</v>
      </c>
      <c r="R475">
        <f>IF(LEFT(BD475,1)&lt;&gt;"0",IF(LEFT(BD475,1)="1",3.0,BE475),$D$5+$E$5*(BV475*BO475/($K$5*1000))+$F$5*(BV475*BO475/($K$5*1000))*MAX(MIN(BB475,$J$5),$I$5)*MAX(MIN(BB475,$J$5),$I$5)+$G$5*MAX(MIN(BB475,$J$5),$I$5)*(BV475*BO475/($K$5*1000))+$H$5*(BV475*BO475/($K$5*1000))*(BV475*BO475/($K$5*1000)))</f>
        <v>0</v>
      </c>
      <c r="S475">
        <f>J475*(1000-(1000*0.61365*exp(17.502*W475/(240.97+W475))/(BO475+BP475)+BJ475)/2)/(1000*0.61365*exp(17.502*W475/(240.97+W475))/(BO475+BP475)-BJ475)</f>
        <v>0</v>
      </c>
      <c r="T475">
        <f>1/((BC475+1)/(Q475/1.6)+1/(R475/1.37)) + BC475/((BC475+1)/(Q475/1.6) + BC475/(R475/1.37))</f>
        <v>0</v>
      </c>
      <c r="U475">
        <f>(AX475*BA475)</f>
        <v>0</v>
      </c>
      <c r="V475">
        <f>(BQ475+(U475+2*0.95*5.67E-8*(((BQ475+$B$7)+273)^4-(BQ475+273)^4)-44100*J475)/(1.84*29.3*R475+8*0.95*5.67E-8*(BQ475+273)^3))</f>
        <v>0</v>
      </c>
      <c r="W475">
        <f>($C$7*BR475+$D$7*BS475+$E$7*V475)</f>
        <v>0</v>
      </c>
      <c r="X475">
        <f>0.61365*exp(17.502*W475/(240.97+W475))</f>
        <v>0</v>
      </c>
      <c r="Y475">
        <f>(Z475/AA475*100)</f>
        <v>0</v>
      </c>
      <c r="Z475">
        <f>BJ475*(BO475+BP475)/1000</f>
        <v>0</v>
      </c>
      <c r="AA475">
        <f>0.61365*exp(17.502*BQ475/(240.97+BQ475))</f>
        <v>0</v>
      </c>
      <c r="AB475">
        <f>(X475-BJ475*(BO475+BP475)/1000)</f>
        <v>0</v>
      </c>
      <c r="AC475">
        <f>(-J475*44100)</f>
        <v>0</v>
      </c>
      <c r="AD475">
        <f>2*29.3*R475*0.92*(BQ475-W475)</f>
        <v>0</v>
      </c>
      <c r="AE475">
        <f>2*0.95*5.67E-8*(((BQ475+$B$7)+273)^4-(W475+273)^4)</f>
        <v>0</v>
      </c>
      <c r="AF475">
        <f>U475+AE475+AC475+AD475</f>
        <v>0</v>
      </c>
      <c r="AG475">
        <f>BN475*AU475*(BI475-BH475*(1000-AU475*BK475)/(1000-AU475*BJ475))/(100*BB475)</f>
        <v>0</v>
      </c>
      <c r="AH475">
        <f>1000*BN475*AU475*(BJ475-BK475)/(100*BB475*(1000-AU475*BJ475))</f>
        <v>0</v>
      </c>
      <c r="AI475">
        <f>(AJ475 - AK475 - BO475*1E3/(8.314*(BQ475+273.15)) * AM475/BN475 * AL475) * BN475/(100*BB475) * (1000 - BK475)/1000</f>
        <v>0</v>
      </c>
      <c r="AJ475">
        <v>1452.13186569397</v>
      </c>
      <c r="AK475">
        <v>1426.84836363636</v>
      </c>
      <c r="AL475">
        <v>3.42555113139611</v>
      </c>
      <c r="AM475">
        <v>66.142335327964</v>
      </c>
      <c r="AN475">
        <f>(AP475 - AO475 + BO475*1E3/(8.314*(BQ475+273.15)) * AR475/BN475 * AQ475) * BN475/(100*BB475) * 1000/(1000 - AP475)</f>
        <v>0</v>
      </c>
      <c r="AO475">
        <v>17.36926320447</v>
      </c>
      <c r="AP475">
        <v>18.4567781818182</v>
      </c>
      <c r="AQ475">
        <v>0.000281174821560041</v>
      </c>
      <c r="AR475">
        <v>78.4374814573742</v>
      </c>
      <c r="AS475">
        <v>18</v>
      </c>
      <c r="AT475">
        <v>4</v>
      </c>
      <c r="AU475">
        <f>IF(AS475*$H$13&gt;=AW475,1.0,(AW475/(AW475-AS475*$H$13)))</f>
        <v>0</v>
      </c>
      <c r="AV475">
        <f>(AU475-1)*100</f>
        <v>0</v>
      </c>
      <c r="AW475">
        <f>MAX(0,($B$13+$C$13*BV475)/(1+$D$13*BV475)*BO475/(BQ475+273)*$E$13)</f>
        <v>0</v>
      </c>
      <c r="AX475">
        <f>$B$11*BW475+$C$11*BX475+$F$11*CI475*(1-CL475)</f>
        <v>0</v>
      </c>
      <c r="AY475">
        <f>AX475*AZ475</f>
        <v>0</v>
      </c>
      <c r="AZ475">
        <f>($B$11*$D$9+$C$11*$D$9+$F$11*((CV475+CN475)/MAX(CV475+CN475+CW475, 0.1)*$I$9+CW475/MAX(CV475+CN475+CW475, 0.1)*$J$9))/($B$11+$C$11+$F$11)</f>
        <v>0</v>
      </c>
      <c r="BA475">
        <f>($B$11*$K$9+$C$11*$K$9+$F$11*((CV475+CN475)/MAX(CV475+CN475+CW475, 0.1)*$P$9+CW475/MAX(CV475+CN475+CW475, 0.1)*$Q$9))/($B$11+$C$11+$F$11)</f>
        <v>0</v>
      </c>
      <c r="BB475">
        <v>2.7</v>
      </c>
      <c r="BC475">
        <v>0.5</v>
      </c>
      <c r="BD475" t="s">
        <v>355</v>
      </c>
      <c r="BE475">
        <v>2</v>
      </c>
      <c r="BF475" t="b">
        <v>1</v>
      </c>
      <c r="BG475">
        <v>1657559307</v>
      </c>
      <c r="BH475">
        <v>1377.11074074074</v>
      </c>
      <c r="BI475">
        <v>1410.15407407407</v>
      </c>
      <c r="BJ475">
        <v>18.4571185185185</v>
      </c>
      <c r="BK475">
        <v>17.3571555555556</v>
      </c>
      <c r="BL475">
        <v>1370.03703703704</v>
      </c>
      <c r="BM475">
        <v>18.3475592592593</v>
      </c>
      <c r="BN475">
        <v>500.005444444444</v>
      </c>
      <c r="BO475">
        <v>68.0020074074074</v>
      </c>
      <c r="BP475">
        <v>0.0256122407407407</v>
      </c>
      <c r="BQ475">
        <v>21.1975148148148</v>
      </c>
      <c r="BR475">
        <v>22.0465333333333</v>
      </c>
      <c r="BS475">
        <v>999.9</v>
      </c>
      <c r="BT475">
        <v>0</v>
      </c>
      <c r="BU475">
        <v>0</v>
      </c>
      <c r="BV475">
        <v>10006.737037037</v>
      </c>
      <c r="BW475">
        <v>0</v>
      </c>
      <c r="BX475">
        <v>2075.36333333333</v>
      </c>
      <c r="BY475">
        <v>-33.042362962963</v>
      </c>
      <c r="BZ475">
        <v>1403.00703703704</v>
      </c>
      <c r="CA475">
        <v>1435.06333333333</v>
      </c>
      <c r="CB475">
        <v>1.09996074074074</v>
      </c>
      <c r="CC475">
        <v>1410.15407407407</v>
      </c>
      <c r="CD475">
        <v>17.3571555555556</v>
      </c>
      <c r="CE475">
        <v>1.25512111111111</v>
      </c>
      <c r="CF475">
        <v>1.18032111111111</v>
      </c>
      <c r="CG475">
        <v>10.2719222222222</v>
      </c>
      <c r="CH475">
        <v>9.35562407407407</v>
      </c>
      <c r="CI475">
        <v>2000.00111111111</v>
      </c>
      <c r="CJ475">
        <v>0.980000333333333</v>
      </c>
      <c r="CK475">
        <v>0.0199998555555556</v>
      </c>
      <c r="CL475">
        <v>0</v>
      </c>
      <c r="CM475">
        <v>2.40460740740741</v>
      </c>
      <c r="CN475">
        <v>0</v>
      </c>
      <c r="CO475">
        <v>8022.59111111111</v>
      </c>
      <c r="CP475">
        <v>16705.4</v>
      </c>
      <c r="CQ475">
        <v>45</v>
      </c>
      <c r="CR475">
        <v>47.9486666666667</v>
      </c>
      <c r="CS475">
        <v>47.187</v>
      </c>
      <c r="CT475">
        <v>45.187</v>
      </c>
      <c r="CU475">
        <v>43.75</v>
      </c>
      <c r="CV475">
        <v>1960.00111111111</v>
      </c>
      <c r="CW475">
        <v>40.0003703703704</v>
      </c>
      <c r="CX475">
        <v>0</v>
      </c>
      <c r="CY475">
        <v>1651538209.4</v>
      </c>
      <c r="CZ475">
        <v>0</v>
      </c>
      <c r="DA475">
        <v>0</v>
      </c>
      <c r="DB475" t="s">
        <v>356</v>
      </c>
      <c r="DC475">
        <v>1657298120.5</v>
      </c>
      <c r="DD475">
        <v>1657298120.5</v>
      </c>
      <c r="DE475">
        <v>0</v>
      </c>
      <c r="DF475">
        <v>1.391</v>
      </c>
      <c r="DG475">
        <v>0.035</v>
      </c>
      <c r="DH475">
        <v>2.39</v>
      </c>
      <c r="DI475">
        <v>0.104</v>
      </c>
      <c r="DJ475">
        <v>419</v>
      </c>
      <c r="DK475">
        <v>18</v>
      </c>
      <c r="DL475">
        <v>0.11</v>
      </c>
      <c r="DM475">
        <v>0.02</v>
      </c>
      <c r="DN475">
        <v>-32.9419875</v>
      </c>
      <c r="DO475">
        <v>-1.66954559099435</v>
      </c>
      <c r="DP475">
        <v>0.178757671426291</v>
      </c>
      <c r="DQ475">
        <v>0</v>
      </c>
      <c r="DR475">
        <v>1.096569</v>
      </c>
      <c r="DS475">
        <v>-0.0285890431519693</v>
      </c>
      <c r="DT475">
        <v>0.020968945824719</v>
      </c>
      <c r="DU475">
        <v>1</v>
      </c>
      <c r="DV475">
        <v>1</v>
      </c>
      <c r="DW475">
        <v>2</v>
      </c>
      <c r="DX475" t="s">
        <v>367</v>
      </c>
      <c r="DY475">
        <v>2.83314</v>
      </c>
      <c r="DZ475">
        <v>2.6424</v>
      </c>
      <c r="EA475">
        <v>0.15572</v>
      </c>
      <c r="EB475">
        <v>0.158129</v>
      </c>
      <c r="EC475">
        <v>0.064241</v>
      </c>
      <c r="ED475">
        <v>0.061486</v>
      </c>
      <c r="EE475">
        <v>23523.5</v>
      </c>
      <c r="EF475">
        <v>20500</v>
      </c>
      <c r="EG475">
        <v>24961.7</v>
      </c>
      <c r="EH475">
        <v>23732</v>
      </c>
      <c r="EI475">
        <v>39913.4</v>
      </c>
      <c r="EJ475">
        <v>36898.1</v>
      </c>
      <c r="EK475">
        <v>45164.7</v>
      </c>
      <c r="EL475">
        <v>42372.3</v>
      </c>
      <c r="EM475">
        <v>1.74638</v>
      </c>
      <c r="EN475">
        <v>2.039</v>
      </c>
      <c r="EO475">
        <v>0.0674836</v>
      </c>
      <c r="EP475">
        <v>0</v>
      </c>
      <c r="EQ475">
        <v>20.915</v>
      </c>
      <c r="ER475">
        <v>999.9</v>
      </c>
      <c r="ES475">
        <v>33.812</v>
      </c>
      <c r="ET475">
        <v>32.156</v>
      </c>
      <c r="EU475">
        <v>23.9517</v>
      </c>
      <c r="EV475">
        <v>51.3583</v>
      </c>
      <c r="EW475">
        <v>30.9054</v>
      </c>
      <c r="EX475">
        <v>2</v>
      </c>
      <c r="EY475">
        <v>0.273542</v>
      </c>
      <c r="EZ475">
        <v>6.19526</v>
      </c>
      <c r="FA475">
        <v>20.1317</v>
      </c>
      <c r="FB475">
        <v>5.23197</v>
      </c>
      <c r="FC475">
        <v>11.992</v>
      </c>
      <c r="FD475">
        <v>4.9557</v>
      </c>
      <c r="FE475">
        <v>3.30395</v>
      </c>
      <c r="FF475">
        <v>9999</v>
      </c>
      <c r="FG475">
        <v>9999</v>
      </c>
      <c r="FH475">
        <v>6642.9</v>
      </c>
      <c r="FI475">
        <v>354</v>
      </c>
      <c r="FJ475">
        <v>1.86814</v>
      </c>
      <c r="FK475">
        <v>1.86386</v>
      </c>
      <c r="FL475">
        <v>1.87145</v>
      </c>
      <c r="FM475">
        <v>1.86229</v>
      </c>
      <c r="FN475">
        <v>1.86172</v>
      </c>
      <c r="FO475">
        <v>1.86814</v>
      </c>
      <c r="FP475">
        <v>1.85828</v>
      </c>
      <c r="FQ475">
        <v>1.86474</v>
      </c>
      <c r="FR475">
        <v>5</v>
      </c>
      <c r="FS475">
        <v>0</v>
      </c>
      <c r="FT475">
        <v>0</v>
      </c>
      <c r="FU475">
        <v>0</v>
      </c>
      <c r="FV475" t="s">
        <v>358</v>
      </c>
      <c r="FW475" t="s">
        <v>359</v>
      </c>
      <c r="FX475" t="s">
        <v>360</v>
      </c>
      <c r="FY475" t="s">
        <v>360</v>
      </c>
      <c r="FZ475" t="s">
        <v>360</v>
      </c>
      <c r="GA475" t="s">
        <v>360</v>
      </c>
      <c r="GB475">
        <v>0</v>
      </c>
      <c r="GC475">
        <v>100</v>
      </c>
      <c r="GD475">
        <v>100</v>
      </c>
      <c r="GE475">
        <v>7.18</v>
      </c>
      <c r="GF475">
        <v>0.1096</v>
      </c>
      <c r="GG475">
        <v>2.14445261950712</v>
      </c>
      <c r="GH475">
        <v>0.00524579190152856</v>
      </c>
      <c r="GI475">
        <v>-2.61795653493914e-06</v>
      </c>
      <c r="GJ475">
        <v>1.03317073579164e-09</v>
      </c>
      <c r="GK475">
        <v>0.00834576242792743</v>
      </c>
      <c r="GL475">
        <v>-0.0463878632499735</v>
      </c>
      <c r="GM475">
        <v>0.00360881594666716</v>
      </c>
      <c r="GN475">
        <v>-4.25062852161115e-05</v>
      </c>
      <c r="GO475">
        <v>14</v>
      </c>
      <c r="GP475">
        <v>2225</v>
      </c>
      <c r="GQ475">
        <v>2</v>
      </c>
      <c r="GR475">
        <v>27</v>
      </c>
      <c r="GS475">
        <v>4353.2</v>
      </c>
      <c r="GT475">
        <v>4353.2</v>
      </c>
      <c r="GU475">
        <v>3.46191</v>
      </c>
      <c r="GV475">
        <v>2.33765</v>
      </c>
      <c r="GW475">
        <v>1.99829</v>
      </c>
      <c r="GX475">
        <v>2.7478</v>
      </c>
      <c r="GY475">
        <v>2.09351</v>
      </c>
      <c r="GZ475">
        <v>2.40234</v>
      </c>
      <c r="HA475">
        <v>36.152</v>
      </c>
      <c r="HB475">
        <v>14.1933</v>
      </c>
      <c r="HC475">
        <v>18</v>
      </c>
      <c r="HD475">
        <v>426.854</v>
      </c>
      <c r="HE475">
        <v>615.402</v>
      </c>
      <c r="HF475">
        <v>16.2837</v>
      </c>
      <c r="HG475">
        <v>30.6902</v>
      </c>
      <c r="HH475">
        <v>30.0006</v>
      </c>
      <c r="HI475">
        <v>30.8784</v>
      </c>
      <c r="HJ475">
        <v>30.8275</v>
      </c>
      <c r="HK475">
        <v>69.3188</v>
      </c>
      <c r="HL475">
        <v>31.7154</v>
      </c>
      <c r="HM475">
        <v>5.88768</v>
      </c>
      <c r="HN475">
        <v>16.2664</v>
      </c>
      <c r="HO475">
        <v>1456.49</v>
      </c>
      <c r="HP475">
        <v>17.4641</v>
      </c>
      <c r="HQ475">
        <v>95.5601</v>
      </c>
      <c r="HR475">
        <v>99.5879</v>
      </c>
    </row>
    <row r="476" spans="1:226">
      <c r="A476">
        <v>460</v>
      </c>
      <c r="B476">
        <v>1657559319.5</v>
      </c>
      <c r="C476">
        <v>6527.5</v>
      </c>
      <c r="D476" t="s">
        <v>1286</v>
      </c>
      <c r="E476" t="s">
        <v>1287</v>
      </c>
      <c r="F476">
        <v>5</v>
      </c>
      <c r="G476" t="s">
        <v>1117</v>
      </c>
      <c r="H476" t="s">
        <v>354</v>
      </c>
      <c r="I476">
        <v>1657559311.71429</v>
      </c>
      <c r="J476">
        <f>(K476)/1000</f>
        <v>0</v>
      </c>
      <c r="K476">
        <f>IF(BF476, AN476, AH476)</f>
        <v>0</v>
      </c>
      <c r="L476">
        <f>IF(BF476, AI476, AG476)</f>
        <v>0</v>
      </c>
      <c r="M476">
        <f>BH476 - IF(AU476&gt;1, L476*BB476*100.0/(AW476*BV476), 0)</f>
        <v>0</v>
      </c>
      <c r="N476">
        <f>((T476-J476/2)*M476-L476)/(T476+J476/2)</f>
        <v>0</v>
      </c>
      <c r="O476">
        <f>N476*(BO476+BP476)/1000.0</f>
        <v>0</v>
      </c>
      <c r="P476">
        <f>(BH476 - IF(AU476&gt;1, L476*BB476*100.0/(AW476*BV476), 0))*(BO476+BP476)/1000.0</f>
        <v>0</v>
      </c>
      <c r="Q476">
        <f>2.0/((1/S476-1/R476)+SIGN(S476)*SQRT((1/S476-1/R476)*(1/S476-1/R476) + 4*BC476/((BC476+1)*(BC476+1))*(2*1/S476*1/R476-1/R476*1/R476)))</f>
        <v>0</v>
      </c>
      <c r="R476">
        <f>IF(LEFT(BD476,1)&lt;&gt;"0",IF(LEFT(BD476,1)="1",3.0,BE476),$D$5+$E$5*(BV476*BO476/($K$5*1000))+$F$5*(BV476*BO476/($K$5*1000))*MAX(MIN(BB476,$J$5),$I$5)*MAX(MIN(BB476,$J$5),$I$5)+$G$5*MAX(MIN(BB476,$J$5),$I$5)*(BV476*BO476/($K$5*1000))+$H$5*(BV476*BO476/($K$5*1000))*(BV476*BO476/($K$5*1000)))</f>
        <v>0</v>
      </c>
      <c r="S476">
        <f>J476*(1000-(1000*0.61365*exp(17.502*W476/(240.97+W476))/(BO476+BP476)+BJ476)/2)/(1000*0.61365*exp(17.502*W476/(240.97+W476))/(BO476+BP476)-BJ476)</f>
        <v>0</v>
      </c>
      <c r="T476">
        <f>1/((BC476+1)/(Q476/1.6)+1/(R476/1.37)) + BC476/((BC476+1)/(Q476/1.6) + BC476/(R476/1.37))</f>
        <v>0</v>
      </c>
      <c r="U476">
        <f>(AX476*BA476)</f>
        <v>0</v>
      </c>
      <c r="V476">
        <f>(BQ476+(U476+2*0.95*5.67E-8*(((BQ476+$B$7)+273)^4-(BQ476+273)^4)-44100*J476)/(1.84*29.3*R476+8*0.95*5.67E-8*(BQ476+273)^3))</f>
        <v>0</v>
      </c>
      <c r="W476">
        <f>($C$7*BR476+$D$7*BS476+$E$7*V476)</f>
        <v>0</v>
      </c>
      <c r="X476">
        <f>0.61365*exp(17.502*W476/(240.97+W476))</f>
        <v>0</v>
      </c>
      <c r="Y476">
        <f>(Z476/AA476*100)</f>
        <v>0</v>
      </c>
      <c r="Z476">
        <f>BJ476*(BO476+BP476)/1000</f>
        <v>0</v>
      </c>
      <c r="AA476">
        <f>0.61365*exp(17.502*BQ476/(240.97+BQ476))</f>
        <v>0</v>
      </c>
      <c r="AB476">
        <f>(X476-BJ476*(BO476+BP476)/1000)</f>
        <v>0</v>
      </c>
      <c r="AC476">
        <f>(-J476*44100)</f>
        <v>0</v>
      </c>
      <c r="AD476">
        <f>2*29.3*R476*0.92*(BQ476-W476)</f>
        <v>0</v>
      </c>
      <c r="AE476">
        <f>2*0.95*5.67E-8*(((BQ476+$B$7)+273)^4-(W476+273)^4)</f>
        <v>0</v>
      </c>
      <c r="AF476">
        <f>U476+AE476+AC476+AD476</f>
        <v>0</v>
      </c>
      <c r="AG476">
        <f>BN476*AU476*(BI476-BH476*(1000-AU476*BK476)/(1000-AU476*BJ476))/(100*BB476)</f>
        <v>0</v>
      </c>
      <c r="AH476">
        <f>1000*BN476*AU476*(BJ476-BK476)/(100*BB476*(1000-AU476*BJ476))</f>
        <v>0</v>
      </c>
      <c r="AI476">
        <f>(AJ476 - AK476 - BO476*1E3/(8.314*(BQ476+273.15)) * AM476/BN476 * AL476) * BN476/(100*BB476) * (1000 - BK476)/1000</f>
        <v>0</v>
      </c>
      <c r="AJ476">
        <v>1469.37970464662</v>
      </c>
      <c r="AK476">
        <v>1444.29890909091</v>
      </c>
      <c r="AL476">
        <v>3.4689587244611</v>
      </c>
      <c r="AM476">
        <v>66.142335327964</v>
      </c>
      <c r="AN476">
        <f>(AP476 - AO476 + BO476*1E3/(8.314*(BQ476+273.15)) * AR476/BN476 * AQ476) * BN476/(100*BB476) * 1000/(1000 - AP476)</f>
        <v>0</v>
      </c>
      <c r="AO476">
        <v>17.3994952573014</v>
      </c>
      <c r="AP476">
        <v>18.4652563636364</v>
      </c>
      <c r="AQ476">
        <v>0.000523405787135246</v>
      </c>
      <c r="AR476">
        <v>78.4374814573742</v>
      </c>
      <c r="AS476">
        <v>18</v>
      </c>
      <c r="AT476">
        <v>4</v>
      </c>
      <c r="AU476">
        <f>IF(AS476*$H$13&gt;=AW476,1.0,(AW476/(AW476-AS476*$H$13)))</f>
        <v>0</v>
      </c>
      <c r="AV476">
        <f>(AU476-1)*100</f>
        <v>0</v>
      </c>
      <c r="AW476">
        <f>MAX(0,($B$13+$C$13*BV476)/(1+$D$13*BV476)*BO476/(BQ476+273)*$E$13)</f>
        <v>0</v>
      </c>
      <c r="AX476">
        <f>$B$11*BW476+$C$11*BX476+$F$11*CI476*(1-CL476)</f>
        <v>0</v>
      </c>
      <c r="AY476">
        <f>AX476*AZ476</f>
        <v>0</v>
      </c>
      <c r="AZ476">
        <f>($B$11*$D$9+$C$11*$D$9+$F$11*((CV476+CN476)/MAX(CV476+CN476+CW476, 0.1)*$I$9+CW476/MAX(CV476+CN476+CW476, 0.1)*$J$9))/($B$11+$C$11+$F$11)</f>
        <v>0</v>
      </c>
      <c r="BA476">
        <f>($B$11*$K$9+$C$11*$K$9+$F$11*((CV476+CN476)/MAX(CV476+CN476+CW476, 0.1)*$P$9+CW476/MAX(CV476+CN476+CW476, 0.1)*$Q$9))/($B$11+$C$11+$F$11)</f>
        <v>0</v>
      </c>
      <c r="BB476">
        <v>2.7</v>
      </c>
      <c r="BC476">
        <v>0.5</v>
      </c>
      <c r="BD476" t="s">
        <v>355</v>
      </c>
      <c r="BE476">
        <v>2</v>
      </c>
      <c r="BF476" t="b">
        <v>1</v>
      </c>
      <c r="BG476">
        <v>1657559311.71429</v>
      </c>
      <c r="BH476">
        <v>1392.93928571429</v>
      </c>
      <c r="BI476">
        <v>1426.04678571429</v>
      </c>
      <c r="BJ476">
        <v>18.4564714285714</v>
      </c>
      <c r="BK476">
        <v>17.3741428571429</v>
      </c>
      <c r="BL476">
        <v>1385.80321428571</v>
      </c>
      <c r="BM476">
        <v>18.3469428571429</v>
      </c>
      <c r="BN476">
        <v>500.014607142857</v>
      </c>
      <c r="BO476">
        <v>68.0019321428571</v>
      </c>
      <c r="BP476">
        <v>0.0257405321428571</v>
      </c>
      <c r="BQ476">
        <v>21.1993214285714</v>
      </c>
      <c r="BR476">
        <v>22.0452071428571</v>
      </c>
      <c r="BS476">
        <v>999.9</v>
      </c>
      <c r="BT476">
        <v>0</v>
      </c>
      <c r="BU476">
        <v>0</v>
      </c>
      <c r="BV476">
        <v>10007.6821428571</v>
      </c>
      <c r="BW476">
        <v>0</v>
      </c>
      <c r="BX476">
        <v>2074.95392857143</v>
      </c>
      <c r="BY476">
        <v>-33.1063178571429</v>
      </c>
      <c r="BZ476">
        <v>1419.1325</v>
      </c>
      <c r="CA476">
        <v>1451.26142857143</v>
      </c>
      <c r="CB476">
        <v>1.08231928571429</v>
      </c>
      <c r="CC476">
        <v>1426.04678571429</v>
      </c>
      <c r="CD476">
        <v>17.3741428571429</v>
      </c>
      <c r="CE476">
        <v>1.25507535714286</v>
      </c>
      <c r="CF476">
        <v>1.181475</v>
      </c>
      <c r="CG476">
        <v>10.2713857142857</v>
      </c>
      <c r="CH476">
        <v>9.37014821428571</v>
      </c>
      <c r="CI476">
        <v>1999.99107142857</v>
      </c>
      <c r="CJ476">
        <v>0.980000321428572</v>
      </c>
      <c r="CK476">
        <v>0.0199998678571429</v>
      </c>
      <c r="CL476">
        <v>0</v>
      </c>
      <c r="CM476">
        <v>2.42343928571429</v>
      </c>
      <c r="CN476">
        <v>0</v>
      </c>
      <c r="CO476">
        <v>8022.14535714286</v>
      </c>
      <c r="CP476">
        <v>16705.3214285714</v>
      </c>
      <c r="CQ476">
        <v>45</v>
      </c>
      <c r="CR476">
        <v>47.9685</v>
      </c>
      <c r="CS476">
        <v>47.187</v>
      </c>
      <c r="CT476">
        <v>45.187</v>
      </c>
      <c r="CU476">
        <v>43.75</v>
      </c>
      <c r="CV476">
        <v>1959.99107142857</v>
      </c>
      <c r="CW476">
        <v>40.0003571428571</v>
      </c>
      <c r="CX476">
        <v>0</v>
      </c>
      <c r="CY476">
        <v>1651538214.8</v>
      </c>
      <c r="CZ476">
        <v>0</v>
      </c>
      <c r="DA476">
        <v>0</v>
      </c>
      <c r="DB476" t="s">
        <v>356</v>
      </c>
      <c r="DC476">
        <v>1657298120.5</v>
      </c>
      <c r="DD476">
        <v>1657298120.5</v>
      </c>
      <c r="DE476">
        <v>0</v>
      </c>
      <c r="DF476">
        <v>1.391</v>
      </c>
      <c r="DG476">
        <v>0.035</v>
      </c>
      <c r="DH476">
        <v>2.39</v>
      </c>
      <c r="DI476">
        <v>0.104</v>
      </c>
      <c r="DJ476">
        <v>419</v>
      </c>
      <c r="DK476">
        <v>18</v>
      </c>
      <c r="DL476">
        <v>0.11</v>
      </c>
      <c r="DM476">
        <v>0.02</v>
      </c>
      <c r="DN476">
        <v>-33.0341390243902</v>
      </c>
      <c r="DO476">
        <v>-1.41790243902443</v>
      </c>
      <c r="DP476">
        <v>0.167466456602069</v>
      </c>
      <c r="DQ476">
        <v>0</v>
      </c>
      <c r="DR476">
        <v>1.09398951219512</v>
      </c>
      <c r="DS476">
        <v>-0.207985296167249</v>
      </c>
      <c r="DT476">
        <v>0.0234678421333576</v>
      </c>
      <c r="DU476">
        <v>0</v>
      </c>
      <c r="DV476">
        <v>0</v>
      </c>
      <c r="DW476">
        <v>2</v>
      </c>
      <c r="DX476" t="s">
        <v>357</v>
      </c>
      <c r="DY476">
        <v>2.83323</v>
      </c>
      <c r="DZ476">
        <v>2.64227</v>
      </c>
      <c r="EA476">
        <v>0.156876</v>
      </c>
      <c r="EB476">
        <v>0.159249</v>
      </c>
      <c r="EC476">
        <v>0.0642595</v>
      </c>
      <c r="ED476">
        <v>0.0614352</v>
      </c>
      <c r="EE476">
        <v>23490.9</v>
      </c>
      <c r="EF476">
        <v>20472.4</v>
      </c>
      <c r="EG476">
        <v>24961.5</v>
      </c>
      <c r="EH476">
        <v>23731.6</v>
      </c>
      <c r="EI476">
        <v>39912.3</v>
      </c>
      <c r="EJ476">
        <v>36900</v>
      </c>
      <c r="EK476">
        <v>45164.3</v>
      </c>
      <c r="EL476">
        <v>42372</v>
      </c>
      <c r="EM476">
        <v>1.74662</v>
      </c>
      <c r="EN476">
        <v>2.03892</v>
      </c>
      <c r="EO476">
        <v>0.0681356</v>
      </c>
      <c r="EP476">
        <v>0</v>
      </c>
      <c r="EQ476">
        <v>20.9221</v>
      </c>
      <c r="ER476">
        <v>999.9</v>
      </c>
      <c r="ES476">
        <v>33.763</v>
      </c>
      <c r="ET476">
        <v>32.156</v>
      </c>
      <c r="EU476">
        <v>23.9208</v>
      </c>
      <c r="EV476">
        <v>51.2783</v>
      </c>
      <c r="EW476">
        <v>30.8213</v>
      </c>
      <c r="EX476">
        <v>2</v>
      </c>
      <c r="EY476">
        <v>0.274235</v>
      </c>
      <c r="EZ476">
        <v>6.26816</v>
      </c>
      <c r="FA476">
        <v>20.129</v>
      </c>
      <c r="FB476">
        <v>5.23256</v>
      </c>
      <c r="FC476">
        <v>11.992</v>
      </c>
      <c r="FD476">
        <v>4.95585</v>
      </c>
      <c r="FE476">
        <v>3.30398</v>
      </c>
      <c r="FF476">
        <v>9999</v>
      </c>
      <c r="FG476">
        <v>9999</v>
      </c>
      <c r="FH476">
        <v>6642.9</v>
      </c>
      <c r="FI476">
        <v>354</v>
      </c>
      <c r="FJ476">
        <v>1.86813</v>
      </c>
      <c r="FK476">
        <v>1.86386</v>
      </c>
      <c r="FL476">
        <v>1.87142</v>
      </c>
      <c r="FM476">
        <v>1.86229</v>
      </c>
      <c r="FN476">
        <v>1.86172</v>
      </c>
      <c r="FO476">
        <v>1.86813</v>
      </c>
      <c r="FP476">
        <v>1.85827</v>
      </c>
      <c r="FQ476">
        <v>1.8647</v>
      </c>
      <c r="FR476">
        <v>5</v>
      </c>
      <c r="FS476">
        <v>0</v>
      </c>
      <c r="FT476">
        <v>0</v>
      </c>
      <c r="FU476">
        <v>0</v>
      </c>
      <c r="FV476" t="s">
        <v>358</v>
      </c>
      <c r="FW476" t="s">
        <v>359</v>
      </c>
      <c r="FX476" t="s">
        <v>360</v>
      </c>
      <c r="FY476" t="s">
        <v>360</v>
      </c>
      <c r="FZ476" t="s">
        <v>360</v>
      </c>
      <c r="GA476" t="s">
        <v>360</v>
      </c>
      <c r="GB476">
        <v>0</v>
      </c>
      <c r="GC476">
        <v>100</v>
      </c>
      <c r="GD476">
        <v>100</v>
      </c>
      <c r="GE476">
        <v>7.24</v>
      </c>
      <c r="GF476">
        <v>0.1099</v>
      </c>
      <c r="GG476">
        <v>2.14445261950712</v>
      </c>
      <c r="GH476">
        <v>0.00524579190152856</v>
      </c>
      <c r="GI476">
        <v>-2.61795653493914e-06</v>
      </c>
      <c r="GJ476">
        <v>1.03317073579164e-09</v>
      </c>
      <c r="GK476">
        <v>0.00834576242792743</v>
      </c>
      <c r="GL476">
        <v>-0.0463878632499735</v>
      </c>
      <c r="GM476">
        <v>0.00360881594666716</v>
      </c>
      <c r="GN476">
        <v>-4.25062852161115e-05</v>
      </c>
      <c r="GO476">
        <v>14</v>
      </c>
      <c r="GP476">
        <v>2225</v>
      </c>
      <c r="GQ476">
        <v>2</v>
      </c>
      <c r="GR476">
        <v>27</v>
      </c>
      <c r="GS476">
        <v>4353.3</v>
      </c>
      <c r="GT476">
        <v>4353.3</v>
      </c>
      <c r="GU476">
        <v>3.48999</v>
      </c>
      <c r="GV476">
        <v>2.33521</v>
      </c>
      <c r="GW476">
        <v>1.99829</v>
      </c>
      <c r="GX476">
        <v>2.7478</v>
      </c>
      <c r="GY476">
        <v>2.09351</v>
      </c>
      <c r="GZ476">
        <v>2.39868</v>
      </c>
      <c r="HA476">
        <v>36.152</v>
      </c>
      <c r="HB476">
        <v>14.1846</v>
      </c>
      <c r="HC476">
        <v>18</v>
      </c>
      <c r="HD476">
        <v>427.016</v>
      </c>
      <c r="HE476">
        <v>615.37</v>
      </c>
      <c r="HF476">
        <v>16.2333</v>
      </c>
      <c r="HG476">
        <v>30.6935</v>
      </c>
      <c r="HH476">
        <v>30.0008</v>
      </c>
      <c r="HI476">
        <v>30.8811</v>
      </c>
      <c r="HJ476">
        <v>30.8302</v>
      </c>
      <c r="HK476">
        <v>69.8856</v>
      </c>
      <c r="HL476">
        <v>31.7154</v>
      </c>
      <c r="HM476">
        <v>5.88768</v>
      </c>
      <c r="HN476">
        <v>16.2173</v>
      </c>
      <c r="HO476">
        <v>1469.98</v>
      </c>
      <c r="HP476">
        <v>17.4676</v>
      </c>
      <c r="HQ476">
        <v>95.5593</v>
      </c>
      <c r="HR476">
        <v>99.5871</v>
      </c>
    </row>
    <row r="477" spans="1:226">
      <c r="A477">
        <v>461</v>
      </c>
      <c r="B477">
        <v>1657559324.5</v>
      </c>
      <c r="C477">
        <v>6532.5</v>
      </c>
      <c r="D477" t="s">
        <v>1288</v>
      </c>
      <c r="E477" t="s">
        <v>1289</v>
      </c>
      <c r="F477">
        <v>5</v>
      </c>
      <c r="G477" t="s">
        <v>1117</v>
      </c>
      <c r="H477" t="s">
        <v>354</v>
      </c>
      <c r="I477">
        <v>1657559317</v>
      </c>
      <c r="J477">
        <f>(K477)/1000</f>
        <v>0</v>
      </c>
      <c r="K477">
        <f>IF(BF477, AN477, AH477)</f>
        <v>0</v>
      </c>
      <c r="L477">
        <f>IF(BF477, AI477, AG477)</f>
        <v>0</v>
      </c>
      <c r="M477">
        <f>BH477 - IF(AU477&gt;1, L477*BB477*100.0/(AW477*BV477), 0)</f>
        <v>0</v>
      </c>
      <c r="N477">
        <f>((T477-J477/2)*M477-L477)/(T477+J477/2)</f>
        <v>0</v>
      </c>
      <c r="O477">
        <f>N477*(BO477+BP477)/1000.0</f>
        <v>0</v>
      </c>
      <c r="P477">
        <f>(BH477 - IF(AU477&gt;1, L477*BB477*100.0/(AW477*BV477), 0))*(BO477+BP477)/1000.0</f>
        <v>0</v>
      </c>
      <c r="Q477">
        <f>2.0/((1/S477-1/R477)+SIGN(S477)*SQRT((1/S477-1/R477)*(1/S477-1/R477) + 4*BC477/((BC477+1)*(BC477+1))*(2*1/S477*1/R477-1/R477*1/R477)))</f>
        <v>0</v>
      </c>
      <c r="R477">
        <f>IF(LEFT(BD477,1)&lt;&gt;"0",IF(LEFT(BD477,1)="1",3.0,BE477),$D$5+$E$5*(BV477*BO477/($K$5*1000))+$F$5*(BV477*BO477/($K$5*1000))*MAX(MIN(BB477,$J$5),$I$5)*MAX(MIN(BB477,$J$5),$I$5)+$G$5*MAX(MIN(BB477,$J$5),$I$5)*(BV477*BO477/($K$5*1000))+$H$5*(BV477*BO477/($K$5*1000))*(BV477*BO477/($K$5*1000)))</f>
        <v>0</v>
      </c>
      <c r="S477">
        <f>J477*(1000-(1000*0.61365*exp(17.502*W477/(240.97+W477))/(BO477+BP477)+BJ477)/2)/(1000*0.61365*exp(17.502*W477/(240.97+W477))/(BO477+BP477)-BJ477)</f>
        <v>0</v>
      </c>
      <c r="T477">
        <f>1/((BC477+1)/(Q477/1.6)+1/(R477/1.37)) + BC477/((BC477+1)/(Q477/1.6) + BC477/(R477/1.37))</f>
        <v>0</v>
      </c>
      <c r="U477">
        <f>(AX477*BA477)</f>
        <v>0</v>
      </c>
      <c r="V477">
        <f>(BQ477+(U477+2*0.95*5.67E-8*(((BQ477+$B$7)+273)^4-(BQ477+273)^4)-44100*J477)/(1.84*29.3*R477+8*0.95*5.67E-8*(BQ477+273)^3))</f>
        <v>0</v>
      </c>
      <c r="W477">
        <f>($C$7*BR477+$D$7*BS477+$E$7*V477)</f>
        <v>0</v>
      </c>
      <c r="X477">
        <f>0.61365*exp(17.502*W477/(240.97+W477))</f>
        <v>0</v>
      </c>
      <c r="Y477">
        <f>(Z477/AA477*100)</f>
        <v>0</v>
      </c>
      <c r="Z477">
        <f>BJ477*(BO477+BP477)/1000</f>
        <v>0</v>
      </c>
      <c r="AA477">
        <f>0.61365*exp(17.502*BQ477/(240.97+BQ477))</f>
        <v>0</v>
      </c>
      <c r="AB477">
        <f>(X477-BJ477*(BO477+BP477)/1000)</f>
        <v>0</v>
      </c>
      <c r="AC477">
        <f>(-J477*44100)</f>
        <v>0</v>
      </c>
      <c r="AD477">
        <f>2*29.3*R477*0.92*(BQ477-W477)</f>
        <v>0</v>
      </c>
      <c r="AE477">
        <f>2*0.95*5.67E-8*(((BQ477+$B$7)+273)^4-(W477+273)^4)</f>
        <v>0</v>
      </c>
      <c r="AF477">
        <f>U477+AE477+AC477+AD477</f>
        <v>0</v>
      </c>
      <c r="AG477">
        <f>BN477*AU477*(BI477-BH477*(1000-AU477*BK477)/(1000-AU477*BJ477))/(100*BB477)</f>
        <v>0</v>
      </c>
      <c r="AH477">
        <f>1000*BN477*AU477*(BJ477-BK477)/(100*BB477*(1000-AU477*BJ477))</f>
        <v>0</v>
      </c>
      <c r="AI477">
        <f>(AJ477 - AK477 - BO477*1E3/(8.314*(BQ477+273.15)) * AM477/BN477 * AL477) * BN477/(100*BB477) * (1000 - BK477)/1000</f>
        <v>0</v>
      </c>
      <c r="AJ477">
        <v>1486.0040259841</v>
      </c>
      <c r="AK477">
        <v>1461.16909090909</v>
      </c>
      <c r="AL477">
        <v>3.38297697807339</v>
      </c>
      <c r="AM477">
        <v>66.142335327964</v>
      </c>
      <c r="AN477">
        <f>(AP477 - AO477 + BO477*1E3/(8.314*(BQ477+273.15)) * AR477/BN477 * AQ477) * BN477/(100*BB477) * 1000/(1000 - AP477)</f>
        <v>0</v>
      </c>
      <c r="AO477">
        <v>17.3794284940058</v>
      </c>
      <c r="AP477">
        <v>18.4554084848485</v>
      </c>
      <c r="AQ477">
        <v>-0.000256869615114211</v>
      </c>
      <c r="AR477">
        <v>78.4374814573742</v>
      </c>
      <c r="AS477">
        <v>18</v>
      </c>
      <c r="AT477">
        <v>4</v>
      </c>
      <c r="AU477">
        <f>IF(AS477*$H$13&gt;=AW477,1.0,(AW477/(AW477-AS477*$H$13)))</f>
        <v>0</v>
      </c>
      <c r="AV477">
        <f>(AU477-1)*100</f>
        <v>0</v>
      </c>
      <c r="AW477">
        <f>MAX(0,($B$13+$C$13*BV477)/(1+$D$13*BV477)*BO477/(BQ477+273)*$E$13)</f>
        <v>0</v>
      </c>
      <c r="AX477">
        <f>$B$11*BW477+$C$11*BX477+$F$11*CI477*(1-CL477)</f>
        <v>0</v>
      </c>
      <c r="AY477">
        <f>AX477*AZ477</f>
        <v>0</v>
      </c>
      <c r="AZ477">
        <f>($B$11*$D$9+$C$11*$D$9+$F$11*((CV477+CN477)/MAX(CV477+CN477+CW477, 0.1)*$I$9+CW477/MAX(CV477+CN477+CW477, 0.1)*$J$9))/($B$11+$C$11+$F$11)</f>
        <v>0</v>
      </c>
      <c r="BA477">
        <f>($B$11*$K$9+$C$11*$K$9+$F$11*((CV477+CN477)/MAX(CV477+CN477+CW477, 0.1)*$P$9+CW477/MAX(CV477+CN477+CW477, 0.1)*$Q$9))/($B$11+$C$11+$F$11)</f>
        <v>0</v>
      </c>
      <c r="BB477">
        <v>2.7</v>
      </c>
      <c r="BC477">
        <v>0.5</v>
      </c>
      <c r="BD477" t="s">
        <v>355</v>
      </c>
      <c r="BE477">
        <v>2</v>
      </c>
      <c r="BF477" t="b">
        <v>1</v>
      </c>
      <c r="BG477">
        <v>1657559317</v>
      </c>
      <c r="BH477">
        <v>1410.72444444444</v>
      </c>
      <c r="BI477">
        <v>1443.72074074074</v>
      </c>
      <c r="BJ477">
        <v>18.4583962962963</v>
      </c>
      <c r="BK477">
        <v>17.3833777777778</v>
      </c>
      <c r="BL477">
        <v>1403.51851851852</v>
      </c>
      <c r="BM477">
        <v>18.3487925925926</v>
      </c>
      <c r="BN477">
        <v>500.007740740741</v>
      </c>
      <c r="BO477">
        <v>68.0023777777778</v>
      </c>
      <c r="BP477">
        <v>0.0257815666666667</v>
      </c>
      <c r="BQ477">
        <v>21.2001555555556</v>
      </c>
      <c r="BR477">
        <v>22.0450185185185</v>
      </c>
      <c r="BS477">
        <v>999.9</v>
      </c>
      <c r="BT477">
        <v>0</v>
      </c>
      <c r="BU477">
        <v>0</v>
      </c>
      <c r="BV477">
        <v>10006.5851851852</v>
      </c>
      <c r="BW477">
        <v>0</v>
      </c>
      <c r="BX477">
        <v>2074.18037037037</v>
      </c>
      <c r="BY477">
        <v>-32.994962962963</v>
      </c>
      <c r="BZ477">
        <v>1437.25481481481</v>
      </c>
      <c r="CA477">
        <v>1469.26074074074</v>
      </c>
      <c r="CB477">
        <v>1.07501296296296</v>
      </c>
      <c r="CC477">
        <v>1443.72074074074</v>
      </c>
      <c r="CD477">
        <v>17.3833777777778</v>
      </c>
      <c r="CE477">
        <v>1.25521481481481</v>
      </c>
      <c r="CF477">
        <v>1.18211111111111</v>
      </c>
      <c r="CG477">
        <v>10.2730481481481</v>
      </c>
      <c r="CH477">
        <v>9.37814740740741</v>
      </c>
      <c r="CI477">
        <v>2000.00222222222</v>
      </c>
      <c r="CJ477">
        <v>0.980000666666667</v>
      </c>
      <c r="CK477">
        <v>0.0199995111111111</v>
      </c>
      <c r="CL477">
        <v>0</v>
      </c>
      <c r="CM477">
        <v>2.39959259259259</v>
      </c>
      <c r="CN477">
        <v>0</v>
      </c>
      <c r="CO477">
        <v>8021.67777777778</v>
      </c>
      <c r="CP477">
        <v>16705.4333333333</v>
      </c>
      <c r="CQ477">
        <v>45</v>
      </c>
      <c r="CR477">
        <v>47.9883333333333</v>
      </c>
      <c r="CS477">
        <v>47.187</v>
      </c>
      <c r="CT477">
        <v>45.187</v>
      </c>
      <c r="CU477">
        <v>43.75</v>
      </c>
      <c r="CV477">
        <v>1960.00222222222</v>
      </c>
      <c r="CW477">
        <v>40.0003703703704</v>
      </c>
      <c r="CX477">
        <v>0</v>
      </c>
      <c r="CY477">
        <v>1651538219.6</v>
      </c>
      <c r="CZ477">
        <v>0</v>
      </c>
      <c r="DA477">
        <v>0</v>
      </c>
      <c r="DB477" t="s">
        <v>356</v>
      </c>
      <c r="DC477">
        <v>1657298120.5</v>
      </c>
      <c r="DD477">
        <v>1657298120.5</v>
      </c>
      <c r="DE477">
        <v>0</v>
      </c>
      <c r="DF477">
        <v>1.391</v>
      </c>
      <c r="DG477">
        <v>0.035</v>
      </c>
      <c r="DH477">
        <v>2.39</v>
      </c>
      <c r="DI477">
        <v>0.104</v>
      </c>
      <c r="DJ477">
        <v>419</v>
      </c>
      <c r="DK477">
        <v>18</v>
      </c>
      <c r="DL477">
        <v>0.11</v>
      </c>
      <c r="DM477">
        <v>0.02</v>
      </c>
      <c r="DN477">
        <v>-33.045343902439</v>
      </c>
      <c r="DO477">
        <v>0.446201393728207</v>
      </c>
      <c r="DP477">
        <v>0.184051200523222</v>
      </c>
      <c r="DQ477">
        <v>0</v>
      </c>
      <c r="DR477">
        <v>1.08408926829268</v>
      </c>
      <c r="DS477">
        <v>-0.115609337979091</v>
      </c>
      <c r="DT477">
        <v>0.0166876962694579</v>
      </c>
      <c r="DU477">
        <v>0</v>
      </c>
      <c r="DV477">
        <v>0</v>
      </c>
      <c r="DW477">
        <v>2</v>
      </c>
      <c r="DX477" t="s">
        <v>357</v>
      </c>
      <c r="DY477">
        <v>2.83317</v>
      </c>
      <c r="DZ477">
        <v>2.64232</v>
      </c>
      <c r="EA477">
        <v>0.157999</v>
      </c>
      <c r="EB477">
        <v>0.160302</v>
      </c>
      <c r="EC477">
        <v>0.0642367</v>
      </c>
      <c r="ED477">
        <v>0.0614673</v>
      </c>
      <c r="EE477">
        <v>23459.3</v>
      </c>
      <c r="EF477">
        <v>20446.7</v>
      </c>
      <c r="EG477">
        <v>24961.1</v>
      </c>
      <c r="EH477">
        <v>23731.6</v>
      </c>
      <c r="EI477">
        <v>39912.9</v>
      </c>
      <c r="EJ477">
        <v>36898.4</v>
      </c>
      <c r="EK477">
        <v>45163.9</v>
      </c>
      <c r="EL477">
        <v>42371.7</v>
      </c>
      <c r="EM477">
        <v>1.74647</v>
      </c>
      <c r="EN477">
        <v>2.039</v>
      </c>
      <c r="EO477">
        <v>0.0681169</v>
      </c>
      <c r="EP477">
        <v>0</v>
      </c>
      <c r="EQ477">
        <v>20.931</v>
      </c>
      <c r="ER477">
        <v>999.9</v>
      </c>
      <c r="ES477">
        <v>33.738</v>
      </c>
      <c r="ET477">
        <v>32.166</v>
      </c>
      <c r="EU477">
        <v>23.9132</v>
      </c>
      <c r="EV477">
        <v>51.2883</v>
      </c>
      <c r="EW477">
        <v>30.8373</v>
      </c>
      <c r="EX477">
        <v>2</v>
      </c>
      <c r="EY477">
        <v>0.274469</v>
      </c>
      <c r="EZ477">
        <v>6.25978</v>
      </c>
      <c r="FA477">
        <v>20.1293</v>
      </c>
      <c r="FB477">
        <v>5.23212</v>
      </c>
      <c r="FC477">
        <v>11.992</v>
      </c>
      <c r="FD477">
        <v>4.95565</v>
      </c>
      <c r="FE477">
        <v>3.304</v>
      </c>
      <c r="FF477">
        <v>9999</v>
      </c>
      <c r="FG477">
        <v>9999</v>
      </c>
      <c r="FH477">
        <v>6643.1</v>
      </c>
      <c r="FI477">
        <v>354</v>
      </c>
      <c r="FJ477">
        <v>1.86813</v>
      </c>
      <c r="FK477">
        <v>1.86386</v>
      </c>
      <c r="FL477">
        <v>1.87142</v>
      </c>
      <c r="FM477">
        <v>1.86229</v>
      </c>
      <c r="FN477">
        <v>1.86172</v>
      </c>
      <c r="FO477">
        <v>1.86814</v>
      </c>
      <c r="FP477">
        <v>1.85827</v>
      </c>
      <c r="FQ477">
        <v>1.86471</v>
      </c>
      <c r="FR477">
        <v>5</v>
      </c>
      <c r="FS477">
        <v>0</v>
      </c>
      <c r="FT477">
        <v>0</v>
      </c>
      <c r="FU477">
        <v>0</v>
      </c>
      <c r="FV477" t="s">
        <v>358</v>
      </c>
      <c r="FW477" t="s">
        <v>359</v>
      </c>
      <c r="FX477" t="s">
        <v>360</v>
      </c>
      <c r="FY477" t="s">
        <v>360</v>
      </c>
      <c r="FZ477" t="s">
        <v>360</v>
      </c>
      <c r="GA477" t="s">
        <v>360</v>
      </c>
      <c r="GB477">
        <v>0</v>
      </c>
      <c r="GC477">
        <v>100</v>
      </c>
      <c r="GD477">
        <v>100</v>
      </c>
      <c r="GE477">
        <v>7.31</v>
      </c>
      <c r="GF477">
        <v>0.1095</v>
      </c>
      <c r="GG477">
        <v>2.14445261950712</v>
      </c>
      <c r="GH477">
        <v>0.00524579190152856</v>
      </c>
      <c r="GI477">
        <v>-2.61795653493914e-06</v>
      </c>
      <c r="GJ477">
        <v>1.03317073579164e-09</v>
      </c>
      <c r="GK477">
        <v>0.00834576242792743</v>
      </c>
      <c r="GL477">
        <v>-0.0463878632499735</v>
      </c>
      <c r="GM477">
        <v>0.00360881594666716</v>
      </c>
      <c r="GN477">
        <v>-4.25062852161115e-05</v>
      </c>
      <c r="GO477">
        <v>14</v>
      </c>
      <c r="GP477">
        <v>2225</v>
      </c>
      <c r="GQ477">
        <v>2</v>
      </c>
      <c r="GR477">
        <v>27</v>
      </c>
      <c r="GS477">
        <v>4353.4</v>
      </c>
      <c r="GT477">
        <v>4353.4</v>
      </c>
      <c r="GU477">
        <v>3.52051</v>
      </c>
      <c r="GV477">
        <v>2.33276</v>
      </c>
      <c r="GW477">
        <v>1.99829</v>
      </c>
      <c r="GX477">
        <v>2.7478</v>
      </c>
      <c r="GY477">
        <v>2.09351</v>
      </c>
      <c r="GZ477">
        <v>2.37305</v>
      </c>
      <c r="HA477">
        <v>36.152</v>
      </c>
      <c r="HB477">
        <v>14.1758</v>
      </c>
      <c r="HC477">
        <v>18</v>
      </c>
      <c r="HD477">
        <v>426.944</v>
      </c>
      <c r="HE477">
        <v>615.452</v>
      </c>
      <c r="HF477">
        <v>16.189</v>
      </c>
      <c r="HG477">
        <v>30.6968</v>
      </c>
      <c r="HH477">
        <v>30.0005</v>
      </c>
      <c r="HI477">
        <v>30.8834</v>
      </c>
      <c r="HJ477">
        <v>30.8324</v>
      </c>
      <c r="HK477">
        <v>70.5103</v>
      </c>
      <c r="HL477">
        <v>31.4363</v>
      </c>
      <c r="HM477">
        <v>5.88768</v>
      </c>
      <c r="HN477">
        <v>16.1839</v>
      </c>
      <c r="HO477">
        <v>1490.34</v>
      </c>
      <c r="HP477">
        <v>17.4783</v>
      </c>
      <c r="HQ477">
        <v>95.5583</v>
      </c>
      <c r="HR477">
        <v>99.5866</v>
      </c>
    </row>
    <row r="478" spans="1:226">
      <c r="A478">
        <v>462</v>
      </c>
      <c r="B478">
        <v>1657559329.5</v>
      </c>
      <c r="C478">
        <v>6537.5</v>
      </c>
      <c r="D478" t="s">
        <v>1290</v>
      </c>
      <c r="E478" t="s">
        <v>1291</v>
      </c>
      <c r="F478">
        <v>5</v>
      </c>
      <c r="G478" t="s">
        <v>1117</v>
      </c>
      <c r="H478" t="s">
        <v>354</v>
      </c>
      <c r="I478">
        <v>1657559321.71429</v>
      </c>
      <c r="J478">
        <f>(K478)/1000</f>
        <v>0</v>
      </c>
      <c r="K478">
        <f>IF(BF478, AN478, AH478)</f>
        <v>0</v>
      </c>
      <c r="L478">
        <f>IF(BF478, AI478, AG478)</f>
        <v>0</v>
      </c>
      <c r="M478">
        <f>BH478 - IF(AU478&gt;1, L478*BB478*100.0/(AW478*BV478), 0)</f>
        <v>0</v>
      </c>
      <c r="N478">
        <f>((T478-J478/2)*M478-L478)/(T478+J478/2)</f>
        <v>0</v>
      </c>
      <c r="O478">
        <f>N478*(BO478+BP478)/1000.0</f>
        <v>0</v>
      </c>
      <c r="P478">
        <f>(BH478 - IF(AU478&gt;1, L478*BB478*100.0/(AW478*BV478), 0))*(BO478+BP478)/1000.0</f>
        <v>0</v>
      </c>
      <c r="Q478">
        <f>2.0/((1/S478-1/R478)+SIGN(S478)*SQRT((1/S478-1/R478)*(1/S478-1/R478) + 4*BC478/((BC478+1)*(BC478+1))*(2*1/S478*1/R478-1/R478*1/R478)))</f>
        <v>0</v>
      </c>
      <c r="R478">
        <f>IF(LEFT(BD478,1)&lt;&gt;"0",IF(LEFT(BD478,1)="1",3.0,BE478),$D$5+$E$5*(BV478*BO478/($K$5*1000))+$F$5*(BV478*BO478/($K$5*1000))*MAX(MIN(BB478,$J$5),$I$5)*MAX(MIN(BB478,$J$5),$I$5)+$G$5*MAX(MIN(BB478,$J$5),$I$5)*(BV478*BO478/($K$5*1000))+$H$5*(BV478*BO478/($K$5*1000))*(BV478*BO478/($K$5*1000)))</f>
        <v>0</v>
      </c>
      <c r="S478">
        <f>J478*(1000-(1000*0.61365*exp(17.502*W478/(240.97+W478))/(BO478+BP478)+BJ478)/2)/(1000*0.61365*exp(17.502*W478/(240.97+W478))/(BO478+BP478)-BJ478)</f>
        <v>0</v>
      </c>
      <c r="T478">
        <f>1/((BC478+1)/(Q478/1.6)+1/(R478/1.37)) + BC478/((BC478+1)/(Q478/1.6) + BC478/(R478/1.37))</f>
        <v>0</v>
      </c>
      <c r="U478">
        <f>(AX478*BA478)</f>
        <v>0</v>
      </c>
      <c r="V478">
        <f>(BQ478+(U478+2*0.95*5.67E-8*(((BQ478+$B$7)+273)^4-(BQ478+273)^4)-44100*J478)/(1.84*29.3*R478+8*0.95*5.67E-8*(BQ478+273)^3))</f>
        <v>0</v>
      </c>
      <c r="W478">
        <f>($C$7*BR478+$D$7*BS478+$E$7*V478)</f>
        <v>0</v>
      </c>
      <c r="X478">
        <f>0.61365*exp(17.502*W478/(240.97+W478))</f>
        <v>0</v>
      </c>
      <c r="Y478">
        <f>(Z478/AA478*100)</f>
        <v>0</v>
      </c>
      <c r="Z478">
        <f>BJ478*(BO478+BP478)/1000</f>
        <v>0</v>
      </c>
      <c r="AA478">
        <f>0.61365*exp(17.502*BQ478/(240.97+BQ478))</f>
        <v>0</v>
      </c>
      <c r="AB478">
        <f>(X478-BJ478*(BO478+BP478)/1000)</f>
        <v>0</v>
      </c>
      <c r="AC478">
        <f>(-J478*44100)</f>
        <v>0</v>
      </c>
      <c r="AD478">
        <f>2*29.3*R478*0.92*(BQ478-W478)</f>
        <v>0</v>
      </c>
      <c r="AE478">
        <f>2*0.95*5.67E-8*(((BQ478+$B$7)+273)^4-(W478+273)^4)</f>
        <v>0</v>
      </c>
      <c r="AF478">
        <f>U478+AE478+AC478+AD478</f>
        <v>0</v>
      </c>
      <c r="AG478">
        <f>BN478*AU478*(BI478-BH478*(1000-AU478*BK478)/(1000-AU478*BJ478))/(100*BB478)</f>
        <v>0</v>
      </c>
      <c r="AH478">
        <f>1000*BN478*AU478*(BJ478-BK478)/(100*BB478*(1000-AU478*BJ478))</f>
        <v>0</v>
      </c>
      <c r="AI478">
        <f>(AJ478 - AK478 - BO478*1E3/(8.314*(BQ478+273.15)) * AM478/BN478 * AL478) * BN478/(100*BB478) * (1000 - BK478)/1000</f>
        <v>0</v>
      </c>
      <c r="AJ478">
        <v>1503.15035899719</v>
      </c>
      <c r="AK478">
        <v>1477.80187878788</v>
      </c>
      <c r="AL478">
        <v>3.36909561073676</v>
      </c>
      <c r="AM478">
        <v>66.142335327964</v>
      </c>
      <c r="AN478">
        <f>(AP478 - AO478 + BO478*1E3/(8.314*(BQ478+273.15)) * AR478/BN478 * AQ478) * BN478/(100*BB478) * 1000/(1000 - AP478)</f>
        <v>0</v>
      </c>
      <c r="AO478">
        <v>17.4015813934549</v>
      </c>
      <c r="AP478">
        <v>18.4621739393939</v>
      </c>
      <c r="AQ478">
        <v>0.000190757106441446</v>
      </c>
      <c r="AR478">
        <v>78.4374814573742</v>
      </c>
      <c r="AS478">
        <v>18</v>
      </c>
      <c r="AT478">
        <v>4</v>
      </c>
      <c r="AU478">
        <f>IF(AS478*$H$13&gt;=AW478,1.0,(AW478/(AW478-AS478*$H$13)))</f>
        <v>0</v>
      </c>
      <c r="AV478">
        <f>(AU478-1)*100</f>
        <v>0</v>
      </c>
      <c r="AW478">
        <f>MAX(0,($B$13+$C$13*BV478)/(1+$D$13*BV478)*BO478/(BQ478+273)*$E$13)</f>
        <v>0</v>
      </c>
      <c r="AX478">
        <f>$B$11*BW478+$C$11*BX478+$F$11*CI478*(1-CL478)</f>
        <v>0</v>
      </c>
      <c r="AY478">
        <f>AX478*AZ478</f>
        <v>0</v>
      </c>
      <c r="AZ478">
        <f>($B$11*$D$9+$C$11*$D$9+$F$11*((CV478+CN478)/MAX(CV478+CN478+CW478, 0.1)*$I$9+CW478/MAX(CV478+CN478+CW478, 0.1)*$J$9))/($B$11+$C$11+$F$11)</f>
        <v>0</v>
      </c>
      <c r="BA478">
        <f>($B$11*$K$9+$C$11*$K$9+$F$11*((CV478+CN478)/MAX(CV478+CN478+CW478, 0.1)*$P$9+CW478/MAX(CV478+CN478+CW478, 0.1)*$Q$9))/($B$11+$C$11+$F$11)</f>
        <v>0</v>
      </c>
      <c r="BB478">
        <v>2.7</v>
      </c>
      <c r="BC478">
        <v>0.5</v>
      </c>
      <c r="BD478" t="s">
        <v>355</v>
      </c>
      <c r="BE478">
        <v>2</v>
      </c>
      <c r="BF478" t="b">
        <v>1</v>
      </c>
      <c r="BG478">
        <v>1657559321.71429</v>
      </c>
      <c r="BH478">
        <v>1426.46678571429</v>
      </c>
      <c r="BI478">
        <v>1459.44428571429</v>
      </c>
      <c r="BJ478">
        <v>18.4595071428571</v>
      </c>
      <c r="BK478">
        <v>17.3946785714286</v>
      </c>
      <c r="BL478">
        <v>1419.1975</v>
      </c>
      <c r="BM478">
        <v>18.3498571428571</v>
      </c>
      <c r="BN478">
        <v>500.012035714286</v>
      </c>
      <c r="BO478">
        <v>68.0023142857143</v>
      </c>
      <c r="BP478">
        <v>0.0258100035714286</v>
      </c>
      <c r="BQ478">
        <v>21.198375</v>
      </c>
      <c r="BR478">
        <v>22.04155</v>
      </c>
      <c r="BS478">
        <v>999.9</v>
      </c>
      <c r="BT478">
        <v>0</v>
      </c>
      <c r="BU478">
        <v>0</v>
      </c>
      <c r="BV478">
        <v>10005.0325</v>
      </c>
      <c r="BW478">
        <v>0</v>
      </c>
      <c r="BX478">
        <v>2073.76142857143</v>
      </c>
      <c r="BY478">
        <v>-32.9761857142857</v>
      </c>
      <c r="BZ478">
        <v>1453.29428571429</v>
      </c>
      <c r="CA478">
        <v>1485.27892857143</v>
      </c>
      <c r="CB478">
        <v>1.06482642857143</v>
      </c>
      <c r="CC478">
        <v>1459.44428571429</v>
      </c>
      <c r="CD478">
        <v>17.3946785714286</v>
      </c>
      <c r="CE478">
        <v>1.25528964285714</v>
      </c>
      <c r="CF478">
        <v>1.18287892857143</v>
      </c>
      <c r="CG478">
        <v>10.2739392857143</v>
      </c>
      <c r="CH478">
        <v>9.38779035714286</v>
      </c>
      <c r="CI478">
        <v>1999.99428571429</v>
      </c>
      <c r="CJ478">
        <v>0.98000075</v>
      </c>
      <c r="CK478">
        <v>0.019999425</v>
      </c>
      <c r="CL478">
        <v>0</v>
      </c>
      <c r="CM478">
        <v>2.44979285714286</v>
      </c>
      <c r="CN478">
        <v>0</v>
      </c>
      <c r="CO478">
        <v>8022.48321428571</v>
      </c>
      <c r="CP478">
        <v>16705.3678571429</v>
      </c>
      <c r="CQ478">
        <v>45</v>
      </c>
      <c r="CR478">
        <v>47.9955</v>
      </c>
      <c r="CS478">
        <v>47.187</v>
      </c>
      <c r="CT478">
        <v>45.187</v>
      </c>
      <c r="CU478">
        <v>43.75</v>
      </c>
      <c r="CV478">
        <v>1959.99428571429</v>
      </c>
      <c r="CW478">
        <v>40</v>
      </c>
      <c r="CX478">
        <v>0</v>
      </c>
      <c r="CY478">
        <v>1651538224.4</v>
      </c>
      <c r="CZ478">
        <v>0</v>
      </c>
      <c r="DA478">
        <v>0</v>
      </c>
      <c r="DB478" t="s">
        <v>356</v>
      </c>
      <c r="DC478">
        <v>1657298120.5</v>
      </c>
      <c r="DD478">
        <v>1657298120.5</v>
      </c>
      <c r="DE478">
        <v>0</v>
      </c>
      <c r="DF478">
        <v>1.391</v>
      </c>
      <c r="DG478">
        <v>0.035</v>
      </c>
      <c r="DH478">
        <v>2.39</v>
      </c>
      <c r="DI478">
        <v>0.104</v>
      </c>
      <c r="DJ478">
        <v>419</v>
      </c>
      <c r="DK478">
        <v>18</v>
      </c>
      <c r="DL478">
        <v>0.11</v>
      </c>
      <c r="DM478">
        <v>0.02</v>
      </c>
      <c r="DN478">
        <v>-32.9827097560976</v>
      </c>
      <c r="DO478">
        <v>1.32560905923337</v>
      </c>
      <c r="DP478">
        <v>0.344999315520621</v>
      </c>
      <c r="DQ478">
        <v>0</v>
      </c>
      <c r="DR478">
        <v>1.07136243902439</v>
      </c>
      <c r="DS478">
        <v>-0.0851816027874549</v>
      </c>
      <c r="DT478">
        <v>0.0133807181586566</v>
      </c>
      <c r="DU478">
        <v>1</v>
      </c>
      <c r="DV478">
        <v>1</v>
      </c>
      <c r="DW478">
        <v>2</v>
      </c>
      <c r="DX478" t="s">
        <v>367</v>
      </c>
      <c r="DY478">
        <v>2.83335</v>
      </c>
      <c r="DZ478">
        <v>2.642</v>
      </c>
      <c r="EA478">
        <v>0.15911</v>
      </c>
      <c r="EB478">
        <v>0.161483</v>
      </c>
      <c r="EC478">
        <v>0.0642563</v>
      </c>
      <c r="ED478">
        <v>0.0615517</v>
      </c>
      <c r="EE478">
        <v>23428.4</v>
      </c>
      <c r="EF478">
        <v>20417.8</v>
      </c>
      <c r="EG478">
        <v>24961.2</v>
      </c>
      <c r="EH478">
        <v>23731.4</v>
      </c>
      <c r="EI478">
        <v>39912.7</v>
      </c>
      <c r="EJ478">
        <v>36895</v>
      </c>
      <c r="EK478">
        <v>45164.6</v>
      </c>
      <c r="EL478">
        <v>42371.6</v>
      </c>
      <c r="EM478">
        <v>1.7463</v>
      </c>
      <c r="EN478">
        <v>2.03875</v>
      </c>
      <c r="EO478">
        <v>0.0667758</v>
      </c>
      <c r="EP478">
        <v>0</v>
      </c>
      <c r="EQ478">
        <v>20.9388</v>
      </c>
      <c r="ER478">
        <v>999.9</v>
      </c>
      <c r="ES478">
        <v>33.683</v>
      </c>
      <c r="ET478">
        <v>32.156</v>
      </c>
      <c r="EU478">
        <v>23.8612</v>
      </c>
      <c r="EV478">
        <v>51.2683</v>
      </c>
      <c r="EW478">
        <v>30.7692</v>
      </c>
      <c r="EX478">
        <v>2</v>
      </c>
      <c r="EY478">
        <v>0.275211</v>
      </c>
      <c r="EZ478">
        <v>6.35755</v>
      </c>
      <c r="FA478">
        <v>20.1257</v>
      </c>
      <c r="FB478">
        <v>5.23212</v>
      </c>
      <c r="FC478">
        <v>11.992</v>
      </c>
      <c r="FD478">
        <v>4.95585</v>
      </c>
      <c r="FE478">
        <v>3.304</v>
      </c>
      <c r="FF478">
        <v>9999</v>
      </c>
      <c r="FG478">
        <v>9999</v>
      </c>
      <c r="FH478">
        <v>6643.1</v>
      </c>
      <c r="FI478">
        <v>354</v>
      </c>
      <c r="FJ478">
        <v>1.86813</v>
      </c>
      <c r="FK478">
        <v>1.86386</v>
      </c>
      <c r="FL478">
        <v>1.87136</v>
      </c>
      <c r="FM478">
        <v>1.86228</v>
      </c>
      <c r="FN478">
        <v>1.86172</v>
      </c>
      <c r="FO478">
        <v>1.86813</v>
      </c>
      <c r="FP478">
        <v>1.85823</v>
      </c>
      <c r="FQ478">
        <v>1.8647</v>
      </c>
      <c r="FR478">
        <v>5</v>
      </c>
      <c r="FS478">
        <v>0</v>
      </c>
      <c r="FT478">
        <v>0</v>
      </c>
      <c r="FU478">
        <v>0</v>
      </c>
      <c r="FV478" t="s">
        <v>358</v>
      </c>
      <c r="FW478" t="s">
        <v>359</v>
      </c>
      <c r="FX478" t="s">
        <v>360</v>
      </c>
      <c r="FY478" t="s">
        <v>360</v>
      </c>
      <c r="FZ478" t="s">
        <v>360</v>
      </c>
      <c r="GA478" t="s">
        <v>360</v>
      </c>
      <c r="GB478">
        <v>0</v>
      </c>
      <c r="GC478">
        <v>100</v>
      </c>
      <c r="GD478">
        <v>100</v>
      </c>
      <c r="GE478">
        <v>7.38</v>
      </c>
      <c r="GF478">
        <v>0.1098</v>
      </c>
      <c r="GG478">
        <v>2.14445261950712</v>
      </c>
      <c r="GH478">
        <v>0.00524579190152856</v>
      </c>
      <c r="GI478">
        <v>-2.61795653493914e-06</v>
      </c>
      <c r="GJ478">
        <v>1.03317073579164e-09</v>
      </c>
      <c r="GK478">
        <v>0.00834576242792743</v>
      </c>
      <c r="GL478">
        <v>-0.0463878632499735</v>
      </c>
      <c r="GM478">
        <v>0.00360881594666716</v>
      </c>
      <c r="GN478">
        <v>-4.25062852161115e-05</v>
      </c>
      <c r="GO478">
        <v>14</v>
      </c>
      <c r="GP478">
        <v>2225</v>
      </c>
      <c r="GQ478">
        <v>2</v>
      </c>
      <c r="GR478">
        <v>27</v>
      </c>
      <c r="GS478">
        <v>4353.5</v>
      </c>
      <c r="GT478">
        <v>4353.5</v>
      </c>
      <c r="GU478">
        <v>3.5498</v>
      </c>
      <c r="GV478">
        <v>2.33154</v>
      </c>
      <c r="GW478">
        <v>1.99829</v>
      </c>
      <c r="GX478">
        <v>2.7478</v>
      </c>
      <c r="GY478">
        <v>2.09351</v>
      </c>
      <c r="GZ478">
        <v>2.40479</v>
      </c>
      <c r="HA478">
        <v>36.152</v>
      </c>
      <c r="HB478">
        <v>14.1846</v>
      </c>
      <c r="HC478">
        <v>18</v>
      </c>
      <c r="HD478">
        <v>426.861</v>
      </c>
      <c r="HE478">
        <v>615.273</v>
      </c>
      <c r="HF478">
        <v>16.1478</v>
      </c>
      <c r="HG478">
        <v>30.7001</v>
      </c>
      <c r="HH478">
        <v>30.0007</v>
      </c>
      <c r="HI478">
        <v>30.8861</v>
      </c>
      <c r="HJ478">
        <v>30.8344</v>
      </c>
      <c r="HK478">
        <v>71.087</v>
      </c>
      <c r="HL478">
        <v>31.4363</v>
      </c>
      <c r="HM478">
        <v>5.88768</v>
      </c>
      <c r="HN478">
        <v>16.1335</v>
      </c>
      <c r="HO478">
        <v>1503.82</v>
      </c>
      <c r="HP478">
        <v>17.4772</v>
      </c>
      <c r="HQ478">
        <v>95.5592</v>
      </c>
      <c r="HR478">
        <v>99.586</v>
      </c>
    </row>
    <row r="479" spans="1:226">
      <c r="A479">
        <v>463</v>
      </c>
      <c r="B479">
        <v>1657559334.5</v>
      </c>
      <c r="C479">
        <v>6542.5</v>
      </c>
      <c r="D479" t="s">
        <v>1292</v>
      </c>
      <c r="E479" t="s">
        <v>1293</v>
      </c>
      <c r="F479">
        <v>5</v>
      </c>
      <c r="G479" t="s">
        <v>1117</v>
      </c>
      <c r="H479" t="s">
        <v>354</v>
      </c>
      <c r="I479">
        <v>1657559327</v>
      </c>
      <c r="J479">
        <f>(K479)/1000</f>
        <v>0</v>
      </c>
      <c r="K479">
        <f>IF(BF479, AN479, AH479)</f>
        <v>0</v>
      </c>
      <c r="L479">
        <f>IF(BF479, AI479, AG479)</f>
        <v>0</v>
      </c>
      <c r="M479">
        <f>BH479 - IF(AU479&gt;1, L479*BB479*100.0/(AW479*BV479), 0)</f>
        <v>0</v>
      </c>
      <c r="N479">
        <f>((T479-J479/2)*M479-L479)/(T479+J479/2)</f>
        <v>0</v>
      </c>
      <c r="O479">
        <f>N479*(BO479+BP479)/1000.0</f>
        <v>0</v>
      </c>
      <c r="P479">
        <f>(BH479 - IF(AU479&gt;1, L479*BB479*100.0/(AW479*BV479), 0))*(BO479+BP479)/1000.0</f>
        <v>0</v>
      </c>
      <c r="Q479">
        <f>2.0/((1/S479-1/R479)+SIGN(S479)*SQRT((1/S479-1/R479)*(1/S479-1/R479) + 4*BC479/((BC479+1)*(BC479+1))*(2*1/S479*1/R479-1/R479*1/R479)))</f>
        <v>0</v>
      </c>
      <c r="R479">
        <f>IF(LEFT(BD479,1)&lt;&gt;"0",IF(LEFT(BD479,1)="1",3.0,BE479),$D$5+$E$5*(BV479*BO479/($K$5*1000))+$F$5*(BV479*BO479/($K$5*1000))*MAX(MIN(BB479,$J$5),$I$5)*MAX(MIN(BB479,$J$5),$I$5)+$G$5*MAX(MIN(BB479,$J$5),$I$5)*(BV479*BO479/($K$5*1000))+$H$5*(BV479*BO479/($K$5*1000))*(BV479*BO479/($K$5*1000)))</f>
        <v>0</v>
      </c>
      <c r="S479">
        <f>J479*(1000-(1000*0.61365*exp(17.502*W479/(240.97+W479))/(BO479+BP479)+BJ479)/2)/(1000*0.61365*exp(17.502*W479/(240.97+W479))/(BO479+BP479)-BJ479)</f>
        <v>0</v>
      </c>
      <c r="T479">
        <f>1/((BC479+1)/(Q479/1.6)+1/(R479/1.37)) + BC479/((BC479+1)/(Q479/1.6) + BC479/(R479/1.37))</f>
        <v>0</v>
      </c>
      <c r="U479">
        <f>(AX479*BA479)</f>
        <v>0</v>
      </c>
      <c r="V479">
        <f>(BQ479+(U479+2*0.95*5.67E-8*(((BQ479+$B$7)+273)^4-(BQ479+273)^4)-44100*J479)/(1.84*29.3*R479+8*0.95*5.67E-8*(BQ479+273)^3))</f>
        <v>0</v>
      </c>
      <c r="W479">
        <f>($C$7*BR479+$D$7*BS479+$E$7*V479)</f>
        <v>0</v>
      </c>
      <c r="X479">
        <f>0.61365*exp(17.502*W479/(240.97+W479))</f>
        <v>0</v>
      </c>
      <c r="Y479">
        <f>(Z479/AA479*100)</f>
        <v>0</v>
      </c>
      <c r="Z479">
        <f>BJ479*(BO479+BP479)/1000</f>
        <v>0</v>
      </c>
      <c r="AA479">
        <f>0.61365*exp(17.502*BQ479/(240.97+BQ479))</f>
        <v>0</v>
      </c>
      <c r="AB479">
        <f>(X479-BJ479*(BO479+BP479)/1000)</f>
        <v>0</v>
      </c>
      <c r="AC479">
        <f>(-J479*44100)</f>
        <v>0</v>
      </c>
      <c r="AD479">
        <f>2*29.3*R479*0.92*(BQ479-W479)</f>
        <v>0</v>
      </c>
      <c r="AE479">
        <f>2*0.95*5.67E-8*(((BQ479+$B$7)+273)^4-(W479+273)^4)</f>
        <v>0</v>
      </c>
      <c r="AF479">
        <f>U479+AE479+AC479+AD479</f>
        <v>0</v>
      </c>
      <c r="AG479">
        <f>BN479*AU479*(BI479-BH479*(1000-AU479*BK479)/(1000-AU479*BJ479))/(100*BB479)</f>
        <v>0</v>
      </c>
      <c r="AH479">
        <f>1000*BN479*AU479*(BJ479-BK479)/(100*BB479*(1000-AU479*BJ479))</f>
        <v>0</v>
      </c>
      <c r="AI479">
        <f>(AJ479 - AK479 - BO479*1E3/(8.314*(BQ479+273.15)) * AM479/BN479 * AL479) * BN479/(100*BB479) * (1000 - BK479)/1000</f>
        <v>0</v>
      </c>
      <c r="AJ479">
        <v>1520.60447313189</v>
      </c>
      <c r="AK479">
        <v>1495.39672727273</v>
      </c>
      <c r="AL479">
        <v>3.48220370593862</v>
      </c>
      <c r="AM479">
        <v>66.142335327964</v>
      </c>
      <c r="AN479">
        <f>(AP479 - AO479 + BO479*1E3/(8.314*(BQ479+273.15)) * AR479/BN479 * AQ479) * BN479/(100*BB479) * 1000/(1000 - AP479)</f>
        <v>0</v>
      </c>
      <c r="AO479">
        <v>17.4278890339208</v>
      </c>
      <c r="AP479">
        <v>18.4708921212121</v>
      </c>
      <c r="AQ479">
        <v>0.000145047140664601</v>
      </c>
      <c r="AR479">
        <v>78.4374814573742</v>
      </c>
      <c r="AS479">
        <v>18</v>
      </c>
      <c r="AT479">
        <v>4</v>
      </c>
      <c r="AU479">
        <f>IF(AS479*$H$13&gt;=AW479,1.0,(AW479/(AW479-AS479*$H$13)))</f>
        <v>0</v>
      </c>
      <c r="AV479">
        <f>(AU479-1)*100</f>
        <v>0</v>
      </c>
      <c r="AW479">
        <f>MAX(0,($B$13+$C$13*BV479)/(1+$D$13*BV479)*BO479/(BQ479+273)*$E$13)</f>
        <v>0</v>
      </c>
      <c r="AX479">
        <f>$B$11*BW479+$C$11*BX479+$F$11*CI479*(1-CL479)</f>
        <v>0</v>
      </c>
      <c r="AY479">
        <f>AX479*AZ479</f>
        <v>0</v>
      </c>
      <c r="AZ479">
        <f>($B$11*$D$9+$C$11*$D$9+$F$11*((CV479+CN479)/MAX(CV479+CN479+CW479, 0.1)*$I$9+CW479/MAX(CV479+CN479+CW479, 0.1)*$J$9))/($B$11+$C$11+$F$11)</f>
        <v>0</v>
      </c>
      <c r="BA479">
        <f>($B$11*$K$9+$C$11*$K$9+$F$11*((CV479+CN479)/MAX(CV479+CN479+CW479, 0.1)*$P$9+CW479/MAX(CV479+CN479+CW479, 0.1)*$Q$9))/($B$11+$C$11+$F$11)</f>
        <v>0</v>
      </c>
      <c r="BB479">
        <v>2.7</v>
      </c>
      <c r="BC479">
        <v>0.5</v>
      </c>
      <c r="BD479" t="s">
        <v>355</v>
      </c>
      <c r="BE479">
        <v>2</v>
      </c>
      <c r="BF479" t="b">
        <v>1</v>
      </c>
      <c r="BG479">
        <v>1657559327</v>
      </c>
      <c r="BH479">
        <v>1444.13851851852</v>
      </c>
      <c r="BI479">
        <v>1477.12333333333</v>
      </c>
      <c r="BJ479">
        <v>18.4614037037037</v>
      </c>
      <c r="BK479">
        <v>17.4053259259259</v>
      </c>
      <c r="BL479">
        <v>1436.7962962963</v>
      </c>
      <c r="BM479">
        <v>18.3516703703704</v>
      </c>
      <c r="BN479">
        <v>500.006777777778</v>
      </c>
      <c r="BO479">
        <v>68.0022259259259</v>
      </c>
      <c r="BP479">
        <v>0.0258395814814815</v>
      </c>
      <c r="BQ479">
        <v>21.1956296296296</v>
      </c>
      <c r="BR479">
        <v>22.0449925925926</v>
      </c>
      <c r="BS479">
        <v>999.9</v>
      </c>
      <c r="BT479">
        <v>0</v>
      </c>
      <c r="BU479">
        <v>0</v>
      </c>
      <c r="BV479">
        <v>9996.55703703704</v>
      </c>
      <c r="BW479">
        <v>0</v>
      </c>
      <c r="BX479">
        <v>2072.91814814815</v>
      </c>
      <c r="BY479">
        <v>-32.9843888888889</v>
      </c>
      <c r="BZ479">
        <v>1471.30037037037</v>
      </c>
      <c r="CA479">
        <v>1503.28703703704</v>
      </c>
      <c r="CB479">
        <v>1.05608555555556</v>
      </c>
      <c r="CC479">
        <v>1477.12333333333</v>
      </c>
      <c r="CD479">
        <v>17.4053259259259</v>
      </c>
      <c r="CE479">
        <v>1.25541703703704</v>
      </c>
      <c r="CF479">
        <v>1.18360148148148</v>
      </c>
      <c r="CG479">
        <v>10.2754555555556</v>
      </c>
      <c r="CH479">
        <v>9.3968562962963</v>
      </c>
      <c r="CI479">
        <v>2000.02</v>
      </c>
      <c r="CJ479">
        <v>0.980000888888889</v>
      </c>
      <c r="CK479">
        <v>0.0199992814814815</v>
      </c>
      <c r="CL479">
        <v>0</v>
      </c>
      <c r="CM479">
        <v>2.42568888888889</v>
      </c>
      <c r="CN479">
        <v>0</v>
      </c>
      <c r="CO479">
        <v>8023.79259259259</v>
      </c>
      <c r="CP479">
        <v>16705.5851851852</v>
      </c>
      <c r="CQ479">
        <v>45</v>
      </c>
      <c r="CR479">
        <v>47.9953333333333</v>
      </c>
      <c r="CS479">
        <v>47.187</v>
      </c>
      <c r="CT479">
        <v>45.187</v>
      </c>
      <c r="CU479">
        <v>43.75</v>
      </c>
      <c r="CV479">
        <v>1960.02</v>
      </c>
      <c r="CW479">
        <v>40</v>
      </c>
      <c r="CX479">
        <v>0</v>
      </c>
      <c r="CY479">
        <v>1651538229.8</v>
      </c>
      <c r="CZ479">
        <v>0</v>
      </c>
      <c r="DA479">
        <v>0</v>
      </c>
      <c r="DB479" t="s">
        <v>356</v>
      </c>
      <c r="DC479">
        <v>1657298120.5</v>
      </c>
      <c r="DD479">
        <v>1657298120.5</v>
      </c>
      <c r="DE479">
        <v>0</v>
      </c>
      <c r="DF479">
        <v>1.391</v>
      </c>
      <c r="DG479">
        <v>0.035</v>
      </c>
      <c r="DH479">
        <v>2.39</v>
      </c>
      <c r="DI479">
        <v>0.104</v>
      </c>
      <c r="DJ479">
        <v>419</v>
      </c>
      <c r="DK479">
        <v>18</v>
      </c>
      <c r="DL479">
        <v>0.11</v>
      </c>
      <c r="DM479">
        <v>0.02</v>
      </c>
      <c r="DN479">
        <v>-33.027156097561</v>
      </c>
      <c r="DO479">
        <v>-0.353839024390261</v>
      </c>
      <c r="DP479">
        <v>0.40859229249609</v>
      </c>
      <c r="DQ479">
        <v>0</v>
      </c>
      <c r="DR479">
        <v>1.0601556097561</v>
      </c>
      <c r="DS479">
        <v>-0.108993658536583</v>
      </c>
      <c r="DT479">
        <v>0.0161113332401307</v>
      </c>
      <c r="DU479">
        <v>0</v>
      </c>
      <c r="DV479">
        <v>0</v>
      </c>
      <c r="DW479">
        <v>2</v>
      </c>
      <c r="DX479" t="s">
        <v>357</v>
      </c>
      <c r="DY479">
        <v>2.83314</v>
      </c>
      <c r="DZ479">
        <v>2.64214</v>
      </c>
      <c r="EA479">
        <v>0.160255</v>
      </c>
      <c r="EB479">
        <v>0.162548</v>
      </c>
      <c r="EC479">
        <v>0.0642726</v>
      </c>
      <c r="ED479">
        <v>0.0614937</v>
      </c>
      <c r="EE479">
        <v>23396.6</v>
      </c>
      <c r="EF479">
        <v>20391.9</v>
      </c>
      <c r="EG479">
        <v>24961.4</v>
      </c>
      <c r="EH479">
        <v>23731.5</v>
      </c>
      <c r="EI479">
        <v>39912.1</v>
      </c>
      <c r="EJ479">
        <v>36897.5</v>
      </c>
      <c r="EK479">
        <v>45164.6</v>
      </c>
      <c r="EL479">
        <v>42371.8</v>
      </c>
      <c r="EM479">
        <v>1.74632</v>
      </c>
      <c r="EN479">
        <v>2.03868</v>
      </c>
      <c r="EO479">
        <v>0.0669248</v>
      </c>
      <c r="EP479">
        <v>0</v>
      </c>
      <c r="EQ479">
        <v>20.9468</v>
      </c>
      <c r="ER479">
        <v>999.9</v>
      </c>
      <c r="ES479">
        <v>33.683</v>
      </c>
      <c r="ET479">
        <v>32.186</v>
      </c>
      <c r="EU479">
        <v>23.9035</v>
      </c>
      <c r="EV479">
        <v>51.2483</v>
      </c>
      <c r="EW479">
        <v>30.7492</v>
      </c>
      <c r="EX479">
        <v>2</v>
      </c>
      <c r="EY479">
        <v>0.275767</v>
      </c>
      <c r="EZ479">
        <v>6.41629</v>
      </c>
      <c r="FA479">
        <v>20.1236</v>
      </c>
      <c r="FB479">
        <v>5.23256</v>
      </c>
      <c r="FC479">
        <v>11.992</v>
      </c>
      <c r="FD479">
        <v>4.95585</v>
      </c>
      <c r="FE479">
        <v>3.304</v>
      </c>
      <c r="FF479">
        <v>9999</v>
      </c>
      <c r="FG479">
        <v>9999</v>
      </c>
      <c r="FH479">
        <v>6643.4</v>
      </c>
      <c r="FI479">
        <v>354</v>
      </c>
      <c r="FJ479">
        <v>1.86813</v>
      </c>
      <c r="FK479">
        <v>1.86386</v>
      </c>
      <c r="FL479">
        <v>1.87136</v>
      </c>
      <c r="FM479">
        <v>1.86228</v>
      </c>
      <c r="FN479">
        <v>1.86172</v>
      </c>
      <c r="FO479">
        <v>1.86813</v>
      </c>
      <c r="FP479">
        <v>1.85823</v>
      </c>
      <c r="FQ479">
        <v>1.86468</v>
      </c>
      <c r="FR479">
        <v>5</v>
      </c>
      <c r="FS479">
        <v>0</v>
      </c>
      <c r="FT479">
        <v>0</v>
      </c>
      <c r="FU479">
        <v>0</v>
      </c>
      <c r="FV479" t="s">
        <v>358</v>
      </c>
      <c r="FW479" t="s">
        <v>359</v>
      </c>
      <c r="FX479" t="s">
        <v>360</v>
      </c>
      <c r="FY479" t="s">
        <v>360</v>
      </c>
      <c r="FZ479" t="s">
        <v>360</v>
      </c>
      <c r="GA479" t="s">
        <v>360</v>
      </c>
      <c r="GB479">
        <v>0</v>
      </c>
      <c r="GC479">
        <v>100</v>
      </c>
      <c r="GD479">
        <v>100</v>
      </c>
      <c r="GE479">
        <v>7.45</v>
      </c>
      <c r="GF479">
        <v>0.1101</v>
      </c>
      <c r="GG479">
        <v>2.14445261950712</v>
      </c>
      <c r="GH479">
        <v>0.00524579190152856</v>
      </c>
      <c r="GI479">
        <v>-2.61795653493914e-06</v>
      </c>
      <c r="GJ479">
        <v>1.03317073579164e-09</v>
      </c>
      <c r="GK479">
        <v>0.00834576242792743</v>
      </c>
      <c r="GL479">
        <v>-0.0463878632499735</v>
      </c>
      <c r="GM479">
        <v>0.00360881594666716</v>
      </c>
      <c r="GN479">
        <v>-4.25062852161115e-05</v>
      </c>
      <c r="GO479">
        <v>14</v>
      </c>
      <c r="GP479">
        <v>2225</v>
      </c>
      <c r="GQ479">
        <v>2</v>
      </c>
      <c r="GR479">
        <v>27</v>
      </c>
      <c r="GS479">
        <v>4353.6</v>
      </c>
      <c r="GT479">
        <v>4353.6</v>
      </c>
      <c r="GU479">
        <v>3.58032</v>
      </c>
      <c r="GV479">
        <v>2.33398</v>
      </c>
      <c r="GW479">
        <v>1.99829</v>
      </c>
      <c r="GX479">
        <v>2.7478</v>
      </c>
      <c r="GY479">
        <v>2.09351</v>
      </c>
      <c r="GZ479">
        <v>2.42432</v>
      </c>
      <c r="HA479">
        <v>36.152</v>
      </c>
      <c r="HB479">
        <v>14.1758</v>
      </c>
      <c r="HC479">
        <v>18</v>
      </c>
      <c r="HD479">
        <v>426.889</v>
      </c>
      <c r="HE479">
        <v>615.241</v>
      </c>
      <c r="HF479">
        <v>16.1013</v>
      </c>
      <c r="HG479">
        <v>30.7029</v>
      </c>
      <c r="HH479">
        <v>30.0008</v>
      </c>
      <c r="HI479">
        <v>30.8881</v>
      </c>
      <c r="HJ479">
        <v>30.8371</v>
      </c>
      <c r="HK479">
        <v>71.6881</v>
      </c>
      <c r="HL479">
        <v>31.4363</v>
      </c>
      <c r="HM479">
        <v>5.50105</v>
      </c>
      <c r="HN479">
        <v>16.0883</v>
      </c>
      <c r="HO479">
        <v>1523.9</v>
      </c>
      <c r="HP479">
        <v>17.48</v>
      </c>
      <c r="HQ479">
        <v>95.5596</v>
      </c>
      <c r="HR479">
        <v>99.5864</v>
      </c>
    </row>
    <row r="480" spans="1:226">
      <c r="A480">
        <v>464</v>
      </c>
      <c r="B480">
        <v>1657559339.5</v>
      </c>
      <c r="C480">
        <v>6547.5</v>
      </c>
      <c r="D480" t="s">
        <v>1294</v>
      </c>
      <c r="E480" t="s">
        <v>1295</v>
      </c>
      <c r="F480">
        <v>5</v>
      </c>
      <c r="G480" t="s">
        <v>1117</v>
      </c>
      <c r="H480" t="s">
        <v>354</v>
      </c>
      <c r="I480">
        <v>1657559331.71429</v>
      </c>
      <c r="J480">
        <f>(K480)/1000</f>
        <v>0</v>
      </c>
      <c r="K480">
        <f>IF(BF480, AN480, AH480)</f>
        <v>0</v>
      </c>
      <c r="L480">
        <f>IF(BF480, AI480, AG480)</f>
        <v>0</v>
      </c>
      <c r="M480">
        <f>BH480 - IF(AU480&gt;1, L480*BB480*100.0/(AW480*BV480), 0)</f>
        <v>0</v>
      </c>
      <c r="N480">
        <f>((T480-J480/2)*M480-L480)/(T480+J480/2)</f>
        <v>0</v>
      </c>
      <c r="O480">
        <f>N480*(BO480+BP480)/1000.0</f>
        <v>0</v>
      </c>
      <c r="P480">
        <f>(BH480 - IF(AU480&gt;1, L480*BB480*100.0/(AW480*BV480), 0))*(BO480+BP480)/1000.0</f>
        <v>0</v>
      </c>
      <c r="Q480">
        <f>2.0/((1/S480-1/R480)+SIGN(S480)*SQRT((1/S480-1/R480)*(1/S480-1/R480) + 4*BC480/((BC480+1)*(BC480+1))*(2*1/S480*1/R480-1/R480*1/R480)))</f>
        <v>0</v>
      </c>
      <c r="R480">
        <f>IF(LEFT(BD480,1)&lt;&gt;"0",IF(LEFT(BD480,1)="1",3.0,BE480),$D$5+$E$5*(BV480*BO480/($K$5*1000))+$F$5*(BV480*BO480/($K$5*1000))*MAX(MIN(BB480,$J$5),$I$5)*MAX(MIN(BB480,$J$5),$I$5)+$G$5*MAX(MIN(BB480,$J$5),$I$5)*(BV480*BO480/($K$5*1000))+$H$5*(BV480*BO480/($K$5*1000))*(BV480*BO480/($K$5*1000)))</f>
        <v>0</v>
      </c>
      <c r="S480">
        <f>J480*(1000-(1000*0.61365*exp(17.502*W480/(240.97+W480))/(BO480+BP480)+BJ480)/2)/(1000*0.61365*exp(17.502*W480/(240.97+W480))/(BO480+BP480)-BJ480)</f>
        <v>0</v>
      </c>
      <c r="T480">
        <f>1/((BC480+1)/(Q480/1.6)+1/(R480/1.37)) + BC480/((BC480+1)/(Q480/1.6) + BC480/(R480/1.37))</f>
        <v>0</v>
      </c>
      <c r="U480">
        <f>(AX480*BA480)</f>
        <v>0</v>
      </c>
      <c r="V480">
        <f>(BQ480+(U480+2*0.95*5.67E-8*(((BQ480+$B$7)+273)^4-(BQ480+273)^4)-44100*J480)/(1.84*29.3*R480+8*0.95*5.67E-8*(BQ480+273)^3))</f>
        <v>0</v>
      </c>
      <c r="W480">
        <f>($C$7*BR480+$D$7*BS480+$E$7*V480)</f>
        <v>0</v>
      </c>
      <c r="X480">
        <f>0.61365*exp(17.502*W480/(240.97+W480))</f>
        <v>0</v>
      </c>
      <c r="Y480">
        <f>(Z480/AA480*100)</f>
        <v>0</v>
      </c>
      <c r="Z480">
        <f>BJ480*(BO480+BP480)/1000</f>
        <v>0</v>
      </c>
      <c r="AA480">
        <f>0.61365*exp(17.502*BQ480/(240.97+BQ480))</f>
        <v>0</v>
      </c>
      <c r="AB480">
        <f>(X480-BJ480*(BO480+BP480)/1000)</f>
        <v>0</v>
      </c>
      <c r="AC480">
        <f>(-J480*44100)</f>
        <v>0</v>
      </c>
      <c r="AD480">
        <f>2*29.3*R480*0.92*(BQ480-W480)</f>
        <v>0</v>
      </c>
      <c r="AE480">
        <f>2*0.95*5.67E-8*(((BQ480+$B$7)+273)^4-(W480+273)^4)</f>
        <v>0</v>
      </c>
      <c r="AF480">
        <f>U480+AE480+AC480+AD480</f>
        <v>0</v>
      </c>
      <c r="AG480">
        <f>BN480*AU480*(BI480-BH480*(1000-AU480*BK480)/(1000-AU480*BJ480))/(100*BB480)</f>
        <v>0</v>
      </c>
      <c r="AH480">
        <f>1000*BN480*AU480*(BJ480-BK480)/(100*BB480*(1000-AU480*BJ480))</f>
        <v>0</v>
      </c>
      <c r="AI480">
        <f>(AJ480 - AK480 - BO480*1E3/(8.314*(BQ480+273.15)) * AM480/BN480 * AL480) * BN480/(100*BB480) * (1000 - BK480)/1000</f>
        <v>0</v>
      </c>
      <c r="AJ480">
        <v>1537.57479407398</v>
      </c>
      <c r="AK480">
        <v>1512.34527272727</v>
      </c>
      <c r="AL480">
        <v>3.42668324935688</v>
      </c>
      <c r="AM480">
        <v>66.142335327964</v>
      </c>
      <c r="AN480">
        <f>(AP480 - AO480 + BO480*1E3/(8.314*(BQ480+273.15)) * AR480/BN480 * AQ480) * BN480/(100*BB480) * 1000/(1000 - AP480)</f>
        <v>0</v>
      </c>
      <c r="AO480">
        <v>17.3861712095871</v>
      </c>
      <c r="AP480">
        <v>18.4596539393939</v>
      </c>
      <c r="AQ480">
        <v>-8.39927598260508e-05</v>
      </c>
      <c r="AR480">
        <v>78.4374814573742</v>
      </c>
      <c r="AS480">
        <v>18</v>
      </c>
      <c r="AT480">
        <v>4</v>
      </c>
      <c r="AU480">
        <f>IF(AS480*$H$13&gt;=AW480,1.0,(AW480/(AW480-AS480*$H$13)))</f>
        <v>0</v>
      </c>
      <c r="AV480">
        <f>(AU480-1)*100</f>
        <v>0</v>
      </c>
      <c r="AW480">
        <f>MAX(0,($B$13+$C$13*BV480)/(1+$D$13*BV480)*BO480/(BQ480+273)*$E$13)</f>
        <v>0</v>
      </c>
      <c r="AX480">
        <f>$B$11*BW480+$C$11*BX480+$F$11*CI480*(1-CL480)</f>
        <v>0</v>
      </c>
      <c r="AY480">
        <f>AX480*AZ480</f>
        <v>0</v>
      </c>
      <c r="AZ480">
        <f>($B$11*$D$9+$C$11*$D$9+$F$11*((CV480+CN480)/MAX(CV480+CN480+CW480, 0.1)*$I$9+CW480/MAX(CV480+CN480+CW480, 0.1)*$J$9))/($B$11+$C$11+$F$11)</f>
        <v>0</v>
      </c>
      <c r="BA480">
        <f>($B$11*$K$9+$C$11*$K$9+$F$11*((CV480+CN480)/MAX(CV480+CN480+CW480, 0.1)*$P$9+CW480/MAX(CV480+CN480+CW480, 0.1)*$Q$9))/($B$11+$C$11+$F$11)</f>
        <v>0</v>
      </c>
      <c r="BB480">
        <v>2.7</v>
      </c>
      <c r="BC480">
        <v>0.5</v>
      </c>
      <c r="BD480" t="s">
        <v>355</v>
      </c>
      <c r="BE480">
        <v>2</v>
      </c>
      <c r="BF480" t="b">
        <v>1</v>
      </c>
      <c r="BG480">
        <v>1657559331.71429</v>
      </c>
      <c r="BH480">
        <v>1459.89571428571</v>
      </c>
      <c r="BI480">
        <v>1493.035</v>
      </c>
      <c r="BJ480">
        <v>18.4636071428571</v>
      </c>
      <c r="BK480">
        <v>17.4059</v>
      </c>
      <c r="BL480">
        <v>1452.48821428571</v>
      </c>
      <c r="BM480">
        <v>18.3537821428571</v>
      </c>
      <c r="BN480">
        <v>500.007857142857</v>
      </c>
      <c r="BO480">
        <v>68.00195</v>
      </c>
      <c r="BP480">
        <v>0.0258237714285714</v>
      </c>
      <c r="BQ480">
        <v>21.1933642857143</v>
      </c>
      <c r="BR480">
        <v>22.0453642857143</v>
      </c>
      <c r="BS480">
        <v>999.9</v>
      </c>
      <c r="BT480">
        <v>0</v>
      </c>
      <c r="BU480">
        <v>0</v>
      </c>
      <c r="BV480">
        <v>9989.1525</v>
      </c>
      <c r="BW480">
        <v>0</v>
      </c>
      <c r="BX480">
        <v>2072.28464285714</v>
      </c>
      <c r="BY480">
        <v>-33.1390857142857</v>
      </c>
      <c r="BZ480">
        <v>1487.3575</v>
      </c>
      <c r="CA480">
        <v>1519.48178571429</v>
      </c>
      <c r="CB480">
        <v>1.05770892857143</v>
      </c>
      <c r="CC480">
        <v>1493.035</v>
      </c>
      <c r="CD480">
        <v>17.4059</v>
      </c>
      <c r="CE480">
        <v>1.25556107142857</v>
      </c>
      <c r="CF480">
        <v>1.18363535714286</v>
      </c>
      <c r="CG480">
        <v>10.2771785714286</v>
      </c>
      <c r="CH480">
        <v>9.39728607142857</v>
      </c>
      <c r="CI480">
        <v>2000.02107142857</v>
      </c>
      <c r="CJ480">
        <v>0.980000857142857</v>
      </c>
      <c r="CK480">
        <v>0.0199993142857143</v>
      </c>
      <c r="CL480">
        <v>0</v>
      </c>
      <c r="CM480">
        <v>2.4699</v>
      </c>
      <c r="CN480">
        <v>0</v>
      </c>
      <c r="CO480">
        <v>8025.62892857143</v>
      </c>
      <c r="CP480">
        <v>16705.5892857143</v>
      </c>
      <c r="CQ480">
        <v>45</v>
      </c>
      <c r="CR480">
        <v>47.9955</v>
      </c>
      <c r="CS480">
        <v>47.187</v>
      </c>
      <c r="CT480">
        <v>45.187</v>
      </c>
      <c r="CU480">
        <v>43.75</v>
      </c>
      <c r="CV480">
        <v>1960.02107142857</v>
      </c>
      <c r="CW480">
        <v>40</v>
      </c>
      <c r="CX480">
        <v>0</v>
      </c>
      <c r="CY480">
        <v>1651538234.6</v>
      </c>
      <c r="CZ480">
        <v>0</v>
      </c>
      <c r="DA480">
        <v>0</v>
      </c>
      <c r="DB480" t="s">
        <v>356</v>
      </c>
      <c r="DC480">
        <v>1657298120.5</v>
      </c>
      <c r="DD480">
        <v>1657298120.5</v>
      </c>
      <c r="DE480">
        <v>0</v>
      </c>
      <c r="DF480">
        <v>1.391</v>
      </c>
      <c r="DG480">
        <v>0.035</v>
      </c>
      <c r="DH480">
        <v>2.39</v>
      </c>
      <c r="DI480">
        <v>0.104</v>
      </c>
      <c r="DJ480">
        <v>419</v>
      </c>
      <c r="DK480">
        <v>18</v>
      </c>
      <c r="DL480">
        <v>0.11</v>
      </c>
      <c r="DM480">
        <v>0.02</v>
      </c>
      <c r="DN480">
        <v>-33.0006268292683</v>
      </c>
      <c r="DO480">
        <v>-1.36220487804878</v>
      </c>
      <c r="DP480">
        <v>0.429682302390391</v>
      </c>
      <c r="DQ480">
        <v>0</v>
      </c>
      <c r="DR480">
        <v>1.0637087804878</v>
      </c>
      <c r="DS480">
        <v>-0.036737351916375</v>
      </c>
      <c r="DT480">
        <v>0.0183156133840705</v>
      </c>
      <c r="DU480">
        <v>1</v>
      </c>
      <c r="DV480">
        <v>1</v>
      </c>
      <c r="DW480">
        <v>2</v>
      </c>
      <c r="DX480" t="s">
        <v>367</v>
      </c>
      <c r="DY480">
        <v>2.833</v>
      </c>
      <c r="DZ480">
        <v>2.64233</v>
      </c>
      <c r="EA480">
        <v>0.161361</v>
      </c>
      <c r="EB480">
        <v>0.163705</v>
      </c>
      <c r="EC480">
        <v>0.0642418</v>
      </c>
      <c r="ED480">
        <v>0.0614948</v>
      </c>
      <c r="EE480">
        <v>23365.3</v>
      </c>
      <c r="EF480">
        <v>20363.6</v>
      </c>
      <c r="EG480">
        <v>24960.9</v>
      </c>
      <c r="EH480">
        <v>23731.4</v>
      </c>
      <c r="EI480">
        <v>39912.9</v>
      </c>
      <c r="EJ480">
        <v>36897.4</v>
      </c>
      <c r="EK480">
        <v>45164.1</v>
      </c>
      <c r="EL480">
        <v>42371.7</v>
      </c>
      <c r="EM480">
        <v>1.74625</v>
      </c>
      <c r="EN480">
        <v>2.03885</v>
      </c>
      <c r="EO480">
        <v>0.0649318</v>
      </c>
      <c r="EP480">
        <v>0</v>
      </c>
      <c r="EQ480">
        <v>20.9541</v>
      </c>
      <c r="ER480">
        <v>999.9</v>
      </c>
      <c r="ES480">
        <v>33.659</v>
      </c>
      <c r="ET480">
        <v>32.186</v>
      </c>
      <c r="EU480">
        <v>23.8861</v>
      </c>
      <c r="EV480">
        <v>51.5583</v>
      </c>
      <c r="EW480">
        <v>30.8534</v>
      </c>
      <c r="EX480">
        <v>2</v>
      </c>
      <c r="EY480">
        <v>0.276159</v>
      </c>
      <c r="EZ480">
        <v>6.4589</v>
      </c>
      <c r="FA480">
        <v>20.122</v>
      </c>
      <c r="FB480">
        <v>5.23286</v>
      </c>
      <c r="FC480">
        <v>11.992</v>
      </c>
      <c r="FD480">
        <v>4.9557</v>
      </c>
      <c r="FE480">
        <v>3.30387</v>
      </c>
      <c r="FF480">
        <v>9999</v>
      </c>
      <c r="FG480">
        <v>9999</v>
      </c>
      <c r="FH480">
        <v>6643.4</v>
      </c>
      <c r="FI480">
        <v>354</v>
      </c>
      <c r="FJ480">
        <v>1.86813</v>
      </c>
      <c r="FK480">
        <v>1.86386</v>
      </c>
      <c r="FL480">
        <v>1.87137</v>
      </c>
      <c r="FM480">
        <v>1.86227</v>
      </c>
      <c r="FN480">
        <v>1.86172</v>
      </c>
      <c r="FO480">
        <v>1.86813</v>
      </c>
      <c r="FP480">
        <v>1.85824</v>
      </c>
      <c r="FQ480">
        <v>1.8647</v>
      </c>
      <c r="FR480">
        <v>5</v>
      </c>
      <c r="FS480">
        <v>0</v>
      </c>
      <c r="FT480">
        <v>0</v>
      </c>
      <c r="FU480">
        <v>0</v>
      </c>
      <c r="FV480" t="s">
        <v>358</v>
      </c>
      <c r="FW480" t="s">
        <v>359</v>
      </c>
      <c r="FX480" t="s">
        <v>360</v>
      </c>
      <c r="FY480" t="s">
        <v>360</v>
      </c>
      <c r="FZ480" t="s">
        <v>360</v>
      </c>
      <c r="GA480" t="s">
        <v>360</v>
      </c>
      <c r="GB480">
        <v>0</v>
      </c>
      <c r="GC480">
        <v>100</v>
      </c>
      <c r="GD480">
        <v>100</v>
      </c>
      <c r="GE480">
        <v>7.51</v>
      </c>
      <c r="GF480">
        <v>0.1097</v>
      </c>
      <c r="GG480">
        <v>2.14445261950712</v>
      </c>
      <c r="GH480">
        <v>0.00524579190152856</v>
      </c>
      <c r="GI480">
        <v>-2.61795653493914e-06</v>
      </c>
      <c r="GJ480">
        <v>1.03317073579164e-09</v>
      </c>
      <c r="GK480">
        <v>0.00834576242792743</v>
      </c>
      <c r="GL480">
        <v>-0.0463878632499735</v>
      </c>
      <c r="GM480">
        <v>0.00360881594666716</v>
      </c>
      <c r="GN480">
        <v>-4.25062852161115e-05</v>
      </c>
      <c r="GO480">
        <v>14</v>
      </c>
      <c r="GP480">
        <v>2225</v>
      </c>
      <c r="GQ480">
        <v>2</v>
      </c>
      <c r="GR480">
        <v>27</v>
      </c>
      <c r="GS480">
        <v>4353.6</v>
      </c>
      <c r="GT480">
        <v>4353.6</v>
      </c>
      <c r="GU480">
        <v>3.6084</v>
      </c>
      <c r="GV480">
        <v>2.33521</v>
      </c>
      <c r="GW480">
        <v>1.99829</v>
      </c>
      <c r="GX480">
        <v>2.7478</v>
      </c>
      <c r="GY480">
        <v>2.09351</v>
      </c>
      <c r="GZ480">
        <v>2.35962</v>
      </c>
      <c r="HA480">
        <v>36.152</v>
      </c>
      <c r="HB480">
        <v>14.1671</v>
      </c>
      <c r="HC480">
        <v>18</v>
      </c>
      <c r="HD480">
        <v>426.859</v>
      </c>
      <c r="HE480">
        <v>615.402</v>
      </c>
      <c r="HF480">
        <v>16.0574</v>
      </c>
      <c r="HG480">
        <v>30.7065</v>
      </c>
      <c r="HH480">
        <v>30.0006</v>
      </c>
      <c r="HI480">
        <v>30.8901</v>
      </c>
      <c r="HJ480">
        <v>30.8391</v>
      </c>
      <c r="HK480">
        <v>72.2493</v>
      </c>
      <c r="HL480">
        <v>31.133</v>
      </c>
      <c r="HM480">
        <v>5.50105</v>
      </c>
      <c r="HN480">
        <v>16.047</v>
      </c>
      <c r="HO480">
        <v>1537.36</v>
      </c>
      <c r="HP480">
        <v>17.4965</v>
      </c>
      <c r="HQ480">
        <v>95.5582</v>
      </c>
      <c r="HR480">
        <v>99.5863</v>
      </c>
    </row>
    <row r="481" spans="1:226">
      <c r="A481">
        <v>465</v>
      </c>
      <c r="B481">
        <v>1657559344.5</v>
      </c>
      <c r="C481">
        <v>6552.5</v>
      </c>
      <c r="D481" t="s">
        <v>1296</v>
      </c>
      <c r="E481" t="s">
        <v>1297</v>
      </c>
      <c r="F481">
        <v>5</v>
      </c>
      <c r="G481" t="s">
        <v>1117</v>
      </c>
      <c r="H481" t="s">
        <v>354</v>
      </c>
      <c r="I481">
        <v>1657559337</v>
      </c>
      <c r="J481">
        <f>(K481)/1000</f>
        <v>0</v>
      </c>
      <c r="K481">
        <f>IF(BF481, AN481, AH481)</f>
        <v>0</v>
      </c>
      <c r="L481">
        <f>IF(BF481, AI481, AG481)</f>
        <v>0</v>
      </c>
      <c r="M481">
        <f>BH481 - IF(AU481&gt;1, L481*BB481*100.0/(AW481*BV481), 0)</f>
        <v>0</v>
      </c>
      <c r="N481">
        <f>((T481-J481/2)*M481-L481)/(T481+J481/2)</f>
        <v>0</v>
      </c>
      <c r="O481">
        <f>N481*(BO481+BP481)/1000.0</f>
        <v>0</v>
      </c>
      <c r="P481">
        <f>(BH481 - IF(AU481&gt;1, L481*BB481*100.0/(AW481*BV481), 0))*(BO481+BP481)/1000.0</f>
        <v>0</v>
      </c>
      <c r="Q481">
        <f>2.0/((1/S481-1/R481)+SIGN(S481)*SQRT((1/S481-1/R481)*(1/S481-1/R481) + 4*BC481/((BC481+1)*(BC481+1))*(2*1/S481*1/R481-1/R481*1/R481)))</f>
        <v>0</v>
      </c>
      <c r="R481">
        <f>IF(LEFT(BD481,1)&lt;&gt;"0",IF(LEFT(BD481,1)="1",3.0,BE481),$D$5+$E$5*(BV481*BO481/($K$5*1000))+$F$5*(BV481*BO481/($K$5*1000))*MAX(MIN(BB481,$J$5),$I$5)*MAX(MIN(BB481,$J$5),$I$5)+$G$5*MAX(MIN(BB481,$J$5),$I$5)*(BV481*BO481/($K$5*1000))+$H$5*(BV481*BO481/($K$5*1000))*(BV481*BO481/($K$5*1000)))</f>
        <v>0</v>
      </c>
      <c r="S481">
        <f>J481*(1000-(1000*0.61365*exp(17.502*W481/(240.97+W481))/(BO481+BP481)+BJ481)/2)/(1000*0.61365*exp(17.502*W481/(240.97+W481))/(BO481+BP481)-BJ481)</f>
        <v>0</v>
      </c>
      <c r="T481">
        <f>1/((BC481+1)/(Q481/1.6)+1/(R481/1.37)) + BC481/((BC481+1)/(Q481/1.6) + BC481/(R481/1.37))</f>
        <v>0</v>
      </c>
      <c r="U481">
        <f>(AX481*BA481)</f>
        <v>0</v>
      </c>
      <c r="V481">
        <f>(BQ481+(U481+2*0.95*5.67E-8*(((BQ481+$B$7)+273)^4-(BQ481+273)^4)-44100*J481)/(1.84*29.3*R481+8*0.95*5.67E-8*(BQ481+273)^3))</f>
        <v>0</v>
      </c>
      <c r="W481">
        <f>($C$7*BR481+$D$7*BS481+$E$7*V481)</f>
        <v>0</v>
      </c>
      <c r="X481">
        <f>0.61365*exp(17.502*W481/(240.97+W481))</f>
        <v>0</v>
      </c>
      <c r="Y481">
        <f>(Z481/AA481*100)</f>
        <v>0</v>
      </c>
      <c r="Z481">
        <f>BJ481*(BO481+BP481)/1000</f>
        <v>0</v>
      </c>
      <c r="AA481">
        <f>0.61365*exp(17.502*BQ481/(240.97+BQ481))</f>
        <v>0</v>
      </c>
      <c r="AB481">
        <f>(X481-BJ481*(BO481+BP481)/1000)</f>
        <v>0</v>
      </c>
      <c r="AC481">
        <f>(-J481*44100)</f>
        <v>0</v>
      </c>
      <c r="AD481">
        <f>2*29.3*R481*0.92*(BQ481-W481)</f>
        <v>0</v>
      </c>
      <c r="AE481">
        <f>2*0.95*5.67E-8*(((BQ481+$B$7)+273)^4-(W481+273)^4)</f>
        <v>0</v>
      </c>
      <c r="AF481">
        <f>U481+AE481+AC481+AD481</f>
        <v>0</v>
      </c>
      <c r="AG481">
        <f>BN481*AU481*(BI481-BH481*(1000-AU481*BK481)/(1000-AU481*BJ481))/(100*BB481)</f>
        <v>0</v>
      </c>
      <c r="AH481">
        <f>1000*BN481*AU481*(BJ481-BK481)/(100*BB481*(1000-AU481*BJ481))</f>
        <v>0</v>
      </c>
      <c r="AI481">
        <f>(AJ481 - AK481 - BO481*1E3/(8.314*(BQ481+273.15)) * AM481/BN481 * AL481) * BN481/(100*BB481) * (1000 - BK481)/1000</f>
        <v>0</v>
      </c>
      <c r="AJ481">
        <v>1555.08725865001</v>
      </c>
      <c r="AK481">
        <v>1529.86496969697</v>
      </c>
      <c r="AL481">
        <v>3.47257956009407</v>
      </c>
      <c r="AM481">
        <v>66.142335327964</v>
      </c>
      <c r="AN481">
        <f>(AP481 - AO481 + BO481*1E3/(8.314*(BQ481+273.15)) * AR481/BN481 * AQ481) * BN481/(100*BB481) * 1000/(1000 - AP481)</f>
        <v>0</v>
      </c>
      <c r="AO481">
        <v>17.422059283191</v>
      </c>
      <c r="AP481">
        <v>18.4658484848485</v>
      </c>
      <c r="AQ481">
        <v>-0.000105803915655199</v>
      </c>
      <c r="AR481">
        <v>78.4374814573742</v>
      </c>
      <c r="AS481">
        <v>18</v>
      </c>
      <c r="AT481">
        <v>4</v>
      </c>
      <c r="AU481">
        <f>IF(AS481*$H$13&gt;=AW481,1.0,(AW481/(AW481-AS481*$H$13)))</f>
        <v>0</v>
      </c>
      <c r="AV481">
        <f>(AU481-1)*100</f>
        <v>0</v>
      </c>
      <c r="AW481">
        <f>MAX(0,($B$13+$C$13*BV481)/(1+$D$13*BV481)*BO481/(BQ481+273)*$E$13)</f>
        <v>0</v>
      </c>
      <c r="AX481">
        <f>$B$11*BW481+$C$11*BX481+$F$11*CI481*(1-CL481)</f>
        <v>0</v>
      </c>
      <c r="AY481">
        <f>AX481*AZ481</f>
        <v>0</v>
      </c>
      <c r="AZ481">
        <f>($B$11*$D$9+$C$11*$D$9+$F$11*((CV481+CN481)/MAX(CV481+CN481+CW481, 0.1)*$I$9+CW481/MAX(CV481+CN481+CW481, 0.1)*$J$9))/($B$11+$C$11+$F$11)</f>
        <v>0</v>
      </c>
      <c r="BA481">
        <f>($B$11*$K$9+$C$11*$K$9+$F$11*((CV481+CN481)/MAX(CV481+CN481+CW481, 0.1)*$P$9+CW481/MAX(CV481+CN481+CW481, 0.1)*$Q$9))/($B$11+$C$11+$F$11)</f>
        <v>0</v>
      </c>
      <c r="BB481">
        <v>2.7</v>
      </c>
      <c r="BC481">
        <v>0.5</v>
      </c>
      <c r="BD481" t="s">
        <v>355</v>
      </c>
      <c r="BE481">
        <v>2</v>
      </c>
      <c r="BF481" t="b">
        <v>1</v>
      </c>
      <c r="BG481">
        <v>1657559337</v>
      </c>
      <c r="BH481">
        <v>1477.81740740741</v>
      </c>
      <c r="BI481">
        <v>1510.99296296296</v>
      </c>
      <c r="BJ481">
        <v>18.4640333333333</v>
      </c>
      <c r="BK481">
        <v>17.4145037037037</v>
      </c>
      <c r="BL481">
        <v>1470.33444444444</v>
      </c>
      <c r="BM481">
        <v>18.3541888888889</v>
      </c>
      <c r="BN481">
        <v>499.984666666667</v>
      </c>
      <c r="BO481">
        <v>68.0016777777778</v>
      </c>
      <c r="BP481">
        <v>0.0258079074074074</v>
      </c>
      <c r="BQ481">
        <v>21.1910555555556</v>
      </c>
      <c r="BR481">
        <v>22.0366481481482</v>
      </c>
      <c r="BS481">
        <v>999.9</v>
      </c>
      <c r="BT481">
        <v>0</v>
      </c>
      <c r="BU481">
        <v>0</v>
      </c>
      <c r="BV481">
        <v>9991.08555555556</v>
      </c>
      <c r="BW481">
        <v>0</v>
      </c>
      <c r="BX481">
        <v>2071.7737037037</v>
      </c>
      <c r="BY481">
        <v>-33.1752222222222</v>
      </c>
      <c r="BZ481">
        <v>1505.61740740741</v>
      </c>
      <c r="CA481">
        <v>1537.77222222222</v>
      </c>
      <c r="CB481">
        <v>1.04952444444444</v>
      </c>
      <c r="CC481">
        <v>1510.99296296296</v>
      </c>
      <c r="CD481">
        <v>17.4145037037037</v>
      </c>
      <c r="CE481">
        <v>1.25558481481481</v>
      </c>
      <c r="CF481">
        <v>1.18421555555556</v>
      </c>
      <c r="CG481">
        <v>10.277462962963</v>
      </c>
      <c r="CH481">
        <v>9.40456814814815</v>
      </c>
      <c r="CI481">
        <v>2000.04592592593</v>
      </c>
      <c r="CJ481">
        <v>0.980000777777778</v>
      </c>
      <c r="CK481">
        <v>0.0199993962962963</v>
      </c>
      <c r="CL481">
        <v>0</v>
      </c>
      <c r="CM481">
        <v>2.47372592592593</v>
      </c>
      <c r="CN481">
        <v>0</v>
      </c>
      <c r="CO481">
        <v>8025.76814814815</v>
      </c>
      <c r="CP481">
        <v>16705.7962962963</v>
      </c>
      <c r="CQ481">
        <v>45</v>
      </c>
      <c r="CR481">
        <v>48</v>
      </c>
      <c r="CS481">
        <v>47.187</v>
      </c>
      <c r="CT481">
        <v>45.187</v>
      </c>
      <c r="CU481">
        <v>43.75</v>
      </c>
      <c r="CV481">
        <v>1960.04518518519</v>
      </c>
      <c r="CW481">
        <v>40.0007407407407</v>
      </c>
      <c r="CX481">
        <v>0</v>
      </c>
      <c r="CY481">
        <v>1651538239.4</v>
      </c>
      <c r="CZ481">
        <v>0</v>
      </c>
      <c r="DA481">
        <v>0</v>
      </c>
      <c r="DB481" t="s">
        <v>356</v>
      </c>
      <c r="DC481">
        <v>1657298120.5</v>
      </c>
      <c r="DD481">
        <v>1657298120.5</v>
      </c>
      <c r="DE481">
        <v>0</v>
      </c>
      <c r="DF481">
        <v>1.391</v>
      </c>
      <c r="DG481">
        <v>0.035</v>
      </c>
      <c r="DH481">
        <v>2.39</v>
      </c>
      <c r="DI481">
        <v>0.104</v>
      </c>
      <c r="DJ481">
        <v>419</v>
      </c>
      <c r="DK481">
        <v>18</v>
      </c>
      <c r="DL481">
        <v>0.11</v>
      </c>
      <c r="DM481">
        <v>0.02</v>
      </c>
      <c r="DN481">
        <v>-33.1239341463415</v>
      </c>
      <c r="DO481">
        <v>-0.863220209059281</v>
      </c>
      <c r="DP481">
        <v>0.45938779601412</v>
      </c>
      <c r="DQ481">
        <v>0</v>
      </c>
      <c r="DR481">
        <v>1.05026756097561</v>
      </c>
      <c r="DS481">
        <v>-0.0485571428571451</v>
      </c>
      <c r="DT481">
        <v>0.0210406973570429</v>
      </c>
      <c r="DU481">
        <v>1</v>
      </c>
      <c r="DV481">
        <v>1</v>
      </c>
      <c r="DW481">
        <v>2</v>
      </c>
      <c r="DX481" t="s">
        <v>367</v>
      </c>
      <c r="DY481">
        <v>2.83294</v>
      </c>
      <c r="DZ481">
        <v>2.64243</v>
      </c>
      <c r="EA481">
        <v>0.162493</v>
      </c>
      <c r="EB481">
        <v>0.16473</v>
      </c>
      <c r="EC481">
        <v>0.0642589</v>
      </c>
      <c r="ED481">
        <v>0.0616162</v>
      </c>
      <c r="EE481">
        <v>23333.3</v>
      </c>
      <c r="EF481">
        <v>20338.5</v>
      </c>
      <c r="EG481">
        <v>24960.4</v>
      </c>
      <c r="EH481">
        <v>23731.4</v>
      </c>
      <c r="EI481">
        <v>39911.3</v>
      </c>
      <c r="EJ481">
        <v>36892.5</v>
      </c>
      <c r="EK481">
        <v>45163.1</v>
      </c>
      <c r="EL481">
        <v>42371.6</v>
      </c>
      <c r="EM481">
        <v>1.74603</v>
      </c>
      <c r="EN481">
        <v>2.0388</v>
      </c>
      <c r="EO481">
        <v>0.0648759</v>
      </c>
      <c r="EP481">
        <v>0</v>
      </c>
      <c r="EQ481">
        <v>20.9612</v>
      </c>
      <c r="ER481">
        <v>999.9</v>
      </c>
      <c r="ES481">
        <v>33.61</v>
      </c>
      <c r="ET481">
        <v>32.166</v>
      </c>
      <c r="EU481">
        <v>23.8233</v>
      </c>
      <c r="EV481">
        <v>51.3883</v>
      </c>
      <c r="EW481">
        <v>30.9095</v>
      </c>
      <c r="EX481">
        <v>2</v>
      </c>
      <c r="EY481">
        <v>0.276651</v>
      </c>
      <c r="EZ481">
        <v>6.51734</v>
      </c>
      <c r="FA481">
        <v>20.1199</v>
      </c>
      <c r="FB481">
        <v>5.23331</v>
      </c>
      <c r="FC481">
        <v>11.992</v>
      </c>
      <c r="FD481">
        <v>4.95585</v>
      </c>
      <c r="FE481">
        <v>3.304</v>
      </c>
      <c r="FF481">
        <v>9999</v>
      </c>
      <c r="FG481">
        <v>9999</v>
      </c>
      <c r="FH481">
        <v>6643.6</v>
      </c>
      <c r="FI481">
        <v>354</v>
      </c>
      <c r="FJ481">
        <v>1.86813</v>
      </c>
      <c r="FK481">
        <v>1.86386</v>
      </c>
      <c r="FL481">
        <v>1.8714</v>
      </c>
      <c r="FM481">
        <v>1.86224</v>
      </c>
      <c r="FN481">
        <v>1.86172</v>
      </c>
      <c r="FO481">
        <v>1.86813</v>
      </c>
      <c r="FP481">
        <v>1.85824</v>
      </c>
      <c r="FQ481">
        <v>1.86474</v>
      </c>
      <c r="FR481">
        <v>5</v>
      </c>
      <c r="FS481">
        <v>0</v>
      </c>
      <c r="FT481">
        <v>0</v>
      </c>
      <c r="FU481">
        <v>0</v>
      </c>
      <c r="FV481" t="s">
        <v>358</v>
      </c>
      <c r="FW481" t="s">
        <v>359</v>
      </c>
      <c r="FX481" t="s">
        <v>360</v>
      </c>
      <c r="FY481" t="s">
        <v>360</v>
      </c>
      <c r="FZ481" t="s">
        <v>360</v>
      </c>
      <c r="GA481" t="s">
        <v>360</v>
      </c>
      <c r="GB481">
        <v>0</v>
      </c>
      <c r="GC481">
        <v>100</v>
      </c>
      <c r="GD481">
        <v>100</v>
      </c>
      <c r="GE481">
        <v>7.59</v>
      </c>
      <c r="GF481">
        <v>0.1099</v>
      </c>
      <c r="GG481">
        <v>2.14445261950712</v>
      </c>
      <c r="GH481">
        <v>0.00524579190152856</v>
      </c>
      <c r="GI481">
        <v>-2.61795653493914e-06</v>
      </c>
      <c r="GJ481">
        <v>1.03317073579164e-09</v>
      </c>
      <c r="GK481">
        <v>0.00834576242792743</v>
      </c>
      <c r="GL481">
        <v>-0.0463878632499735</v>
      </c>
      <c r="GM481">
        <v>0.00360881594666716</v>
      </c>
      <c r="GN481">
        <v>-4.25062852161115e-05</v>
      </c>
      <c r="GO481">
        <v>14</v>
      </c>
      <c r="GP481">
        <v>2225</v>
      </c>
      <c r="GQ481">
        <v>2</v>
      </c>
      <c r="GR481">
        <v>27</v>
      </c>
      <c r="GS481">
        <v>4353.7</v>
      </c>
      <c r="GT481">
        <v>4353.7</v>
      </c>
      <c r="GU481">
        <v>3.63403</v>
      </c>
      <c r="GV481">
        <v>2.33032</v>
      </c>
      <c r="GW481">
        <v>1.99829</v>
      </c>
      <c r="GX481">
        <v>2.7478</v>
      </c>
      <c r="GY481">
        <v>2.09351</v>
      </c>
      <c r="GZ481">
        <v>2.40967</v>
      </c>
      <c r="HA481">
        <v>36.152</v>
      </c>
      <c r="HB481">
        <v>14.1758</v>
      </c>
      <c r="HC481">
        <v>18</v>
      </c>
      <c r="HD481">
        <v>426.747</v>
      </c>
      <c r="HE481">
        <v>615.39</v>
      </c>
      <c r="HF481">
        <v>16.0151</v>
      </c>
      <c r="HG481">
        <v>30.7095</v>
      </c>
      <c r="HH481">
        <v>30.0006</v>
      </c>
      <c r="HI481">
        <v>30.8928</v>
      </c>
      <c r="HJ481">
        <v>30.8417</v>
      </c>
      <c r="HK481">
        <v>72.812</v>
      </c>
      <c r="HL481">
        <v>31.133</v>
      </c>
      <c r="HM481">
        <v>5.50105</v>
      </c>
      <c r="HN481">
        <v>16.0036</v>
      </c>
      <c r="HO481">
        <v>1557.56</v>
      </c>
      <c r="HP481">
        <v>17.502</v>
      </c>
      <c r="HQ481">
        <v>95.5561</v>
      </c>
      <c r="HR481">
        <v>99.5859</v>
      </c>
    </row>
    <row r="482" spans="1:226">
      <c r="A482">
        <v>466</v>
      </c>
      <c r="B482">
        <v>1657559349.5</v>
      </c>
      <c r="C482">
        <v>6557.5</v>
      </c>
      <c r="D482" t="s">
        <v>1298</v>
      </c>
      <c r="E482" t="s">
        <v>1299</v>
      </c>
      <c r="F482">
        <v>5</v>
      </c>
      <c r="G482" t="s">
        <v>1117</v>
      </c>
      <c r="H482" t="s">
        <v>354</v>
      </c>
      <c r="I482">
        <v>1657559341.71429</v>
      </c>
      <c r="J482">
        <f>(K482)/1000</f>
        <v>0</v>
      </c>
      <c r="K482">
        <f>IF(BF482, AN482, AH482)</f>
        <v>0</v>
      </c>
      <c r="L482">
        <f>IF(BF482, AI482, AG482)</f>
        <v>0</v>
      </c>
      <c r="M482">
        <f>BH482 - IF(AU482&gt;1, L482*BB482*100.0/(AW482*BV482), 0)</f>
        <v>0</v>
      </c>
      <c r="N482">
        <f>((T482-J482/2)*M482-L482)/(T482+J482/2)</f>
        <v>0</v>
      </c>
      <c r="O482">
        <f>N482*(BO482+BP482)/1000.0</f>
        <v>0</v>
      </c>
      <c r="P482">
        <f>(BH482 - IF(AU482&gt;1, L482*BB482*100.0/(AW482*BV482), 0))*(BO482+BP482)/1000.0</f>
        <v>0</v>
      </c>
      <c r="Q482">
        <f>2.0/((1/S482-1/R482)+SIGN(S482)*SQRT((1/S482-1/R482)*(1/S482-1/R482) + 4*BC482/((BC482+1)*(BC482+1))*(2*1/S482*1/R482-1/R482*1/R482)))</f>
        <v>0</v>
      </c>
      <c r="R482">
        <f>IF(LEFT(BD482,1)&lt;&gt;"0",IF(LEFT(BD482,1)="1",3.0,BE482),$D$5+$E$5*(BV482*BO482/($K$5*1000))+$F$5*(BV482*BO482/($K$5*1000))*MAX(MIN(BB482,$J$5),$I$5)*MAX(MIN(BB482,$J$5),$I$5)+$G$5*MAX(MIN(BB482,$J$5),$I$5)*(BV482*BO482/($K$5*1000))+$H$5*(BV482*BO482/($K$5*1000))*(BV482*BO482/($K$5*1000)))</f>
        <v>0</v>
      </c>
      <c r="S482">
        <f>J482*(1000-(1000*0.61365*exp(17.502*W482/(240.97+W482))/(BO482+BP482)+BJ482)/2)/(1000*0.61365*exp(17.502*W482/(240.97+W482))/(BO482+BP482)-BJ482)</f>
        <v>0</v>
      </c>
      <c r="T482">
        <f>1/((BC482+1)/(Q482/1.6)+1/(R482/1.37)) + BC482/((BC482+1)/(Q482/1.6) + BC482/(R482/1.37))</f>
        <v>0</v>
      </c>
      <c r="U482">
        <f>(AX482*BA482)</f>
        <v>0</v>
      </c>
      <c r="V482">
        <f>(BQ482+(U482+2*0.95*5.67E-8*(((BQ482+$B$7)+273)^4-(BQ482+273)^4)-44100*J482)/(1.84*29.3*R482+8*0.95*5.67E-8*(BQ482+273)^3))</f>
        <v>0</v>
      </c>
      <c r="W482">
        <f>($C$7*BR482+$D$7*BS482+$E$7*V482)</f>
        <v>0</v>
      </c>
      <c r="X482">
        <f>0.61365*exp(17.502*W482/(240.97+W482))</f>
        <v>0</v>
      </c>
      <c r="Y482">
        <f>(Z482/AA482*100)</f>
        <v>0</v>
      </c>
      <c r="Z482">
        <f>BJ482*(BO482+BP482)/1000</f>
        <v>0</v>
      </c>
      <c r="AA482">
        <f>0.61365*exp(17.502*BQ482/(240.97+BQ482))</f>
        <v>0</v>
      </c>
      <c r="AB482">
        <f>(X482-BJ482*(BO482+BP482)/1000)</f>
        <v>0</v>
      </c>
      <c r="AC482">
        <f>(-J482*44100)</f>
        <v>0</v>
      </c>
      <c r="AD482">
        <f>2*29.3*R482*0.92*(BQ482-W482)</f>
        <v>0</v>
      </c>
      <c r="AE482">
        <f>2*0.95*5.67E-8*(((BQ482+$B$7)+273)^4-(W482+273)^4)</f>
        <v>0</v>
      </c>
      <c r="AF482">
        <f>U482+AE482+AC482+AD482</f>
        <v>0</v>
      </c>
      <c r="AG482">
        <f>BN482*AU482*(BI482-BH482*(1000-AU482*BK482)/(1000-AU482*BJ482))/(100*BB482)</f>
        <v>0</v>
      </c>
      <c r="AH482">
        <f>1000*BN482*AU482*(BJ482-BK482)/(100*BB482*(1000-AU482*BJ482))</f>
        <v>0</v>
      </c>
      <c r="AI482">
        <f>(AJ482 - AK482 - BO482*1E3/(8.314*(BQ482+273.15)) * AM482/BN482 * AL482) * BN482/(100*BB482) * (1000 - BK482)/1000</f>
        <v>0</v>
      </c>
      <c r="AJ482">
        <v>1571.13223731435</v>
      </c>
      <c r="AK482">
        <v>1546.56981818182</v>
      </c>
      <c r="AL482">
        <v>3.35778095665367</v>
      </c>
      <c r="AM482">
        <v>66.142335327964</v>
      </c>
      <c r="AN482">
        <f>(AP482 - AO482 + BO482*1E3/(8.314*(BQ482+273.15)) * AR482/BN482 * AQ482) * BN482/(100*BB482) * 1000/(1000 - AP482)</f>
        <v>0</v>
      </c>
      <c r="AO482">
        <v>17.4522146210919</v>
      </c>
      <c r="AP482">
        <v>18.4732012121212</v>
      </c>
      <c r="AQ482">
        <v>-0.000196951611274185</v>
      </c>
      <c r="AR482">
        <v>78.4374814573742</v>
      </c>
      <c r="AS482">
        <v>18</v>
      </c>
      <c r="AT482">
        <v>4</v>
      </c>
      <c r="AU482">
        <f>IF(AS482*$H$13&gt;=AW482,1.0,(AW482/(AW482-AS482*$H$13)))</f>
        <v>0</v>
      </c>
      <c r="AV482">
        <f>(AU482-1)*100</f>
        <v>0</v>
      </c>
      <c r="AW482">
        <f>MAX(0,($B$13+$C$13*BV482)/(1+$D$13*BV482)*BO482/(BQ482+273)*$E$13)</f>
        <v>0</v>
      </c>
      <c r="AX482">
        <f>$B$11*BW482+$C$11*BX482+$F$11*CI482*(1-CL482)</f>
        <v>0</v>
      </c>
      <c r="AY482">
        <f>AX482*AZ482</f>
        <v>0</v>
      </c>
      <c r="AZ482">
        <f>($B$11*$D$9+$C$11*$D$9+$F$11*((CV482+CN482)/MAX(CV482+CN482+CW482, 0.1)*$I$9+CW482/MAX(CV482+CN482+CW482, 0.1)*$J$9))/($B$11+$C$11+$F$11)</f>
        <v>0</v>
      </c>
      <c r="BA482">
        <f>($B$11*$K$9+$C$11*$K$9+$F$11*((CV482+CN482)/MAX(CV482+CN482+CW482, 0.1)*$P$9+CW482/MAX(CV482+CN482+CW482, 0.1)*$Q$9))/($B$11+$C$11+$F$11)</f>
        <v>0</v>
      </c>
      <c r="BB482">
        <v>2.7</v>
      </c>
      <c r="BC482">
        <v>0.5</v>
      </c>
      <c r="BD482" t="s">
        <v>355</v>
      </c>
      <c r="BE482">
        <v>2</v>
      </c>
      <c r="BF482" t="b">
        <v>1</v>
      </c>
      <c r="BG482">
        <v>1657559341.71429</v>
      </c>
      <c r="BH482">
        <v>1493.67821428571</v>
      </c>
      <c r="BI482">
        <v>1526.57714285714</v>
      </c>
      <c r="BJ482">
        <v>18.4645821428571</v>
      </c>
      <c r="BK482">
        <v>17.4245821428571</v>
      </c>
      <c r="BL482">
        <v>1486.12821428571</v>
      </c>
      <c r="BM482">
        <v>18.3547107142857</v>
      </c>
      <c r="BN482">
        <v>500.017071428571</v>
      </c>
      <c r="BO482">
        <v>68.0017678571429</v>
      </c>
      <c r="BP482">
        <v>0.0257838821428571</v>
      </c>
      <c r="BQ482">
        <v>21.187075</v>
      </c>
      <c r="BR482">
        <v>22.0357142857143</v>
      </c>
      <c r="BS482">
        <v>999.9</v>
      </c>
      <c r="BT482">
        <v>0</v>
      </c>
      <c r="BU482">
        <v>0</v>
      </c>
      <c r="BV482">
        <v>9993.23428571428</v>
      </c>
      <c r="BW482">
        <v>0</v>
      </c>
      <c r="BX482">
        <v>2070.935</v>
      </c>
      <c r="BY482">
        <v>-32.8979642857143</v>
      </c>
      <c r="BZ482">
        <v>1521.7775</v>
      </c>
      <c r="CA482">
        <v>1553.64964285714</v>
      </c>
      <c r="CB482">
        <v>1.03999214285714</v>
      </c>
      <c r="CC482">
        <v>1526.57714285714</v>
      </c>
      <c r="CD482">
        <v>17.4245821428571</v>
      </c>
      <c r="CE482">
        <v>1.25562357142857</v>
      </c>
      <c r="CF482">
        <v>1.1849025</v>
      </c>
      <c r="CG482">
        <v>10.2779285714286</v>
      </c>
      <c r="CH482">
        <v>9.41318071428571</v>
      </c>
      <c r="CI482">
        <v>2000.03642857143</v>
      </c>
      <c r="CJ482">
        <v>0.980000857142857</v>
      </c>
      <c r="CK482">
        <v>0.0199993142857143</v>
      </c>
      <c r="CL482">
        <v>0</v>
      </c>
      <c r="CM482">
        <v>2.46755</v>
      </c>
      <c r="CN482">
        <v>0</v>
      </c>
      <c r="CO482">
        <v>8024.0175</v>
      </c>
      <c r="CP482">
        <v>16705.7142857143</v>
      </c>
      <c r="CQ482">
        <v>45</v>
      </c>
      <c r="CR482">
        <v>48</v>
      </c>
      <c r="CS482">
        <v>47.187</v>
      </c>
      <c r="CT482">
        <v>45.187</v>
      </c>
      <c r="CU482">
        <v>43.75</v>
      </c>
      <c r="CV482">
        <v>1960.03571428571</v>
      </c>
      <c r="CW482">
        <v>40.0007142857143</v>
      </c>
      <c r="CX482">
        <v>0</v>
      </c>
      <c r="CY482">
        <v>1651538244.8</v>
      </c>
      <c r="CZ482">
        <v>0</v>
      </c>
      <c r="DA482">
        <v>0</v>
      </c>
      <c r="DB482" t="s">
        <v>356</v>
      </c>
      <c r="DC482">
        <v>1657298120.5</v>
      </c>
      <c r="DD482">
        <v>1657298120.5</v>
      </c>
      <c r="DE482">
        <v>0</v>
      </c>
      <c r="DF482">
        <v>1.391</v>
      </c>
      <c r="DG482">
        <v>0.035</v>
      </c>
      <c r="DH482">
        <v>2.39</v>
      </c>
      <c r="DI482">
        <v>0.104</v>
      </c>
      <c r="DJ482">
        <v>419</v>
      </c>
      <c r="DK482">
        <v>18</v>
      </c>
      <c r="DL482">
        <v>0.11</v>
      </c>
      <c r="DM482">
        <v>0.02</v>
      </c>
      <c r="DN482">
        <v>-33.0522682926829</v>
      </c>
      <c r="DO482">
        <v>3.12153031358877</v>
      </c>
      <c r="DP482">
        <v>0.501191955553678</v>
      </c>
      <c r="DQ482">
        <v>0</v>
      </c>
      <c r="DR482">
        <v>1.04226170731707</v>
      </c>
      <c r="DS482">
        <v>-0.128698327526132</v>
      </c>
      <c r="DT482">
        <v>0.0249393325259752</v>
      </c>
      <c r="DU482">
        <v>0</v>
      </c>
      <c r="DV482">
        <v>0</v>
      </c>
      <c r="DW482">
        <v>2</v>
      </c>
      <c r="DX482" t="s">
        <v>357</v>
      </c>
      <c r="DY482">
        <v>2.83315</v>
      </c>
      <c r="DZ482">
        <v>2.64175</v>
      </c>
      <c r="EA482">
        <v>0.163567</v>
      </c>
      <c r="EB482">
        <v>0.165801</v>
      </c>
      <c r="EC482">
        <v>0.0642797</v>
      </c>
      <c r="ED482">
        <v>0.0616418</v>
      </c>
      <c r="EE482">
        <v>23303.4</v>
      </c>
      <c r="EF482">
        <v>20312.6</v>
      </c>
      <c r="EG482">
        <v>24960.5</v>
      </c>
      <c r="EH482">
        <v>23731.6</v>
      </c>
      <c r="EI482">
        <v>39910.6</v>
      </c>
      <c r="EJ482">
        <v>36891.6</v>
      </c>
      <c r="EK482">
        <v>45163.2</v>
      </c>
      <c r="EL482">
        <v>42371.7</v>
      </c>
      <c r="EM482">
        <v>1.74622</v>
      </c>
      <c r="EN482">
        <v>2.03873</v>
      </c>
      <c r="EO482">
        <v>0.0640191</v>
      </c>
      <c r="EP482">
        <v>0</v>
      </c>
      <c r="EQ482">
        <v>20.9685</v>
      </c>
      <c r="ER482">
        <v>999.9</v>
      </c>
      <c r="ES482">
        <v>33.61</v>
      </c>
      <c r="ET482">
        <v>32.186</v>
      </c>
      <c r="EU482">
        <v>23.8532</v>
      </c>
      <c r="EV482">
        <v>51.6983</v>
      </c>
      <c r="EW482">
        <v>30.7252</v>
      </c>
      <c r="EX482">
        <v>2</v>
      </c>
      <c r="EY482">
        <v>0.276799</v>
      </c>
      <c r="EZ482">
        <v>6.48982</v>
      </c>
      <c r="FA482">
        <v>20.1212</v>
      </c>
      <c r="FB482">
        <v>5.23301</v>
      </c>
      <c r="FC482">
        <v>11.992</v>
      </c>
      <c r="FD482">
        <v>4.95575</v>
      </c>
      <c r="FE482">
        <v>3.30395</v>
      </c>
      <c r="FF482">
        <v>9999</v>
      </c>
      <c r="FG482">
        <v>9999</v>
      </c>
      <c r="FH482">
        <v>6643.6</v>
      </c>
      <c r="FI482">
        <v>354</v>
      </c>
      <c r="FJ482">
        <v>1.86813</v>
      </c>
      <c r="FK482">
        <v>1.86386</v>
      </c>
      <c r="FL482">
        <v>1.87136</v>
      </c>
      <c r="FM482">
        <v>1.86221</v>
      </c>
      <c r="FN482">
        <v>1.86172</v>
      </c>
      <c r="FO482">
        <v>1.86813</v>
      </c>
      <c r="FP482">
        <v>1.85823</v>
      </c>
      <c r="FQ482">
        <v>1.8647</v>
      </c>
      <c r="FR482">
        <v>5</v>
      </c>
      <c r="FS482">
        <v>0</v>
      </c>
      <c r="FT482">
        <v>0</v>
      </c>
      <c r="FU482">
        <v>0</v>
      </c>
      <c r="FV482" t="s">
        <v>358</v>
      </c>
      <c r="FW482" t="s">
        <v>359</v>
      </c>
      <c r="FX482" t="s">
        <v>360</v>
      </c>
      <c r="FY482" t="s">
        <v>360</v>
      </c>
      <c r="FZ482" t="s">
        <v>360</v>
      </c>
      <c r="GA482" t="s">
        <v>360</v>
      </c>
      <c r="GB482">
        <v>0</v>
      </c>
      <c r="GC482">
        <v>100</v>
      </c>
      <c r="GD482">
        <v>100</v>
      </c>
      <c r="GE482">
        <v>7.67</v>
      </c>
      <c r="GF482">
        <v>0.1102</v>
      </c>
      <c r="GG482">
        <v>2.14445261950712</v>
      </c>
      <c r="GH482">
        <v>0.00524579190152856</v>
      </c>
      <c r="GI482">
        <v>-2.61795653493914e-06</v>
      </c>
      <c r="GJ482">
        <v>1.03317073579164e-09</v>
      </c>
      <c r="GK482">
        <v>0.00834576242792743</v>
      </c>
      <c r="GL482">
        <v>-0.0463878632499735</v>
      </c>
      <c r="GM482">
        <v>0.00360881594666716</v>
      </c>
      <c r="GN482">
        <v>-4.25062852161115e-05</v>
      </c>
      <c r="GO482">
        <v>14</v>
      </c>
      <c r="GP482">
        <v>2225</v>
      </c>
      <c r="GQ482">
        <v>2</v>
      </c>
      <c r="GR482">
        <v>27</v>
      </c>
      <c r="GS482">
        <v>4353.8</v>
      </c>
      <c r="GT482">
        <v>4353.8</v>
      </c>
      <c r="GU482">
        <v>3.66455</v>
      </c>
      <c r="GV482">
        <v>2.33154</v>
      </c>
      <c r="GW482">
        <v>1.99829</v>
      </c>
      <c r="GX482">
        <v>2.74902</v>
      </c>
      <c r="GY482">
        <v>2.09351</v>
      </c>
      <c r="GZ482">
        <v>2.37427</v>
      </c>
      <c r="HA482">
        <v>36.1754</v>
      </c>
      <c r="HB482">
        <v>14.1671</v>
      </c>
      <c r="HC482">
        <v>18</v>
      </c>
      <c r="HD482">
        <v>426.876</v>
      </c>
      <c r="HE482">
        <v>615.352</v>
      </c>
      <c r="HF482">
        <v>15.9804</v>
      </c>
      <c r="HG482">
        <v>30.7135</v>
      </c>
      <c r="HH482">
        <v>30.0004</v>
      </c>
      <c r="HI482">
        <v>30.8948</v>
      </c>
      <c r="HJ482">
        <v>30.8438</v>
      </c>
      <c r="HK482">
        <v>73.3729</v>
      </c>
      <c r="HL482">
        <v>31.133</v>
      </c>
      <c r="HM482">
        <v>5.121</v>
      </c>
      <c r="HN482">
        <v>15.9793</v>
      </c>
      <c r="HO482">
        <v>1571.05</v>
      </c>
      <c r="HP482">
        <v>17.4894</v>
      </c>
      <c r="HQ482">
        <v>95.5565</v>
      </c>
      <c r="HR482">
        <v>99.5864</v>
      </c>
    </row>
    <row r="483" spans="1:226">
      <c r="A483">
        <v>467</v>
      </c>
      <c r="B483">
        <v>1657559354</v>
      </c>
      <c r="C483">
        <v>6562</v>
      </c>
      <c r="D483" t="s">
        <v>1300</v>
      </c>
      <c r="E483" t="s">
        <v>1301</v>
      </c>
      <c r="F483">
        <v>5</v>
      </c>
      <c r="G483" t="s">
        <v>1117</v>
      </c>
      <c r="H483" t="s">
        <v>354</v>
      </c>
      <c r="I483">
        <v>1657559346.16071</v>
      </c>
      <c r="J483">
        <f>(K483)/1000</f>
        <v>0</v>
      </c>
      <c r="K483">
        <f>IF(BF483, AN483, AH483)</f>
        <v>0</v>
      </c>
      <c r="L483">
        <f>IF(BF483, AI483, AG483)</f>
        <v>0</v>
      </c>
      <c r="M483">
        <f>BH483 - IF(AU483&gt;1, L483*BB483*100.0/(AW483*BV483), 0)</f>
        <v>0</v>
      </c>
      <c r="N483">
        <f>((T483-J483/2)*M483-L483)/(T483+J483/2)</f>
        <v>0</v>
      </c>
      <c r="O483">
        <f>N483*(BO483+BP483)/1000.0</f>
        <v>0</v>
      </c>
      <c r="P483">
        <f>(BH483 - IF(AU483&gt;1, L483*BB483*100.0/(AW483*BV483), 0))*(BO483+BP483)/1000.0</f>
        <v>0</v>
      </c>
      <c r="Q483">
        <f>2.0/((1/S483-1/R483)+SIGN(S483)*SQRT((1/S483-1/R483)*(1/S483-1/R483) + 4*BC483/((BC483+1)*(BC483+1))*(2*1/S483*1/R483-1/R483*1/R483)))</f>
        <v>0</v>
      </c>
      <c r="R483">
        <f>IF(LEFT(BD483,1)&lt;&gt;"0",IF(LEFT(BD483,1)="1",3.0,BE483),$D$5+$E$5*(BV483*BO483/($K$5*1000))+$F$5*(BV483*BO483/($K$5*1000))*MAX(MIN(BB483,$J$5),$I$5)*MAX(MIN(BB483,$J$5),$I$5)+$G$5*MAX(MIN(BB483,$J$5),$I$5)*(BV483*BO483/($K$5*1000))+$H$5*(BV483*BO483/($K$5*1000))*(BV483*BO483/($K$5*1000)))</f>
        <v>0</v>
      </c>
      <c r="S483">
        <f>J483*(1000-(1000*0.61365*exp(17.502*W483/(240.97+W483))/(BO483+BP483)+BJ483)/2)/(1000*0.61365*exp(17.502*W483/(240.97+W483))/(BO483+BP483)-BJ483)</f>
        <v>0</v>
      </c>
      <c r="T483">
        <f>1/((BC483+1)/(Q483/1.6)+1/(R483/1.37)) + BC483/((BC483+1)/(Q483/1.6) + BC483/(R483/1.37))</f>
        <v>0</v>
      </c>
      <c r="U483">
        <f>(AX483*BA483)</f>
        <v>0</v>
      </c>
      <c r="V483">
        <f>(BQ483+(U483+2*0.95*5.67E-8*(((BQ483+$B$7)+273)^4-(BQ483+273)^4)-44100*J483)/(1.84*29.3*R483+8*0.95*5.67E-8*(BQ483+273)^3))</f>
        <v>0</v>
      </c>
      <c r="W483">
        <f>($C$7*BR483+$D$7*BS483+$E$7*V483)</f>
        <v>0</v>
      </c>
      <c r="X483">
        <f>0.61365*exp(17.502*W483/(240.97+W483))</f>
        <v>0</v>
      </c>
      <c r="Y483">
        <f>(Z483/AA483*100)</f>
        <v>0</v>
      </c>
      <c r="Z483">
        <f>BJ483*(BO483+BP483)/1000</f>
        <v>0</v>
      </c>
      <c r="AA483">
        <f>0.61365*exp(17.502*BQ483/(240.97+BQ483))</f>
        <v>0</v>
      </c>
      <c r="AB483">
        <f>(X483-BJ483*(BO483+BP483)/1000)</f>
        <v>0</v>
      </c>
      <c r="AC483">
        <f>(-J483*44100)</f>
        <v>0</v>
      </c>
      <c r="AD483">
        <f>2*29.3*R483*0.92*(BQ483-W483)</f>
        <v>0</v>
      </c>
      <c r="AE483">
        <f>2*0.95*5.67E-8*(((BQ483+$B$7)+273)^4-(W483+273)^4)</f>
        <v>0</v>
      </c>
      <c r="AF483">
        <f>U483+AE483+AC483+AD483</f>
        <v>0</v>
      </c>
      <c r="AG483">
        <f>BN483*AU483*(BI483-BH483*(1000-AU483*BK483)/(1000-AU483*BJ483))/(100*BB483)</f>
        <v>0</v>
      </c>
      <c r="AH483">
        <f>1000*BN483*AU483*(BJ483-BK483)/(100*BB483*(1000-AU483*BJ483))</f>
        <v>0</v>
      </c>
      <c r="AI483">
        <f>(AJ483 - AK483 - BO483*1E3/(8.314*(BQ483+273.15)) * AM483/BN483 * AL483) * BN483/(100*BB483) * (1000 - BK483)/1000</f>
        <v>0</v>
      </c>
      <c r="AJ483">
        <v>1586.43021125421</v>
      </c>
      <c r="AK483">
        <v>1561.63951515152</v>
      </c>
      <c r="AL483">
        <v>3.37695580825619</v>
      </c>
      <c r="AM483">
        <v>66.142335327964</v>
      </c>
      <c r="AN483">
        <f>(AP483 - AO483 + BO483*1E3/(8.314*(BQ483+273.15)) * AR483/BN483 * AQ483) * BN483/(100*BB483) * 1000/(1000 - AP483)</f>
        <v>0</v>
      </c>
      <c r="AO483">
        <v>17.4604743853814</v>
      </c>
      <c r="AP483">
        <v>18.4763575757576</v>
      </c>
      <c r="AQ483">
        <v>0.000517738956399452</v>
      </c>
      <c r="AR483">
        <v>78.4374814573742</v>
      </c>
      <c r="AS483">
        <v>18</v>
      </c>
      <c r="AT483">
        <v>4</v>
      </c>
      <c r="AU483">
        <f>IF(AS483*$H$13&gt;=AW483,1.0,(AW483/(AW483-AS483*$H$13)))</f>
        <v>0</v>
      </c>
      <c r="AV483">
        <f>(AU483-1)*100</f>
        <v>0</v>
      </c>
      <c r="AW483">
        <f>MAX(0,($B$13+$C$13*BV483)/(1+$D$13*BV483)*BO483/(BQ483+273)*$E$13)</f>
        <v>0</v>
      </c>
      <c r="AX483">
        <f>$B$11*BW483+$C$11*BX483+$F$11*CI483*(1-CL483)</f>
        <v>0</v>
      </c>
      <c r="AY483">
        <f>AX483*AZ483</f>
        <v>0</v>
      </c>
      <c r="AZ483">
        <f>($B$11*$D$9+$C$11*$D$9+$F$11*((CV483+CN483)/MAX(CV483+CN483+CW483, 0.1)*$I$9+CW483/MAX(CV483+CN483+CW483, 0.1)*$J$9))/($B$11+$C$11+$F$11)</f>
        <v>0</v>
      </c>
      <c r="BA483">
        <f>($B$11*$K$9+$C$11*$K$9+$F$11*((CV483+CN483)/MAX(CV483+CN483+CW483, 0.1)*$P$9+CW483/MAX(CV483+CN483+CW483, 0.1)*$Q$9))/($B$11+$C$11+$F$11)</f>
        <v>0</v>
      </c>
      <c r="BB483">
        <v>2.7</v>
      </c>
      <c r="BC483">
        <v>0.5</v>
      </c>
      <c r="BD483" t="s">
        <v>355</v>
      </c>
      <c r="BE483">
        <v>2</v>
      </c>
      <c r="BF483" t="b">
        <v>1</v>
      </c>
      <c r="BG483">
        <v>1657559346.16071</v>
      </c>
      <c r="BH483">
        <v>1508.53321428571</v>
      </c>
      <c r="BI483">
        <v>1541.3125</v>
      </c>
      <c r="BJ483">
        <v>18.4671964285714</v>
      </c>
      <c r="BK483">
        <v>17.4440178571429</v>
      </c>
      <c r="BL483">
        <v>1500.91892857143</v>
      </c>
      <c r="BM483">
        <v>18.3572178571429</v>
      </c>
      <c r="BN483">
        <v>499.993892857143</v>
      </c>
      <c r="BO483">
        <v>68.0016892857143</v>
      </c>
      <c r="BP483">
        <v>0.0257714571428571</v>
      </c>
      <c r="BQ483">
        <v>21.1807464285714</v>
      </c>
      <c r="BR483">
        <v>22.02595</v>
      </c>
      <c r="BS483">
        <v>999.9</v>
      </c>
      <c r="BT483">
        <v>0</v>
      </c>
      <c r="BU483">
        <v>0</v>
      </c>
      <c r="BV483">
        <v>9990.44464285714</v>
      </c>
      <c r="BW483">
        <v>0</v>
      </c>
      <c r="BX483">
        <v>2070.18428571429</v>
      </c>
      <c r="BY483">
        <v>-32.7783607142857</v>
      </c>
      <c r="BZ483">
        <v>1536.91535714286</v>
      </c>
      <c r="CA483">
        <v>1568.67714285714</v>
      </c>
      <c r="CB483">
        <v>1.02318035714286</v>
      </c>
      <c r="CC483">
        <v>1541.3125</v>
      </c>
      <c r="CD483">
        <v>17.4440178571429</v>
      </c>
      <c r="CE483">
        <v>1.25580035714286</v>
      </c>
      <c r="CF483">
        <v>1.18622214285714</v>
      </c>
      <c r="CG483">
        <v>10.2800321428571</v>
      </c>
      <c r="CH483">
        <v>9.42974321428571</v>
      </c>
      <c r="CI483">
        <v>2000.04214285714</v>
      </c>
      <c r="CJ483">
        <v>0.980000642857143</v>
      </c>
      <c r="CK483">
        <v>0.0199995357142857</v>
      </c>
      <c r="CL483">
        <v>0</v>
      </c>
      <c r="CM483">
        <v>2.45311428571429</v>
      </c>
      <c r="CN483">
        <v>0</v>
      </c>
      <c r="CO483">
        <v>8022.58678571429</v>
      </c>
      <c r="CP483">
        <v>16705.7678571429</v>
      </c>
      <c r="CQ483">
        <v>45</v>
      </c>
      <c r="CR483">
        <v>48</v>
      </c>
      <c r="CS483">
        <v>47.187</v>
      </c>
      <c r="CT483">
        <v>45.187</v>
      </c>
      <c r="CU483">
        <v>43.75</v>
      </c>
      <c r="CV483">
        <v>1960.04071428571</v>
      </c>
      <c r="CW483">
        <v>40.0014285714286</v>
      </c>
      <c r="CX483">
        <v>0</v>
      </c>
      <c r="CY483">
        <v>1651538249.6</v>
      </c>
      <c r="CZ483">
        <v>0</v>
      </c>
      <c r="DA483">
        <v>0</v>
      </c>
      <c r="DB483" t="s">
        <v>356</v>
      </c>
      <c r="DC483">
        <v>1657298120.5</v>
      </c>
      <c r="DD483">
        <v>1657298120.5</v>
      </c>
      <c r="DE483">
        <v>0</v>
      </c>
      <c r="DF483">
        <v>1.391</v>
      </c>
      <c r="DG483">
        <v>0.035</v>
      </c>
      <c r="DH483">
        <v>2.39</v>
      </c>
      <c r="DI483">
        <v>0.104</v>
      </c>
      <c r="DJ483">
        <v>419</v>
      </c>
      <c r="DK483">
        <v>18</v>
      </c>
      <c r="DL483">
        <v>0.11</v>
      </c>
      <c r="DM483">
        <v>0.02</v>
      </c>
      <c r="DN483">
        <v>-32.8409048780488</v>
      </c>
      <c r="DO483">
        <v>2.22752822299642</v>
      </c>
      <c r="DP483">
        <v>0.457477778722623</v>
      </c>
      <c r="DQ483">
        <v>0</v>
      </c>
      <c r="DR483">
        <v>1.03718317073171</v>
      </c>
      <c r="DS483">
        <v>-0.21681930313589</v>
      </c>
      <c r="DT483">
        <v>0.0271472827045202</v>
      </c>
      <c r="DU483">
        <v>0</v>
      </c>
      <c r="DV483">
        <v>0</v>
      </c>
      <c r="DW483">
        <v>2</v>
      </c>
      <c r="DX483" t="s">
        <v>357</v>
      </c>
      <c r="DY483">
        <v>2.83288</v>
      </c>
      <c r="DZ483">
        <v>2.64221</v>
      </c>
      <c r="EA483">
        <v>0.16453</v>
      </c>
      <c r="EB483">
        <v>0.166753</v>
      </c>
      <c r="EC483">
        <v>0.0642843</v>
      </c>
      <c r="ED483">
        <v>0.0615955</v>
      </c>
      <c r="EE483">
        <v>23276.3</v>
      </c>
      <c r="EF483">
        <v>20289</v>
      </c>
      <c r="EG483">
        <v>24960.3</v>
      </c>
      <c r="EH483">
        <v>23731.1</v>
      </c>
      <c r="EI483">
        <v>39910.1</v>
      </c>
      <c r="EJ483">
        <v>36892.6</v>
      </c>
      <c r="EK483">
        <v>45162.9</v>
      </c>
      <c r="EL483">
        <v>42370.7</v>
      </c>
      <c r="EM483">
        <v>1.74605</v>
      </c>
      <c r="EN483">
        <v>2.03888</v>
      </c>
      <c r="EO483">
        <v>0.0626221</v>
      </c>
      <c r="EP483">
        <v>0</v>
      </c>
      <c r="EQ483">
        <v>20.9736</v>
      </c>
      <c r="ER483">
        <v>999.9</v>
      </c>
      <c r="ES483">
        <v>33.61</v>
      </c>
      <c r="ET483">
        <v>32.196</v>
      </c>
      <c r="EU483">
        <v>23.8649</v>
      </c>
      <c r="EV483">
        <v>51.7383</v>
      </c>
      <c r="EW483">
        <v>30.8974</v>
      </c>
      <c r="EX483">
        <v>2</v>
      </c>
      <c r="EY483">
        <v>0.277152</v>
      </c>
      <c r="EZ483">
        <v>6.53832</v>
      </c>
      <c r="FA483">
        <v>20.1192</v>
      </c>
      <c r="FB483">
        <v>5.23346</v>
      </c>
      <c r="FC483">
        <v>11.992</v>
      </c>
      <c r="FD483">
        <v>4.9558</v>
      </c>
      <c r="FE483">
        <v>3.304</v>
      </c>
      <c r="FF483">
        <v>9999</v>
      </c>
      <c r="FG483">
        <v>9999</v>
      </c>
      <c r="FH483">
        <v>6643.9</v>
      </c>
      <c r="FI483">
        <v>354</v>
      </c>
      <c r="FJ483">
        <v>1.86813</v>
      </c>
      <c r="FK483">
        <v>1.86386</v>
      </c>
      <c r="FL483">
        <v>1.87138</v>
      </c>
      <c r="FM483">
        <v>1.86222</v>
      </c>
      <c r="FN483">
        <v>1.86172</v>
      </c>
      <c r="FO483">
        <v>1.86814</v>
      </c>
      <c r="FP483">
        <v>1.85825</v>
      </c>
      <c r="FQ483">
        <v>1.86472</v>
      </c>
      <c r="FR483">
        <v>5</v>
      </c>
      <c r="FS483">
        <v>0</v>
      </c>
      <c r="FT483">
        <v>0</v>
      </c>
      <c r="FU483">
        <v>0</v>
      </c>
      <c r="FV483" t="s">
        <v>358</v>
      </c>
      <c r="FW483" t="s">
        <v>359</v>
      </c>
      <c r="FX483" t="s">
        <v>360</v>
      </c>
      <c r="FY483" t="s">
        <v>360</v>
      </c>
      <c r="FZ483" t="s">
        <v>360</v>
      </c>
      <c r="GA483" t="s">
        <v>360</v>
      </c>
      <c r="GB483">
        <v>0</v>
      </c>
      <c r="GC483">
        <v>100</v>
      </c>
      <c r="GD483">
        <v>100</v>
      </c>
      <c r="GE483">
        <v>7.73</v>
      </c>
      <c r="GF483">
        <v>0.1103</v>
      </c>
      <c r="GG483">
        <v>2.14445261950712</v>
      </c>
      <c r="GH483">
        <v>0.00524579190152856</v>
      </c>
      <c r="GI483">
        <v>-2.61795653493914e-06</v>
      </c>
      <c r="GJ483">
        <v>1.03317073579164e-09</v>
      </c>
      <c r="GK483">
        <v>0.00834576242792743</v>
      </c>
      <c r="GL483">
        <v>-0.0463878632499735</v>
      </c>
      <c r="GM483">
        <v>0.00360881594666716</v>
      </c>
      <c r="GN483">
        <v>-4.25062852161115e-05</v>
      </c>
      <c r="GO483">
        <v>14</v>
      </c>
      <c r="GP483">
        <v>2225</v>
      </c>
      <c r="GQ483">
        <v>2</v>
      </c>
      <c r="GR483">
        <v>27</v>
      </c>
      <c r="GS483">
        <v>4353.9</v>
      </c>
      <c r="GT483">
        <v>4353.9</v>
      </c>
      <c r="GU483">
        <v>3.68896</v>
      </c>
      <c r="GV483">
        <v>2.33521</v>
      </c>
      <c r="GW483">
        <v>1.99829</v>
      </c>
      <c r="GX483">
        <v>2.7478</v>
      </c>
      <c r="GY483">
        <v>2.09351</v>
      </c>
      <c r="GZ483">
        <v>2.33398</v>
      </c>
      <c r="HA483">
        <v>36.1754</v>
      </c>
      <c r="HB483">
        <v>14.1583</v>
      </c>
      <c r="HC483">
        <v>18</v>
      </c>
      <c r="HD483">
        <v>426.791</v>
      </c>
      <c r="HE483">
        <v>615.498</v>
      </c>
      <c r="HF483">
        <v>15.9556</v>
      </c>
      <c r="HG483">
        <v>30.7171</v>
      </c>
      <c r="HH483">
        <v>30.0004</v>
      </c>
      <c r="HI483">
        <v>30.8971</v>
      </c>
      <c r="HJ483">
        <v>30.8463</v>
      </c>
      <c r="HK483">
        <v>73.8555</v>
      </c>
      <c r="HL483">
        <v>31.133</v>
      </c>
      <c r="HM483">
        <v>5.121</v>
      </c>
      <c r="HN483">
        <v>15.9465</v>
      </c>
      <c r="HO483">
        <v>1591.23</v>
      </c>
      <c r="HP483">
        <v>17.5011</v>
      </c>
      <c r="HQ483">
        <v>95.5557</v>
      </c>
      <c r="HR483">
        <v>99.5842</v>
      </c>
    </row>
    <row r="484" spans="1:226">
      <c r="A484">
        <v>468</v>
      </c>
      <c r="B484">
        <v>1657559359.5</v>
      </c>
      <c r="C484">
        <v>6567.5</v>
      </c>
      <c r="D484" t="s">
        <v>1302</v>
      </c>
      <c r="E484" t="s">
        <v>1303</v>
      </c>
      <c r="F484">
        <v>5</v>
      </c>
      <c r="G484" t="s">
        <v>1117</v>
      </c>
      <c r="H484" t="s">
        <v>354</v>
      </c>
      <c r="I484">
        <v>1657559351.73214</v>
      </c>
      <c r="J484">
        <f>(K484)/1000</f>
        <v>0</v>
      </c>
      <c r="K484">
        <f>IF(BF484, AN484, AH484)</f>
        <v>0</v>
      </c>
      <c r="L484">
        <f>IF(BF484, AI484, AG484)</f>
        <v>0</v>
      </c>
      <c r="M484">
        <f>BH484 - IF(AU484&gt;1, L484*BB484*100.0/(AW484*BV484), 0)</f>
        <v>0</v>
      </c>
      <c r="N484">
        <f>((T484-J484/2)*M484-L484)/(T484+J484/2)</f>
        <v>0</v>
      </c>
      <c r="O484">
        <f>N484*(BO484+BP484)/1000.0</f>
        <v>0</v>
      </c>
      <c r="P484">
        <f>(BH484 - IF(AU484&gt;1, L484*BB484*100.0/(AW484*BV484), 0))*(BO484+BP484)/1000.0</f>
        <v>0</v>
      </c>
      <c r="Q484">
        <f>2.0/((1/S484-1/R484)+SIGN(S484)*SQRT((1/S484-1/R484)*(1/S484-1/R484) + 4*BC484/((BC484+1)*(BC484+1))*(2*1/S484*1/R484-1/R484*1/R484)))</f>
        <v>0</v>
      </c>
      <c r="R484">
        <f>IF(LEFT(BD484,1)&lt;&gt;"0",IF(LEFT(BD484,1)="1",3.0,BE484),$D$5+$E$5*(BV484*BO484/($K$5*1000))+$F$5*(BV484*BO484/($K$5*1000))*MAX(MIN(BB484,$J$5),$I$5)*MAX(MIN(BB484,$J$5),$I$5)+$G$5*MAX(MIN(BB484,$J$5),$I$5)*(BV484*BO484/($K$5*1000))+$H$5*(BV484*BO484/($K$5*1000))*(BV484*BO484/($K$5*1000)))</f>
        <v>0</v>
      </c>
      <c r="S484">
        <f>J484*(1000-(1000*0.61365*exp(17.502*W484/(240.97+W484))/(BO484+BP484)+BJ484)/2)/(1000*0.61365*exp(17.502*W484/(240.97+W484))/(BO484+BP484)-BJ484)</f>
        <v>0</v>
      </c>
      <c r="T484">
        <f>1/((BC484+1)/(Q484/1.6)+1/(R484/1.37)) + BC484/((BC484+1)/(Q484/1.6) + BC484/(R484/1.37))</f>
        <v>0</v>
      </c>
      <c r="U484">
        <f>(AX484*BA484)</f>
        <v>0</v>
      </c>
      <c r="V484">
        <f>(BQ484+(U484+2*0.95*5.67E-8*(((BQ484+$B$7)+273)^4-(BQ484+273)^4)-44100*J484)/(1.84*29.3*R484+8*0.95*5.67E-8*(BQ484+273)^3))</f>
        <v>0</v>
      </c>
      <c r="W484">
        <f>($C$7*BR484+$D$7*BS484+$E$7*V484)</f>
        <v>0</v>
      </c>
      <c r="X484">
        <f>0.61365*exp(17.502*W484/(240.97+W484))</f>
        <v>0</v>
      </c>
      <c r="Y484">
        <f>(Z484/AA484*100)</f>
        <v>0</v>
      </c>
      <c r="Z484">
        <f>BJ484*(BO484+BP484)/1000</f>
        <v>0</v>
      </c>
      <c r="AA484">
        <f>0.61365*exp(17.502*BQ484/(240.97+BQ484))</f>
        <v>0</v>
      </c>
      <c r="AB484">
        <f>(X484-BJ484*(BO484+BP484)/1000)</f>
        <v>0</v>
      </c>
      <c r="AC484">
        <f>(-J484*44100)</f>
        <v>0</v>
      </c>
      <c r="AD484">
        <f>2*29.3*R484*0.92*(BQ484-W484)</f>
        <v>0</v>
      </c>
      <c r="AE484">
        <f>2*0.95*5.67E-8*(((BQ484+$B$7)+273)^4-(W484+273)^4)</f>
        <v>0</v>
      </c>
      <c r="AF484">
        <f>U484+AE484+AC484+AD484</f>
        <v>0</v>
      </c>
      <c r="AG484">
        <f>BN484*AU484*(BI484-BH484*(1000-AU484*BK484)/(1000-AU484*BJ484))/(100*BB484)</f>
        <v>0</v>
      </c>
      <c r="AH484">
        <f>1000*BN484*AU484*(BJ484-BK484)/(100*BB484*(1000-AU484*BJ484))</f>
        <v>0</v>
      </c>
      <c r="AI484">
        <f>(AJ484 - AK484 - BO484*1E3/(8.314*(BQ484+273.15)) * AM484/BN484 * AL484) * BN484/(100*BB484) * (1000 - BK484)/1000</f>
        <v>0</v>
      </c>
      <c r="AJ484">
        <v>1605.11843123648</v>
      </c>
      <c r="AK484">
        <v>1580.31963636364</v>
      </c>
      <c r="AL484">
        <v>3.44102964235025</v>
      </c>
      <c r="AM484">
        <v>66.142335327964</v>
      </c>
      <c r="AN484">
        <f>(AP484 - AO484 + BO484*1E3/(8.314*(BQ484+273.15)) * AR484/BN484 * AQ484) * BN484/(100*BB484) * 1000/(1000 - AP484)</f>
        <v>0</v>
      </c>
      <c r="AO484">
        <v>17.4375646932359</v>
      </c>
      <c r="AP484">
        <v>18.4753357575758</v>
      </c>
      <c r="AQ484">
        <v>-0.000154425808793341</v>
      </c>
      <c r="AR484">
        <v>78.4374814573742</v>
      </c>
      <c r="AS484">
        <v>18</v>
      </c>
      <c r="AT484">
        <v>4</v>
      </c>
      <c r="AU484">
        <f>IF(AS484*$H$13&gt;=AW484,1.0,(AW484/(AW484-AS484*$H$13)))</f>
        <v>0</v>
      </c>
      <c r="AV484">
        <f>(AU484-1)*100</f>
        <v>0</v>
      </c>
      <c r="AW484">
        <f>MAX(0,($B$13+$C$13*BV484)/(1+$D$13*BV484)*BO484/(BQ484+273)*$E$13)</f>
        <v>0</v>
      </c>
      <c r="AX484">
        <f>$B$11*BW484+$C$11*BX484+$F$11*CI484*(1-CL484)</f>
        <v>0</v>
      </c>
      <c r="AY484">
        <f>AX484*AZ484</f>
        <v>0</v>
      </c>
      <c r="AZ484">
        <f>($B$11*$D$9+$C$11*$D$9+$F$11*((CV484+CN484)/MAX(CV484+CN484+CW484, 0.1)*$I$9+CW484/MAX(CV484+CN484+CW484, 0.1)*$J$9))/($B$11+$C$11+$F$11)</f>
        <v>0</v>
      </c>
      <c r="BA484">
        <f>($B$11*$K$9+$C$11*$K$9+$F$11*((CV484+CN484)/MAX(CV484+CN484+CW484, 0.1)*$P$9+CW484/MAX(CV484+CN484+CW484, 0.1)*$Q$9))/($B$11+$C$11+$F$11)</f>
        <v>0</v>
      </c>
      <c r="BB484">
        <v>2.7</v>
      </c>
      <c r="BC484">
        <v>0.5</v>
      </c>
      <c r="BD484" t="s">
        <v>355</v>
      </c>
      <c r="BE484">
        <v>2</v>
      </c>
      <c r="BF484" t="b">
        <v>1</v>
      </c>
      <c r="BG484">
        <v>1657559351.73214</v>
      </c>
      <c r="BH484">
        <v>1526.97678571429</v>
      </c>
      <c r="BI484">
        <v>1559.58607142857</v>
      </c>
      <c r="BJ484">
        <v>18.4728535714286</v>
      </c>
      <c r="BK484">
        <v>17.4491678571429</v>
      </c>
      <c r="BL484">
        <v>1519.2825</v>
      </c>
      <c r="BM484">
        <v>18.3626464285714</v>
      </c>
      <c r="BN484">
        <v>499.998821428571</v>
      </c>
      <c r="BO484">
        <v>68.0020607142857</v>
      </c>
      <c r="BP484">
        <v>0.0257279892857143</v>
      </c>
      <c r="BQ484">
        <v>21.1722214285714</v>
      </c>
      <c r="BR484">
        <v>22.0217607142857</v>
      </c>
      <c r="BS484">
        <v>999.9</v>
      </c>
      <c r="BT484">
        <v>0</v>
      </c>
      <c r="BU484">
        <v>0</v>
      </c>
      <c r="BV484">
        <v>9994.95535714286</v>
      </c>
      <c r="BW484">
        <v>0</v>
      </c>
      <c r="BX484">
        <v>2069.09</v>
      </c>
      <c r="BY484">
        <v>-32.6089107142857</v>
      </c>
      <c r="BZ484">
        <v>1555.715</v>
      </c>
      <c r="CA484">
        <v>1587.28392857143</v>
      </c>
      <c r="CB484">
        <v>1.02369035714286</v>
      </c>
      <c r="CC484">
        <v>1559.58607142857</v>
      </c>
      <c r="CD484">
        <v>17.4491678571429</v>
      </c>
      <c r="CE484">
        <v>1.2561925</v>
      </c>
      <c r="CF484">
        <v>1.18657857142857</v>
      </c>
      <c r="CG484">
        <v>10.2847035714286</v>
      </c>
      <c r="CH484">
        <v>9.43422285714286</v>
      </c>
      <c r="CI484">
        <v>2000.00142857143</v>
      </c>
      <c r="CJ484">
        <v>0.980000535714286</v>
      </c>
      <c r="CK484">
        <v>0.0199996464285714</v>
      </c>
      <c r="CL484">
        <v>0</v>
      </c>
      <c r="CM484">
        <v>2.439475</v>
      </c>
      <c r="CN484">
        <v>0</v>
      </c>
      <c r="CO484">
        <v>8021.92285714286</v>
      </c>
      <c r="CP484">
        <v>16705.425</v>
      </c>
      <c r="CQ484">
        <v>45</v>
      </c>
      <c r="CR484">
        <v>48</v>
      </c>
      <c r="CS484">
        <v>47.187</v>
      </c>
      <c r="CT484">
        <v>45.187</v>
      </c>
      <c r="CU484">
        <v>43.75</v>
      </c>
      <c r="CV484">
        <v>1960.00071428571</v>
      </c>
      <c r="CW484">
        <v>40.0007142857143</v>
      </c>
      <c r="CX484">
        <v>0</v>
      </c>
      <c r="CY484">
        <v>1651538254.4</v>
      </c>
      <c r="CZ484">
        <v>0</v>
      </c>
      <c r="DA484">
        <v>0</v>
      </c>
      <c r="DB484" t="s">
        <v>356</v>
      </c>
      <c r="DC484">
        <v>1657298120.5</v>
      </c>
      <c r="DD484">
        <v>1657298120.5</v>
      </c>
      <c r="DE484">
        <v>0</v>
      </c>
      <c r="DF484">
        <v>1.391</v>
      </c>
      <c r="DG484">
        <v>0.035</v>
      </c>
      <c r="DH484">
        <v>2.39</v>
      </c>
      <c r="DI484">
        <v>0.104</v>
      </c>
      <c r="DJ484">
        <v>419</v>
      </c>
      <c r="DK484">
        <v>18</v>
      </c>
      <c r="DL484">
        <v>0.11</v>
      </c>
      <c r="DM484">
        <v>0.02</v>
      </c>
      <c r="DN484">
        <v>-32.7629634146341</v>
      </c>
      <c r="DO484">
        <v>1.31380557491289</v>
      </c>
      <c r="DP484">
        <v>0.415229081501917</v>
      </c>
      <c r="DQ484">
        <v>0</v>
      </c>
      <c r="DR484">
        <v>1.02551390243902</v>
      </c>
      <c r="DS484">
        <v>0.0121653658536593</v>
      </c>
      <c r="DT484">
        <v>0.0124050705364731</v>
      </c>
      <c r="DU484">
        <v>1</v>
      </c>
      <c r="DV484">
        <v>1</v>
      </c>
      <c r="DW484">
        <v>2</v>
      </c>
      <c r="DX484" t="s">
        <v>367</v>
      </c>
      <c r="DY484">
        <v>2.83306</v>
      </c>
      <c r="DZ484">
        <v>2.64243</v>
      </c>
      <c r="EA484">
        <v>0.165718</v>
      </c>
      <c r="EB484">
        <v>0.167956</v>
      </c>
      <c r="EC484">
        <v>0.0642798</v>
      </c>
      <c r="ED484">
        <v>0.0616015</v>
      </c>
      <c r="EE484">
        <v>23243.2</v>
      </c>
      <c r="EF484">
        <v>20259.7</v>
      </c>
      <c r="EG484">
        <v>24960.3</v>
      </c>
      <c r="EH484">
        <v>23731.1</v>
      </c>
      <c r="EI484">
        <v>39910.2</v>
      </c>
      <c r="EJ484">
        <v>36892.6</v>
      </c>
      <c r="EK484">
        <v>45162.8</v>
      </c>
      <c r="EL484">
        <v>42370.9</v>
      </c>
      <c r="EM484">
        <v>1.74612</v>
      </c>
      <c r="EN484">
        <v>2.03865</v>
      </c>
      <c r="EO484">
        <v>0.0633486</v>
      </c>
      <c r="EP484">
        <v>0</v>
      </c>
      <c r="EQ484">
        <v>20.9797</v>
      </c>
      <c r="ER484">
        <v>999.9</v>
      </c>
      <c r="ES484">
        <v>33.586</v>
      </c>
      <c r="ET484">
        <v>32.196</v>
      </c>
      <c r="EU484">
        <v>23.846</v>
      </c>
      <c r="EV484">
        <v>51.5083</v>
      </c>
      <c r="EW484">
        <v>30.8494</v>
      </c>
      <c r="EX484">
        <v>2</v>
      </c>
      <c r="EY484">
        <v>0.277317</v>
      </c>
      <c r="EZ484">
        <v>6.49508</v>
      </c>
      <c r="FA484">
        <v>20.1212</v>
      </c>
      <c r="FB484">
        <v>5.23361</v>
      </c>
      <c r="FC484">
        <v>11.992</v>
      </c>
      <c r="FD484">
        <v>4.95555</v>
      </c>
      <c r="FE484">
        <v>3.30387</v>
      </c>
      <c r="FF484">
        <v>9999</v>
      </c>
      <c r="FG484">
        <v>9999</v>
      </c>
      <c r="FH484">
        <v>6643.9</v>
      </c>
      <c r="FI484">
        <v>354</v>
      </c>
      <c r="FJ484">
        <v>1.86813</v>
      </c>
      <c r="FK484">
        <v>1.86386</v>
      </c>
      <c r="FL484">
        <v>1.8714</v>
      </c>
      <c r="FM484">
        <v>1.86226</v>
      </c>
      <c r="FN484">
        <v>1.86172</v>
      </c>
      <c r="FO484">
        <v>1.86814</v>
      </c>
      <c r="FP484">
        <v>1.85828</v>
      </c>
      <c r="FQ484">
        <v>1.86475</v>
      </c>
      <c r="FR484">
        <v>5</v>
      </c>
      <c r="FS484">
        <v>0</v>
      </c>
      <c r="FT484">
        <v>0</v>
      </c>
      <c r="FU484">
        <v>0</v>
      </c>
      <c r="FV484" t="s">
        <v>358</v>
      </c>
      <c r="FW484" t="s">
        <v>359</v>
      </c>
      <c r="FX484" t="s">
        <v>360</v>
      </c>
      <c r="FY484" t="s">
        <v>360</v>
      </c>
      <c r="FZ484" t="s">
        <v>360</v>
      </c>
      <c r="GA484" t="s">
        <v>360</v>
      </c>
      <c r="GB484">
        <v>0</v>
      </c>
      <c r="GC484">
        <v>100</v>
      </c>
      <c r="GD484">
        <v>100</v>
      </c>
      <c r="GE484">
        <v>7.81</v>
      </c>
      <c r="GF484">
        <v>0.1103</v>
      </c>
      <c r="GG484">
        <v>2.14445261950712</v>
      </c>
      <c r="GH484">
        <v>0.00524579190152856</v>
      </c>
      <c r="GI484">
        <v>-2.61795653493914e-06</v>
      </c>
      <c r="GJ484">
        <v>1.03317073579164e-09</v>
      </c>
      <c r="GK484">
        <v>0.00834576242792743</v>
      </c>
      <c r="GL484">
        <v>-0.0463878632499735</v>
      </c>
      <c r="GM484">
        <v>0.00360881594666716</v>
      </c>
      <c r="GN484">
        <v>-4.25062852161115e-05</v>
      </c>
      <c r="GO484">
        <v>14</v>
      </c>
      <c r="GP484">
        <v>2225</v>
      </c>
      <c r="GQ484">
        <v>2</v>
      </c>
      <c r="GR484">
        <v>27</v>
      </c>
      <c r="GS484">
        <v>4354</v>
      </c>
      <c r="GT484">
        <v>4354</v>
      </c>
      <c r="GU484">
        <v>3.72192</v>
      </c>
      <c r="GV484">
        <v>2.32788</v>
      </c>
      <c r="GW484">
        <v>1.99829</v>
      </c>
      <c r="GX484">
        <v>2.7478</v>
      </c>
      <c r="GY484">
        <v>2.09351</v>
      </c>
      <c r="GZ484">
        <v>2.44141</v>
      </c>
      <c r="HA484">
        <v>36.1754</v>
      </c>
      <c r="HB484">
        <v>14.1671</v>
      </c>
      <c r="HC484">
        <v>18</v>
      </c>
      <c r="HD484">
        <v>426.852</v>
      </c>
      <c r="HE484">
        <v>615.348</v>
      </c>
      <c r="HF484">
        <v>15.9298</v>
      </c>
      <c r="HG484">
        <v>30.7215</v>
      </c>
      <c r="HH484">
        <v>30.0003</v>
      </c>
      <c r="HI484">
        <v>30.8998</v>
      </c>
      <c r="HJ484">
        <v>30.8491</v>
      </c>
      <c r="HK484">
        <v>74.5183</v>
      </c>
      <c r="HL484">
        <v>31.133</v>
      </c>
      <c r="HM484">
        <v>5.121</v>
      </c>
      <c r="HN484">
        <v>15.932</v>
      </c>
      <c r="HO484">
        <v>1604.73</v>
      </c>
      <c r="HP484">
        <v>17.4992</v>
      </c>
      <c r="HQ484">
        <v>95.5556</v>
      </c>
      <c r="HR484">
        <v>99.5846</v>
      </c>
    </row>
    <row r="485" spans="1:226">
      <c r="A485">
        <v>469</v>
      </c>
      <c r="B485">
        <v>1657559364.5</v>
      </c>
      <c r="C485">
        <v>6572.5</v>
      </c>
      <c r="D485" t="s">
        <v>1304</v>
      </c>
      <c r="E485" t="s">
        <v>1305</v>
      </c>
      <c r="F485">
        <v>5</v>
      </c>
      <c r="G485" t="s">
        <v>1117</v>
      </c>
      <c r="H485" t="s">
        <v>354</v>
      </c>
      <c r="I485">
        <v>1657559357.01852</v>
      </c>
      <c r="J485">
        <f>(K485)/1000</f>
        <v>0</v>
      </c>
      <c r="K485">
        <f>IF(BF485, AN485, AH485)</f>
        <v>0</v>
      </c>
      <c r="L485">
        <f>IF(BF485, AI485, AG485)</f>
        <v>0</v>
      </c>
      <c r="M485">
        <f>BH485 - IF(AU485&gt;1, L485*BB485*100.0/(AW485*BV485), 0)</f>
        <v>0</v>
      </c>
      <c r="N485">
        <f>((T485-J485/2)*M485-L485)/(T485+J485/2)</f>
        <v>0</v>
      </c>
      <c r="O485">
        <f>N485*(BO485+BP485)/1000.0</f>
        <v>0</v>
      </c>
      <c r="P485">
        <f>(BH485 - IF(AU485&gt;1, L485*BB485*100.0/(AW485*BV485), 0))*(BO485+BP485)/1000.0</f>
        <v>0</v>
      </c>
      <c r="Q485">
        <f>2.0/((1/S485-1/R485)+SIGN(S485)*SQRT((1/S485-1/R485)*(1/S485-1/R485) + 4*BC485/((BC485+1)*(BC485+1))*(2*1/S485*1/R485-1/R485*1/R485)))</f>
        <v>0</v>
      </c>
      <c r="R485">
        <f>IF(LEFT(BD485,1)&lt;&gt;"0",IF(LEFT(BD485,1)="1",3.0,BE485),$D$5+$E$5*(BV485*BO485/($K$5*1000))+$F$5*(BV485*BO485/($K$5*1000))*MAX(MIN(BB485,$J$5),$I$5)*MAX(MIN(BB485,$J$5),$I$5)+$G$5*MAX(MIN(BB485,$J$5),$I$5)*(BV485*BO485/($K$5*1000))+$H$5*(BV485*BO485/($K$5*1000))*(BV485*BO485/($K$5*1000)))</f>
        <v>0</v>
      </c>
      <c r="S485">
        <f>J485*(1000-(1000*0.61365*exp(17.502*W485/(240.97+W485))/(BO485+BP485)+BJ485)/2)/(1000*0.61365*exp(17.502*W485/(240.97+W485))/(BO485+BP485)-BJ485)</f>
        <v>0</v>
      </c>
      <c r="T485">
        <f>1/((BC485+1)/(Q485/1.6)+1/(R485/1.37)) + BC485/((BC485+1)/(Q485/1.6) + BC485/(R485/1.37))</f>
        <v>0</v>
      </c>
      <c r="U485">
        <f>(AX485*BA485)</f>
        <v>0</v>
      </c>
      <c r="V485">
        <f>(BQ485+(U485+2*0.95*5.67E-8*(((BQ485+$B$7)+273)^4-(BQ485+273)^4)-44100*J485)/(1.84*29.3*R485+8*0.95*5.67E-8*(BQ485+273)^3))</f>
        <v>0</v>
      </c>
      <c r="W485">
        <f>($C$7*BR485+$D$7*BS485+$E$7*V485)</f>
        <v>0</v>
      </c>
      <c r="X485">
        <f>0.61365*exp(17.502*W485/(240.97+W485))</f>
        <v>0</v>
      </c>
      <c r="Y485">
        <f>(Z485/AA485*100)</f>
        <v>0</v>
      </c>
      <c r="Z485">
        <f>BJ485*(BO485+BP485)/1000</f>
        <v>0</v>
      </c>
      <c r="AA485">
        <f>0.61365*exp(17.502*BQ485/(240.97+BQ485))</f>
        <v>0</v>
      </c>
      <c r="AB485">
        <f>(X485-BJ485*(BO485+BP485)/1000)</f>
        <v>0</v>
      </c>
      <c r="AC485">
        <f>(-J485*44100)</f>
        <v>0</v>
      </c>
      <c r="AD485">
        <f>2*29.3*R485*0.92*(BQ485-W485)</f>
        <v>0</v>
      </c>
      <c r="AE485">
        <f>2*0.95*5.67E-8*(((BQ485+$B$7)+273)^4-(W485+273)^4)</f>
        <v>0</v>
      </c>
      <c r="AF485">
        <f>U485+AE485+AC485+AD485</f>
        <v>0</v>
      </c>
      <c r="AG485">
        <f>BN485*AU485*(BI485-BH485*(1000-AU485*BK485)/(1000-AU485*BJ485))/(100*BB485)</f>
        <v>0</v>
      </c>
      <c r="AH485">
        <f>1000*BN485*AU485*(BJ485-BK485)/(100*BB485*(1000-AU485*BJ485))</f>
        <v>0</v>
      </c>
      <c r="AI485">
        <f>(AJ485 - AK485 - BO485*1E3/(8.314*(BQ485+273.15)) * AM485/BN485 * AL485) * BN485/(100*BB485) * (1000 - BK485)/1000</f>
        <v>0</v>
      </c>
      <c r="AJ485">
        <v>1622.34468562949</v>
      </c>
      <c r="AK485">
        <v>1597.23109090909</v>
      </c>
      <c r="AL485">
        <v>3.36844680367502</v>
      </c>
      <c r="AM485">
        <v>66.142335327964</v>
      </c>
      <c r="AN485">
        <f>(AP485 - AO485 + BO485*1E3/(8.314*(BQ485+273.15)) * AR485/BN485 * AQ485) * BN485/(100*BB485) * 1000/(1000 - AP485)</f>
        <v>0</v>
      </c>
      <c r="AO485">
        <v>17.4455278625243</v>
      </c>
      <c r="AP485">
        <v>18.4692018181818</v>
      </c>
      <c r="AQ485">
        <v>-8.15567842861909e-05</v>
      </c>
      <c r="AR485">
        <v>78.4374814573742</v>
      </c>
      <c r="AS485">
        <v>18</v>
      </c>
      <c r="AT485">
        <v>4</v>
      </c>
      <c r="AU485">
        <f>IF(AS485*$H$13&gt;=AW485,1.0,(AW485/(AW485-AS485*$H$13)))</f>
        <v>0</v>
      </c>
      <c r="AV485">
        <f>(AU485-1)*100</f>
        <v>0</v>
      </c>
      <c r="AW485">
        <f>MAX(0,($B$13+$C$13*BV485)/(1+$D$13*BV485)*BO485/(BQ485+273)*$E$13)</f>
        <v>0</v>
      </c>
      <c r="AX485">
        <f>$B$11*BW485+$C$11*BX485+$F$11*CI485*(1-CL485)</f>
        <v>0</v>
      </c>
      <c r="AY485">
        <f>AX485*AZ485</f>
        <v>0</v>
      </c>
      <c r="AZ485">
        <f>($B$11*$D$9+$C$11*$D$9+$F$11*((CV485+CN485)/MAX(CV485+CN485+CW485, 0.1)*$I$9+CW485/MAX(CV485+CN485+CW485, 0.1)*$J$9))/($B$11+$C$11+$F$11)</f>
        <v>0</v>
      </c>
      <c r="BA485">
        <f>($B$11*$K$9+$C$11*$K$9+$F$11*((CV485+CN485)/MAX(CV485+CN485+CW485, 0.1)*$P$9+CW485/MAX(CV485+CN485+CW485, 0.1)*$Q$9))/($B$11+$C$11+$F$11)</f>
        <v>0</v>
      </c>
      <c r="BB485">
        <v>2.7</v>
      </c>
      <c r="BC485">
        <v>0.5</v>
      </c>
      <c r="BD485" t="s">
        <v>355</v>
      </c>
      <c r="BE485">
        <v>2</v>
      </c>
      <c r="BF485" t="b">
        <v>1</v>
      </c>
      <c r="BG485">
        <v>1657559357.01852</v>
      </c>
      <c r="BH485">
        <v>1544.48481481481</v>
      </c>
      <c r="BI485">
        <v>1577.30518518519</v>
      </c>
      <c r="BJ485">
        <v>18.4743555555556</v>
      </c>
      <c r="BK485">
        <v>17.4465555555556</v>
      </c>
      <c r="BL485">
        <v>1536.71296296296</v>
      </c>
      <c r="BM485">
        <v>18.3640851851852</v>
      </c>
      <c r="BN485">
        <v>499.967814814815</v>
      </c>
      <c r="BO485">
        <v>68.0018259259259</v>
      </c>
      <c r="BP485">
        <v>0.0258219888888889</v>
      </c>
      <c r="BQ485">
        <v>21.1651222222222</v>
      </c>
      <c r="BR485">
        <v>22.0168148148148</v>
      </c>
      <c r="BS485">
        <v>999.9</v>
      </c>
      <c r="BT485">
        <v>0</v>
      </c>
      <c r="BU485">
        <v>0</v>
      </c>
      <c r="BV485">
        <v>9997.33888888889</v>
      </c>
      <c r="BW485">
        <v>0</v>
      </c>
      <c r="BX485">
        <v>2068.78814814815</v>
      </c>
      <c r="BY485">
        <v>-32.8202703703704</v>
      </c>
      <c r="BZ485">
        <v>1573.55518518518</v>
      </c>
      <c r="CA485">
        <v>1605.31333333333</v>
      </c>
      <c r="CB485">
        <v>1.02780481481481</v>
      </c>
      <c r="CC485">
        <v>1577.30518518519</v>
      </c>
      <c r="CD485">
        <v>17.4465555555556</v>
      </c>
      <c r="CE485">
        <v>1.25629</v>
      </c>
      <c r="CF485">
        <v>1.18639592592593</v>
      </c>
      <c r="CG485">
        <v>10.285862962963</v>
      </c>
      <c r="CH485">
        <v>9.43194333333333</v>
      </c>
      <c r="CI485">
        <v>2000.00962962963</v>
      </c>
      <c r="CJ485">
        <v>0.980000444444445</v>
      </c>
      <c r="CK485">
        <v>0.0199997407407407</v>
      </c>
      <c r="CL485">
        <v>0</v>
      </c>
      <c r="CM485">
        <v>2.46502962962963</v>
      </c>
      <c r="CN485">
        <v>0</v>
      </c>
      <c r="CO485">
        <v>8024.95259259259</v>
      </c>
      <c r="CP485">
        <v>16705.5</v>
      </c>
      <c r="CQ485">
        <v>45</v>
      </c>
      <c r="CR485">
        <v>48</v>
      </c>
      <c r="CS485">
        <v>47.2033333333333</v>
      </c>
      <c r="CT485">
        <v>45.187</v>
      </c>
      <c r="CU485">
        <v>43.75</v>
      </c>
      <c r="CV485">
        <v>1960.00888888889</v>
      </c>
      <c r="CW485">
        <v>40.0007407407407</v>
      </c>
      <c r="CX485">
        <v>0</v>
      </c>
      <c r="CY485">
        <v>1651538259.8</v>
      </c>
      <c r="CZ485">
        <v>0</v>
      </c>
      <c r="DA485">
        <v>0</v>
      </c>
      <c r="DB485" t="s">
        <v>356</v>
      </c>
      <c r="DC485">
        <v>1657298120.5</v>
      </c>
      <c r="DD485">
        <v>1657298120.5</v>
      </c>
      <c r="DE485">
        <v>0</v>
      </c>
      <c r="DF485">
        <v>1.391</v>
      </c>
      <c r="DG485">
        <v>0.035</v>
      </c>
      <c r="DH485">
        <v>2.39</v>
      </c>
      <c r="DI485">
        <v>0.104</v>
      </c>
      <c r="DJ485">
        <v>419</v>
      </c>
      <c r="DK485">
        <v>18</v>
      </c>
      <c r="DL485">
        <v>0.11</v>
      </c>
      <c r="DM485">
        <v>0.02</v>
      </c>
      <c r="DN485">
        <v>-32.6782853658537</v>
      </c>
      <c r="DO485">
        <v>-2.31765993031364</v>
      </c>
      <c r="DP485">
        <v>0.275513931798575</v>
      </c>
      <c r="DQ485">
        <v>0</v>
      </c>
      <c r="DR485">
        <v>1.0237956097561</v>
      </c>
      <c r="DS485">
        <v>0.0632161672473871</v>
      </c>
      <c r="DT485">
        <v>0.00872435504605704</v>
      </c>
      <c r="DU485">
        <v>1</v>
      </c>
      <c r="DV485">
        <v>1</v>
      </c>
      <c r="DW485">
        <v>2</v>
      </c>
      <c r="DX485" t="s">
        <v>367</v>
      </c>
      <c r="DY485">
        <v>2.83284</v>
      </c>
      <c r="DZ485">
        <v>2.64257</v>
      </c>
      <c r="EA485">
        <v>0.166796</v>
      </c>
      <c r="EB485">
        <v>0.168997</v>
      </c>
      <c r="EC485">
        <v>0.0642671</v>
      </c>
      <c r="ED485">
        <v>0.0616205</v>
      </c>
      <c r="EE485">
        <v>23212.6</v>
      </c>
      <c r="EF485">
        <v>20234.2</v>
      </c>
      <c r="EG485">
        <v>24959.8</v>
      </c>
      <c r="EH485">
        <v>23731</v>
      </c>
      <c r="EI485">
        <v>39910</v>
      </c>
      <c r="EJ485">
        <v>36891.8</v>
      </c>
      <c r="EK485">
        <v>45161.8</v>
      </c>
      <c r="EL485">
        <v>42370.9</v>
      </c>
      <c r="EM485">
        <v>1.7459</v>
      </c>
      <c r="EN485">
        <v>2.03868</v>
      </c>
      <c r="EO485">
        <v>0.0624359</v>
      </c>
      <c r="EP485">
        <v>0</v>
      </c>
      <c r="EQ485">
        <v>20.9851</v>
      </c>
      <c r="ER485">
        <v>999.9</v>
      </c>
      <c r="ES485">
        <v>33.586</v>
      </c>
      <c r="ET485">
        <v>32.216</v>
      </c>
      <c r="EU485">
        <v>23.8725</v>
      </c>
      <c r="EV485">
        <v>51.3983</v>
      </c>
      <c r="EW485">
        <v>30.8413</v>
      </c>
      <c r="EX485">
        <v>2</v>
      </c>
      <c r="EY485">
        <v>0.2778</v>
      </c>
      <c r="EZ485">
        <v>6.49243</v>
      </c>
      <c r="FA485">
        <v>20.1212</v>
      </c>
      <c r="FB485">
        <v>5.23316</v>
      </c>
      <c r="FC485">
        <v>11.992</v>
      </c>
      <c r="FD485">
        <v>4.9556</v>
      </c>
      <c r="FE485">
        <v>3.30387</v>
      </c>
      <c r="FF485">
        <v>9999</v>
      </c>
      <c r="FG485">
        <v>9999</v>
      </c>
      <c r="FH485">
        <v>6644.2</v>
      </c>
      <c r="FI485">
        <v>354</v>
      </c>
      <c r="FJ485">
        <v>1.86813</v>
      </c>
      <c r="FK485">
        <v>1.86386</v>
      </c>
      <c r="FL485">
        <v>1.87144</v>
      </c>
      <c r="FM485">
        <v>1.86224</v>
      </c>
      <c r="FN485">
        <v>1.86172</v>
      </c>
      <c r="FO485">
        <v>1.86814</v>
      </c>
      <c r="FP485">
        <v>1.85826</v>
      </c>
      <c r="FQ485">
        <v>1.86473</v>
      </c>
      <c r="FR485">
        <v>5</v>
      </c>
      <c r="FS485">
        <v>0</v>
      </c>
      <c r="FT485">
        <v>0</v>
      </c>
      <c r="FU485">
        <v>0</v>
      </c>
      <c r="FV485" t="s">
        <v>358</v>
      </c>
      <c r="FW485" t="s">
        <v>359</v>
      </c>
      <c r="FX485" t="s">
        <v>360</v>
      </c>
      <c r="FY485" t="s">
        <v>360</v>
      </c>
      <c r="FZ485" t="s">
        <v>360</v>
      </c>
      <c r="GA485" t="s">
        <v>360</v>
      </c>
      <c r="GB485">
        <v>0</v>
      </c>
      <c r="GC485">
        <v>100</v>
      </c>
      <c r="GD485">
        <v>100</v>
      </c>
      <c r="GE485">
        <v>7.89</v>
      </c>
      <c r="GF485">
        <v>0.1101</v>
      </c>
      <c r="GG485">
        <v>2.14445261950712</v>
      </c>
      <c r="GH485">
        <v>0.00524579190152856</v>
      </c>
      <c r="GI485">
        <v>-2.61795653493914e-06</v>
      </c>
      <c r="GJ485">
        <v>1.03317073579164e-09</v>
      </c>
      <c r="GK485">
        <v>0.00834576242792743</v>
      </c>
      <c r="GL485">
        <v>-0.0463878632499735</v>
      </c>
      <c r="GM485">
        <v>0.00360881594666716</v>
      </c>
      <c r="GN485">
        <v>-4.25062852161115e-05</v>
      </c>
      <c r="GO485">
        <v>14</v>
      </c>
      <c r="GP485">
        <v>2225</v>
      </c>
      <c r="GQ485">
        <v>2</v>
      </c>
      <c r="GR485">
        <v>27</v>
      </c>
      <c r="GS485">
        <v>4354.1</v>
      </c>
      <c r="GT485">
        <v>4354.1</v>
      </c>
      <c r="GU485">
        <v>3.74878</v>
      </c>
      <c r="GV485">
        <v>2.3291</v>
      </c>
      <c r="GW485">
        <v>1.99829</v>
      </c>
      <c r="GX485">
        <v>2.7478</v>
      </c>
      <c r="GY485">
        <v>2.09351</v>
      </c>
      <c r="GZ485">
        <v>2.37549</v>
      </c>
      <c r="HA485">
        <v>36.1754</v>
      </c>
      <c r="HB485">
        <v>14.1583</v>
      </c>
      <c r="HC485">
        <v>18</v>
      </c>
      <c r="HD485">
        <v>426.74</v>
      </c>
      <c r="HE485">
        <v>615.396</v>
      </c>
      <c r="HF485">
        <v>15.9147</v>
      </c>
      <c r="HG485">
        <v>30.7252</v>
      </c>
      <c r="HH485">
        <v>30.0004</v>
      </c>
      <c r="HI485">
        <v>30.9025</v>
      </c>
      <c r="HJ485">
        <v>30.8518</v>
      </c>
      <c r="HK485">
        <v>75.1089</v>
      </c>
      <c r="HL485">
        <v>31.133</v>
      </c>
      <c r="HM485">
        <v>5.121</v>
      </c>
      <c r="HN485">
        <v>15.9157</v>
      </c>
      <c r="HO485">
        <v>1624.87</v>
      </c>
      <c r="HP485">
        <v>17.5039</v>
      </c>
      <c r="HQ485">
        <v>95.5536</v>
      </c>
      <c r="HR485">
        <v>99.5844</v>
      </c>
    </row>
    <row r="486" spans="1:226">
      <c r="A486">
        <v>470</v>
      </c>
      <c r="B486">
        <v>1657559369.5</v>
      </c>
      <c r="C486">
        <v>6577.5</v>
      </c>
      <c r="D486" t="s">
        <v>1306</v>
      </c>
      <c r="E486" t="s">
        <v>1307</v>
      </c>
      <c r="F486">
        <v>5</v>
      </c>
      <c r="G486" t="s">
        <v>1117</v>
      </c>
      <c r="H486" t="s">
        <v>354</v>
      </c>
      <c r="I486">
        <v>1657559361.73214</v>
      </c>
      <c r="J486">
        <f>(K486)/1000</f>
        <v>0</v>
      </c>
      <c r="K486">
        <f>IF(BF486, AN486, AH486)</f>
        <v>0</v>
      </c>
      <c r="L486">
        <f>IF(BF486, AI486, AG486)</f>
        <v>0</v>
      </c>
      <c r="M486">
        <f>BH486 - IF(AU486&gt;1, L486*BB486*100.0/(AW486*BV486), 0)</f>
        <v>0</v>
      </c>
      <c r="N486">
        <f>((T486-J486/2)*M486-L486)/(T486+J486/2)</f>
        <v>0</v>
      </c>
      <c r="O486">
        <f>N486*(BO486+BP486)/1000.0</f>
        <v>0</v>
      </c>
      <c r="P486">
        <f>(BH486 - IF(AU486&gt;1, L486*BB486*100.0/(AW486*BV486), 0))*(BO486+BP486)/1000.0</f>
        <v>0</v>
      </c>
      <c r="Q486">
        <f>2.0/((1/S486-1/R486)+SIGN(S486)*SQRT((1/S486-1/R486)*(1/S486-1/R486) + 4*BC486/((BC486+1)*(BC486+1))*(2*1/S486*1/R486-1/R486*1/R486)))</f>
        <v>0</v>
      </c>
      <c r="R486">
        <f>IF(LEFT(BD486,1)&lt;&gt;"0",IF(LEFT(BD486,1)="1",3.0,BE486),$D$5+$E$5*(BV486*BO486/($K$5*1000))+$F$5*(BV486*BO486/($K$5*1000))*MAX(MIN(BB486,$J$5),$I$5)*MAX(MIN(BB486,$J$5),$I$5)+$G$5*MAX(MIN(BB486,$J$5),$I$5)*(BV486*BO486/($K$5*1000))+$H$5*(BV486*BO486/($K$5*1000))*(BV486*BO486/($K$5*1000)))</f>
        <v>0</v>
      </c>
      <c r="S486">
        <f>J486*(1000-(1000*0.61365*exp(17.502*W486/(240.97+W486))/(BO486+BP486)+BJ486)/2)/(1000*0.61365*exp(17.502*W486/(240.97+W486))/(BO486+BP486)-BJ486)</f>
        <v>0</v>
      </c>
      <c r="T486">
        <f>1/((BC486+1)/(Q486/1.6)+1/(R486/1.37)) + BC486/((BC486+1)/(Q486/1.6) + BC486/(R486/1.37))</f>
        <v>0</v>
      </c>
      <c r="U486">
        <f>(AX486*BA486)</f>
        <v>0</v>
      </c>
      <c r="V486">
        <f>(BQ486+(U486+2*0.95*5.67E-8*(((BQ486+$B$7)+273)^4-(BQ486+273)^4)-44100*J486)/(1.84*29.3*R486+8*0.95*5.67E-8*(BQ486+273)^3))</f>
        <v>0</v>
      </c>
      <c r="W486">
        <f>($C$7*BR486+$D$7*BS486+$E$7*V486)</f>
        <v>0</v>
      </c>
      <c r="X486">
        <f>0.61365*exp(17.502*W486/(240.97+W486))</f>
        <v>0</v>
      </c>
      <c r="Y486">
        <f>(Z486/AA486*100)</f>
        <v>0</v>
      </c>
      <c r="Z486">
        <f>BJ486*(BO486+BP486)/1000</f>
        <v>0</v>
      </c>
      <c r="AA486">
        <f>0.61365*exp(17.502*BQ486/(240.97+BQ486))</f>
        <v>0</v>
      </c>
      <c r="AB486">
        <f>(X486-BJ486*(BO486+BP486)/1000)</f>
        <v>0</v>
      </c>
      <c r="AC486">
        <f>(-J486*44100)</f>
        <v>0</v>
      </c>
      <c r="AD486">
        <f>2*29.3*R486*0.92*(BQ486-W486)</f>
        <v>0</v>
      </c>
      <c r="AE486">
        <f>2*0.95*5.67E-8*(((BQ486+$B$7)+273)^4-(W486+273)^4)</f>
        <v>0</v>
      </c>
      <c r="AF486">
        <f>U486+AE486+AC486+AD486</f>
        <v>0</v>
      </c>
      <c r="AG486">
        <f>BN486*AU486*(BI486-BH486*(1000-AU486*BK486)/(1000-AU486*BJ486))/(100*BB486)</f>
        <v>0</v>
      </c>
      <c r="AH486">
        <f>1000*BN486*AU486*(BJ486-BK486)/(100*BB486*(1000-AU486*BJ486))</f>
        <v>0</v>
      </c>
      <c r="AI486">
        <f>(AJ486 - AK486 - BO486*1E3/(8.314*(BQ486+273.15)) * AM486/BN486 * AL486) * BN486/(100*BB486) * (1000 - BK486)/1000</f>
        <v>0</v>
      </c>
      <c r="AJ486">
        <v>1639.42081038358</v>
      </c>
      <c r="AK486">
        <v>1614.3063030303</v>
      </c>
      <c r="AL486">
        <v>3.40574320414609</v>
      </c>
      <c r="AM486">
        <v>66.142335327964</v>
      </c>
      <c r="AN486">
        <f>(AP486 - AO486 + BO486*1E3/(8.314*(BQ486+273.15)) * AR486/BN486 * AQ486) * BN486/(100*BB486) * 1000/(1000 - AP486)</f>
        <v>0</v>
      </c>
      <c r="AO486">
        <v>17.4540516035226</v>
      </c>
      <c r="AP486">
        <v>18.4702757575758</v>
      </c>
      <c r="AQ486">
        <v>1.81529828306461e-05</v>
      </c>
      <c r="AR486">
        <v>78.4374814573742</v>
      </c>
      <c r="AS486">
        <v>18</v>
      </c>
      <c r="AT486">
        <v>4</v>
      </c>
      <c r="AU486">
        <f>IF(AS486*$H$13&gt;=AW486,1.0,(AW486/(AW486-AS486*$H$13)))</f>
        <v>0</v>
      </c>
      <c r="AV486">
        <f>(AU486-1)*100</f>
        <v>0</v>
      </c>
      <c r="AW486">
        <f>MAX(0,($B$13+$C$13*BV486)/(1+$D$13*BV486)*BO486/(BQ486+273)*$E$13)</f>
        <v>0</v>
      </c>
      <c r="AX486">
        <f>$B$11*BW486+$C$11*BX486+$F$11*CI486*(1-CL486)</f>
        <v>0</v>
      </c>
      <c r="AY486">
        <f>AX486*AZ486</f>
        <v>0</v>
      </c>
      <c r="AZ486">
        <f>($B$11*$D$9+$C$11*$D$9+$F$11*((CV486+CN486)/MAX(CV486+CN486+CW486, 0.1)*$I$9+CW486/MAX(CV486+CN486+CW486, 0.1)*$J$9))/($B$11+$C$11+$F$11)</f>
        <v>0</v>
      </c>
      <c r="BA486">
        <f>($B$11*$K$9+$C$11*$K$9+$F$11*((CV486+CN486)/MAX(CV486+CN486+CW486, 0.1)*$P$9+CW486/MAX(CV486+CN486+CW486, 0.1)*$Q$9))/($B$11+$C$11+$F$11)</f>
        <v>0</v>
      </c>
      <c r="BB486">
        <v>2.7</v>
      </c>
      <c r="BC486">
        <v>0.5</v>
      </c>
      <c r="BD486" t="s">
        <v>355</v>
      </c>
      <c r="BE486">
        <v>2</v>
      </c>
      <c r="BF486" t="b">
        <v>1</v>
      </c>
      <c r="BG486">
        <v>1657559361.73214</v>
      </c>
      <c r="BH486">
        <v>1560.19964285714</v>
      </c>
      <c r="BI486">
        <v>1593.14071428571</v>
      </c>
      <c r="BJ486">
        <v>18.4720464285714</v>
      </c>
      <c r="BK486">
        <v>17.4472035714286</v>
      </c>
      <c r="BL486">
        <v>1552.35678571429</v>
      </c>
      <c r="BM486">
        <v>18.3618714285714</v>
      </c>
      <c r="BN486">
        <v>500.004464285714</v>
      </c>
      <c r="BO486">
        <v>68.0018892857143</v>
      </c>
      <c r="BP486">
        <v>0.0259251071428571</v>
      </c>
      <c r="BQ486">
        <v>21.1603642857143</v>
      </c>
      <c r="BR486">
        <v>22.0147107142857</v>
      </c>
      <c r="BS486">
        <v>999.9</v>
      </c>
      <c r="BT486">
        <v>0</v>
      </c>
      <c r="BU486">
        <v>0</v>
      </c>
      <c r="BV486">
        <v>10006.0928571429</v>
      </c>
      <c r="BW486">
        <v>0</v>
      </c>
      <c r="BX486">
        <v>2068.94714285714</v>
      </c>
      <c r="BY486">
        <v>-32.940225</v>
      </c>
      <c r="BZ486">
        <v>1589.5625</v>
      </c>
      <c r="CA486">
        <v>1621.43</v>
      </c>
      <c r="CB486">
        <v>1.02483821428571</v>
      </c>
      <c r="CC486">
        <v>1593.14071428571</v>
      </c>
      <c r="CD486">
        <v>17.4472035714286</v>
      </c>
      <c r="CE486">
        <v>1.25613392857143</v>
      </c>
      <c r="CF486">
        <v>1.1864425</v>
      </c>
      <c r="CG486">
        <v>10.284</v>
      </c>
      <c r="CH486">
        <v>9.4325175</v>
      </c>
      <c r="CI486">
        <v>1999.97714285714</v>
      </c>
      <c r="CJ486">
        <v>0.980000428571429</v>
      </c>
      <c r="CK486">
        <v>0.0199997571428571</v>
      </c>
      <c r="CL486">
        <v>0</v>
      </c>
      <c r="CM486">
        <v>2.48209642857143</v>
      </c>
      <c r="CN486">
        <v>0</v>
      </c>
      <c r="CO486">
        <v>8026.13071428571</v>
      </c>
      <c r="CP486">
        <v>16705.225</v>
      </c>
      <c r="CQ486">
        <v>45</v>
      </c>
      <c r="CR486">
        <v>48</v>
      </c>
      <c r="CS486">
        <v>47.223</v>
      </c>
      <c r="CT486">
        <v>45.187</v>
      </c>
      <c r="CU486">
        <v>43.75</v>
      </c>
      <c r="CV486">
        <v>1959.97714285714</v>
      </c>
      <c r="CW486">
        <v>40</v>
      </c>
      <c r="CX486">
        <v>0</v>
      </c>
      <c r="CY486">
        <v>1651538264.6</v>
      </c>
      <c r="CZ486">
        <v>0</v>
      </c>
      <c r="DA486">
        <v>0</v>
      </c>
      <c r="DB486" t="s">
        <v>356</v>
      </c>
      <c r="DC486">
        <v>1657298120.5</v>
      </c>
      <c r="DD486">
        <v>1657298120.5</v>
      </c>
      <c r="DE486">
        <v>0</v>
      </c>
      <c r="DF486">
        <v>1.391</v>
      </c>
      <c r="DG486">
        <v>0.035</v>
      </c>
      <c r="DH486">
        <v>2.39</v>
      </c>
      <c r="DI486">
        <v>0.104</v>
      </c>
      <c r="DJ486">
        <v>419</v>
      </c>
      <c r="DK486">
        <v>18</v>
      </c>
      <c r="DL486">
        <v>0.11</v>
      </c>
      <c r="DM486">
        <v>0.02</v>
      </c>
      <c r="DN486">
        <v>-32.810312195122</v>
      </c>
      <c r="DO486">
        <v>-1.77161393728231</v>
      </c>
      <c r="DP486">
        <v>0.239631359358211</v>
      </c>
      <c r="DQ486">
        <v>0</v>
      </c>
      <c r="DR486">
        <v>1.02386609756098</v>
      </c>
      <c r="DS486">
        <v>-0.0143793031358869</v>
      </c>
      <c r="DT486">
        <v>0.00877631398765987</v>
      </c>
      <c r="DU486">
        <v>1</v>
      </c>
      <c r="DV486">
        <v>1</v>
      </c>
      <c r="DW486">
        <v>2</v>
      </c>
      <c r="DX486" t="s">
        <v>367</v>
      </c>
      <c r="DY486">
        <v>2.83302</v>
      </c>
      <c r="DZ486">
        <v>2.64254</v>
      </c>
      <c r="EA486">
        <v>0.167863</v>
      </c>
      <c r="EB486">
        <v>0.170078</v>
      </c>
      <c r="EC486">
        <v>0.0642683</v>
      </c>
      <c r="ED486">
        <v>0.0616132</v>
      </c>
      <c r="EE486">
        <v>23182.8</v>
      </c>
      <c r="EF486">
        <v>20207.8</v>
      </c>
      <c r="EG486">
        <v>24959.8</v>
      </c>
      <c r="EH486">
        <v>23730.9</v>
      </c>
      <c r="EI486">
        <v>39909.9</v>
      </c>
      <c r="EJ486">
        <v>36891.9</v>
      </c>
      <c r="EK486">
        <v>45161.8</v>
      </c>
      <c r="EL486">
        <v>42370.6</v>
      </c>
      <c r="EM486">
        <v>1.74597</v>
      </c>
      <c r="EN486">
        <v>2.03863</v>
      </c>
      <c r="EO486">
        <v>0.061281</v>
      </c>
      <c r="EP486">
        <v>0</v>
      </c>
      <c r="EQ486">
        <v>20.9914</v>
      </c>
      <c r="ER486">
        <v>999.9</v>
      </c>
      <c r="ES486">
        <v>33.561</v>
      </c>
      <c r="ET486">
        <v>32.216</v>
      </c>
      <c r="EU486">
        <v>23.8566</v>
      </c>
      <c r="EV486">
        <v>51.3183</v>
      </c>
      <c r="EW486">
        <v>30.8253</v>
      </c>
      <c r="EX486">
        <v>2</v>
      </c>
      <c r="EY486">
        <v>0.278054</v>
      </c>
      <c r="EZ486">
        <v>6.52328</v>
      </c>
      <c r="FA486">
        <v>20.1204</v>
      </c>
      <c r="FB486">
        <v>5.23376</v>
      </c>
      <c r="FC486">
        <v>11.992</v>
      </c>
      <c r="FD486">
        <v>4.95555</v>
      </c>
      <c r="FE486">
        <v>3.3039</v>
      </c>
      <c r="FF486">
        <v>9999</v>
      </c>
      <c r="FG486">
        <v>9999</v>
      </c>
      <c r="FH486">
        <v>6644.2</v>
      </c>
      <c r="FI486">
        <v>354</v>
      </c>
      <c r="FJ486">
        <v>1.86813</v>
      </c>
      <c r="FK486">
        <v>1.86386</v>
      </c>
      <c r="FL486">
        <v>1.87138</v>
      </c>
      <c r="FM486">
        <v>1.86224</v>
      </c>
      <c r="FN486">
        <v>1.86172</v>
      </c>
      <c r="FO486">
        <v>1.86814</v>
      </c>
      <c r="FP486">
        <v>1.85825</v>
      </c>
      <c r="FQ486">
        <v>1.86473</v>
      </c>
      <c r="FR486">
        <v>5</v>
      </c>
      <c r="FS486">
        <v>0</v>
      </c>
      <c r="FT486">
        <v>0</v>
      </c>
      <c r="FU486">
        <v>0</v>
      </c>
      <c r="FV486" t="s">
        <v>358</v>
      </c>
      <c r="FW486" t="s">
        <v>359</v>
      </c>
      <c r="FX486" t="s">
        <v>360</v>
      </c>
      <c r="FY486" t="s">
        <v>360</v>
      </c>
      <c r="FZ486" t="s">
        <v>360</v>
      </c>
      <c r="GA486" t="s">
        <v>360</v>
      </c>
      <c r="GB486">
        <v>0</v>
      </c>
      <c r="GC486">
        <v>100</v>
      </c>
      <c r="GD486">
        <v>100</v>
      </c>
      <c r="GE486">
        <v>7.97</v>
      </c>
      <c r="GF486">
        <v>0.11</v>
      </c>
      <c r="GG486">
        <v>2.14445261950712</v>
      </c>
      <c r="GH486">
        <v>0.00524579190152856</v>
      </c>
      <c r="GI486">
        <v>-2.61795653493914e-06</v>
      </c>
      <c r="GJ486">
        <v>1.03317073579164e-09</v>
      </c>
      <c r="GK486">
        <v>0.00834576242792743</v>
      </c>
      <c r="GL486">
        <v>-0.0463878632499735</v>
      </c>
      <c r="GM486">
        <v>0.00360881594666716</v>
      </c>
      <c r="GN486">
        <v>-4.25062852161115e-05</v>
      </c>
      <c r="GO486">
        <v>14</v>
      </c>
      <c r="GP486">
        <v>2225</v>
      </c>
      <c r="GQ486">
        <v>2</v>
      </c>
      <c r="GR486">
        <v>27</v>
      </c>
      <c r="GS486">
        <v>4354.1</v>
      </c>
      <c r="GT486">
        <v>4354.1</v>
      </c>
      <c r="GU486">
        <v>3.7793</v>
      </c>
      <c r="GV486">
        <v>2.32544</v>
      </c>
      <c r="GW486">
        <v>1.99829</v>
      </c>
      <c r="GX486">
        <v>2.7478</v>
      </c>
      <c r="GY486">
        <v>2.09351</v>
      </c>
      <c r="GZ486">
        <v>2.41699</v>
      </c>
      <c r="HA486">
        <v>36.1989</v>
      </c>
      <c r="HB486">
        <v>14.1671</v>
      </c>
      <c r="HC486">
        <v>18</v>
      </c>
      <c r="HD486">
        <v>426.801</v>
      </c>
      <c r="HE486">
        <v>615.384</v>
      </c>
      <c r="HF486">
        <v>15.9003</v>
      </c>
      <c r="HG486">
        <v>30.7296</v>
      </c>
      <c r="HH486">
        <v>30.0004</v>
      </c>
      <c r="HI486">
        <v>30.9051</v>
      </c>
      <c r="HJ486">
        <v>30.8545</v>
      </c>
      <c r="HK486">
        <v>75.6727</v>
      </c>
      <c r="HL486">
        <v>31.133</v>
      </c>
      <c r="HM486">
        <v>4.74242</v>
      </c>
      <c r="HN486">
        <v>15.8966</v>
      </c>
      <c r="HO486">
        <v>1638.51</v>
      </c>
      <c r="HP486">
        <v>17.5138</v>
      </c>
      <c r="HQ486">
        <v>95.5535</v>
      </c>
      <c r="HR486">
        <v>99.5838</v>
      </c>
    </row>
    <row r="487" spans="1:226">
      <c r="A487">
        <v>471</v>
      </c>
      <c r="B487">
        <v>1657560174</v>
      </c>
      <c r="C487">
        <v>7382</v>
      </c>
      <c r="D487" t="s">
        <v>1308</v>
      </c>
      <c r="E487" t="s">
        <v>1309</v>
      </c>
      <c r="F487">
        <v>5</v>
      </c>
      <c r="G487" t="s">
        <v>1117</v>
      </c>
      <c r="H487" t="s">
        <v>354</v>
      </c>
      <c r="I487">
        <v>1657560166.25</v>
      </c>
      <c r="J487">
        <f>(K487)/1000</f>
        <v>0</v>
      </c>
      <c r="K487">
        <f>IF(BF487, AN487, AH487)</f>
        <v>0</v>
      </c>
      <c r="L487">
        <f>IF(BF487, AI487, AG487)</f>
        <v>0</v>
      </c>
      <c r="M487">
        <f>BH487 - IF(AU487&gt;1, L487*BB487*100.0/(AW487*BV487), 0)</f>
        <v>0</v>
      </c>
      <c r="N487">
        <f>((T487-J487/2)*M487-L487)/(T487+J487/2)</f>
        <v>0</v>
      </c>
      <c r="O487">
        <f>N487*(BO487+BP487)/1000.0</f>
        <v>0</v>
      </c>
      <c r="P487">
        <f>(BH487 - IF(AU487&gt;1, L487*BB487*100.0/(AW487*BV487), 0))*(BO487+BP487)/1000.0</f>
        <v>0</v>
      </c>
      <c r="Q487">
        <f>2.0/((1/S487-1/R487)+SIGN(S487)*SQRT((1/S487-1/R487)*(1/S487-1/R487) + 4*BC487/((BC487+1)*(BC487+1))*(2*1/S487*1/R487-1/R487*1/R487)))</f>
        <v>0</v>
      </c>
      <c r="R487">
        <f>IF(LEFT(BD487,1)&lt;&gt;"0",IF(LEFT(BD487,1)="1",3.0,BE487),$D$5+$E$5*(BV487*BO487/($K$5*1000))+$F$5*(BV487*BO487/($K$5*1000))*MAX(MIN(BB487,$J$5),$I$5)*MAX(MIN(BB487,$J$5),$I$5)+$G$5*MAX(MIN(BB487,$J$5),$I$5)*(BV487*BO487/($K$5*1000))+$H$5*(BV487*BO487/($K$5*1000))*(BV487*BO487/($K$5*1000)))</f>
        <v>0</v>
      </c>
      <c r="S487">
        <f>J487*(1000-(1000*0.61365*exp(17.502*W487/(240.97+W487))/(BO487+BP487)+BJ487)/2)/(1000*0.61365*exp(17.502*W487/(240.97+W487))/(BO487+BP487)-BJ487)</f>
        <v>0</v>
      </c>
      <c r="T487">
        <f>1/((BC487+1)/(Q487/1.6)+1/(R487/1.37)) + BC487/((BC487+1)/(Q487/1.6) + BC487/(R487/1.37))</f>
        <v>0</v>
      </c>
      <c r="U487">
        <f>(AX487*BA487)</f>
        <v>0</v>
      </c>
      <c r="V487">
        <f>(BQ487+(U487+2*0.95*5.67E-8*(((BQ487+$B$7)+273)^4-(BQ487+273)^4)-44100*J487)/(1.84*29.3*R487+8*0.95*5.67E-8*(BQ487+273)^3))</f>
        <v>0</v>
      </c>
      <c r="W487">
        <f>($C$7*BR487+$D$7*BS487+$E$7*V487)</f>
        <v>0</v>
      </c>
      <c r="X487">
        <f>0.61365*exp(17.502*W487/(240.97+W487))</f>
        <v>0</v>
      </c>
      <c r="Y487">
        <f>(Z487/AA487*100)</f>
        <v>0</v>
      </c>
      <c r="Z487">
        <f>BJ487*(BO487+BP487)/1000</f>
        <v>0</v>
      </c>
      <c r="AA487">
        <f>0.61365*exp(17.502*BQ487/(240.97+BQ487))</f>
        <v>0</v>
      </c>
      <c r="AB487">
        <f>(X487-BJ487*(BO487+BP487)/1000)</f>
        <v>0</v>
      </c>
      <c r="AC487">
        <f>(-J487*44100)</f>
        <v>0</v>
      </c>
      <c r="AD487">
        <f>2*29.3*R487*0.92*(BQ487-W487)</f>
        <v>0</v>
      </c>
      <c r="AE487">
        <f>2*0.95*5.67E-8*(((BQ487+$B$7)+273)^4-(W487+273)^4)</f>
        <v>0</v>
      </c>
      <c r="AF487">
        <f>U487+AE487+AC487+AD487</f>
        <v>0</v>
      </c>
      <c r="AG487">
        <f>BN487*AU487*(BI487-BH487*(1000-AU487*BK487)/(1000-AU487*BJ487))/(100*BB487)</f>
        <v>0</v>
      </c>
      <c r="AH487">
        <f>1000*BN487*AU487*(BJ487-BK487)/(100*BB487*(1000-AU487*BJ487))</f>
        <v>0</v>
      </c>
      <c r="AI487">
        <f>(AJ487 - AK487 - BO487*1E3/(8.314*(BQ487+273.15)) * AM487/BN487 * AL487) * BN487/(100*BB487) * (1000 - BK487)/1000</f>
        <v>0</v>
      </c>
      <c r="AJ487">
        <v>427.395453280958</v>
      </c>
      <c r="AK487">
        <v>424.089563636364</v>
      </c>
      <c r="AL487">
        <v>0.0361053551101736</v>
      </c>
      <c r="AM487">
        <v>66.1542934493581</v>
      </c>
      <c r="AN487">
        <f>(AP487 - AO487 + BO487*1E3/(8.314*(BQ487+273.15)) * AR487/BN487 * AQ487) * BN487/(100*BB487) * 1000/(1000 - AP487)</f>
        <v>0</v>
      </c>
      <c r="AO487">
        <v>17.4149596478703</v>
      </c>
      <c r="AP487">
        <v>18.5780793939394</v>
      </c>
      <c r="AQ487">
        <v>-0.000789129034357989</v>
      </c>
      <c r="AR487">
        <v>78.0583195852603</v>
      </c>
      <c r="AS487">
        <v>22</v>
      </c>
      <c r="AT487">
        <v>4</v>
      </c>
      <c r="AU487">
        <f>IF(AS487*$H$13&gt;=AW487,1.0,(AW487/(AW487-AS487*$H$13)))</f>
        <v>0</v>
      </c>
      <c r="AV487">
        <f>(AU487-1)*100</f>
        <v>0</v>
      </c>
      <c r="AW487">
        <f>MAX(0,($B$13+$C$13*BV487)/(1+$D$13*BV487)*BO487/(BQ487+273)*$E$13)</f>
        <v>0</v>
      </c>
      <c r="AX487">
        <f>$B$11*BW487+$C$11*BX487+$F$11*CI487*(1-CL487)</f>
        <v>0</v>
      </c>
      <c r="AY487">
        <f>AX487*AZ487</f>
        <v>0</v>
      </c>
      <c r="AZ487">
        <f>($B$11*$D$9+$C$11*$D$9+$F$11*((CV487+CN487)/MAX(CV487+CN487+CW487, 0.1)*$I$9+CW487/MAX(CV487+CN487+CW487, 0.1)*$J$9))/($B$11+$C$11+$F$11)</f>
        <v>0</v>
      </c>
      <c r="BA487">
        <f>($B$11*$K$9+$C$11*$K$9+$F$11*((CV487+CN487)/MAX(CV487+CN487+CW487, 0.1)*$P$9+CW487/MAX(CV487+CN487+CW487, 0.1)*$Q$9))/($B$11+$C$11+$F$11)</f>
        <v>0</v>
      </c>
      <c r="BB487">
        <v>2.7</v>
      </c>
      <c r="BC487">
        <v>0.5</v>
      </c>
      <c r="BD487" t="s">
        <v>355</v>
      </c>
      <c r="BE487">
        <v>2</v>
      </c>
      <c r="BF487" t="b">
        <v>1</v>
      </c>
      <c r="BG487">
        <v>1657560166.25</v>
      </c>
      <c r="BH487">
        <v>416.100733333333</v>
      </c>
      <c r="BI487">
        <v>419.984933333333</v>
      </c>
      <c r="BJ487">
        <v>18.60099</v>
      </c>
      <c r="BK487">
        <v>17.40195</v>
      </c>
      <c r="BL487">
        <v>412.166566666667</v>
      </c>
      <c r="BM487">
        <v>18.4854633333333</v>
      </c>
      <c r="BN487">
        <v>500.0253</v>
      </c>
      <c r="BO487">
        <v>68.0260366666667</v>
      </c>
      <c r="BP487">
        <v>0.0187497866666667</v>
      </c>
      <c r="BQ487">
        <v>21.2853966666667</v>
      </c>
      <c r="BR487">
        <v>22.4040833333333</v>
      </c>
      <c r="BS487">
        <v>999.9</v>
      </c>
      <c r="BT487">
        <v>0</v>
      </c>
      <c r="BU487">
        <v>0</v>
      </c>
      <c r="BV487">
        <v>9988.56333333333</v>
      </c>
      <c r="BW487">
        <v>0</v>
      </c>
      <c r="BX487">
        <v>69.8327833333333</v>
      </c>
      <c r="BY487">
        <v>-3.88426366666667</v>
      </c>
      <c r="BZ487">
        <v>423.987333333333</v>
      </c>
      <c r="CA487">
        <v>427.422933333333</v>
      </c>
      <c r="CB487">
        <v>1.19903833333333</v>
      </c>
      <c r="CC487">
        <v>419.984933333333</v>
      </c>
      <c r="CD487">
        <v>17.40195</v>
      </c>
      <c r="CE487">
        <v>1.26535133333333</v>
      </c>
      <c r="CF487">
        <v>1.18378466666667</v>
      </c>
      <c r="CG487">
        <v>10.39348</v>
      </c>
      <c r="CH487">
        <v>9.39917766666667</v>
      </c>
      <c r="CI487">
        <v>2000.02533333333</v>
      </c>
      <c r="CJ487">
        <v>0.9800057</v>
      </c>
      <c r="CK487">
        <v>0.0199939633333333</v>
      </c>
      <c r="CL487">
        <v>0</v>
      </c>
      <c r="CM487">
        <v>2.44646333333333</v>
      </c>
      <c r="CN487">
        <v>0</v>
      </c>
      <c r="CO487">
        <v>8612.153</v>
      </c>
      <c r="CP487">
        <v>16705.6466666667</v>
      </c>
      <c r="CQ487">
        <v>45</v>
      </c>
      <c r="CR487">
        <v>48.833</v>
      </c>
      <c r="CS487">
        <v>48</v>
      </c>
      <c r="CT487">
        <v>45.187</v>
      </c>
      <c r="CU487">
        <v>43.75</v>
      </c>
      <c r="CV487">
        <v>1960.03233333333</v>
      </c>
      <c r="CW487">
        <v>39.9893333333333</v>
      </c>
      <c r="CX487">
        <v>0</v>
      </c>
      <c r="CY487">
        <v>1651539069.2</v>
      </c>
      <c r="CZ487">
        <v>0</v>
      </c>
      <c r="DA487">
        <v>0</v>
      </c>
      <c r="DB487" t="s">
        <v>356</v>
      </c>
      <c r="DC487">
        <v>1657298120.5</v>
      </c>
      <c r="DD487">
        <v>1657298120.5</v>
      </c>
      <c r="DE487">
        <v>0</v>
      </c>
      <c r="DF487">
        <v>1.391</v>
      </c>
      <c r="DG487">
        <v>0.035</v>
      </c>
      <c r="DH487">
        <v>2.39</v>
      </c>
      <c r="DI487">
        <v>0.104</v>
      </c>
      <c r="DJ487">
        <v>419</v>
      </c>
      <c r="DK487">
        <v>18</v>
      </c>
      <c r="DL487">
        <v>0.11</v>
      </c>
      <c r="DM487">
        <v>0.02</v>
      </c>
      <c r="DN487">
        <v>-3.90775707317073</v>
      </c>
      <c r="DO487">
        <v>0.499225087108009</v>
      </c>
      <c r="DP487">
        <v>0.0720301585971545</v>
      </c>
      <c r="DQ487">
        <v>0</v>
      </c>
      <c r="DR487">
        <v>1.21270195121951</v>
      </c>
      <c r="DS487">
        <v>-0.304167804878049</v>
      </c>
      <c r="DT487">
        <v>0.0322316583667486</v>
      </c>
      <c r="DU487">
        <v>0</v>
      </c>
      <c r="DV487">
        <v>0</v>
      </c>
      <c r="DW487">
        <v>2</v>
      </c>
      <c r="DX487" t="s">
        <v>357</v>
      </c>
      <c r="DY487">
        <v>2.82628</v>
      </c>
      <c r="DZ487">
        <v>2.63486</v>
      </c>
      <c r="EA487">
        <v>0.067581</v>
      </c>
      <c r="EB487">
        <v>0.0684863</v>
      </c>
      <c r="EC487">
        <v>0.0644882</v>
      </c>
      <c r="ED487">
        <v>0.0615531</v>
      </c>
      <c r="EE487">
        <v>25935.9</v>
      </c>
      <c r="EF487">
        <v>22652</v>
      </c>
      <c r="EG487">
        <v>24923.2</v>
      </c>
      <c r="EH487">
        <v>23702.5</v>
      </c>
      <c r="EI487">
        <v>39845.7</v>
      </c>
      <c r="EJ487">
        <v>36852.3</v>
      </c>
      <c r="EK487">
        <v>45103.9</v>
      </c>
      <c r="EL487">
        <v>42326.5</v>
      </c>
      <c r="EM487">
        <v>1.73315</v>
      </c>
      <c r="EN487">
        <v>2.0247</v>
      </c>
      <c r="EO487">
        <v>0.030078</v>
      </c>
      <c r="EP487">
        <v>0</v>
      </c>
      <c r="EQ487">
        <v>21.9008</v>
      </c>
      <c r="ER487">
        <v>999.9</v>
      </c>
      <c r="ES487">
        <v>31.095</v>
      </c>
      <c r="ET487">
        <v>32.942</v>
      </c>
      <c r="EU487">
        <v>23.0183</v>
      </c>
      <c r="EV487">
        <v>51.7285</v>
      </c>
      <c r="EW487">
        <v>29.0986</v>
      </c>
      <c r="EX487">
        <v>2</v>
      </c>
      <c r="EY487">
        <v>0.336829</v>
      </c>
      <c r="EZ487">
        <v>9.28105</v>
      </c>
      <c r="FA487">
        <v>20.0123</v>
      </c>
      <c r="FB487">
        <v>5.23631</v>
      </c>
      <c r="FC487">
        <v>11.998</v>
      </c>
      <c r="FD487">
        <v>4.95575</v>
      </c>
      <c r="FE487">
        <v>3.30395</v>
      </c>
      <c r="FF487">
        <v>9999</v>
      </c>
      <c r="FG487">
        <v>9999</v>
      </c>
      <c r="FH487">
        <v>6663.9</v>
      </c>
      <c r="FI487">
        <v>354.2</v>
      </c>
      <c r="FJ487">
        <v>1.8681</v>
      </c>
      <c r="FK487">
        <v>1.8638</v>
      </c>
      <c r="FL487">
        <v>1.87134</v>
      </c>
      <c r="FM487">
        <v>1.86218</v>
      </c>
      <c r="FN487">
        <v>1.8617</v>
      </c>
      <c r="FO487">
        <v>1.86812</v>
      </c>
      <c r="FP487">
        <v>1.85822</v>
      </c>
      <c r="FQ487">
        <v>1.86462</v>
      </c>
      <c r="FR487">
        <v>5</v>
      </c>
      <c r="FS487">
        <v>0</v>
      </c>
      <c r="FT487">
        <v>0</v>
      </c>
      <c r="FU487">
        <v>0</v>
      </c>
      <c r="FV487" t="s">
        <v>358</v>
      </c>
      <c r="FW487" t="s">
        <v>359</v>
      </c>
      <c r="FX487" t="s">
        <v>360</v>
      </c>
      <c r="FY487" t="s">
        <v>360</v>
      </c>
      <c r="FZ487" t="s">
        <v>360</v>
      </c>
      <c r="GA487" t="s">
        <v>360</v>
      </c>
      <c r="GB487">
        <v>0</v>
      </c>
      <c r="GC487">
        <v>100</v>
      </c>
      <c r="GD487">
        <v>100</v>
      </c>
      <c r="GE487">
        <v>3.935</v>
      </c>
      <c r="GF487">
        <v>0.1145</v>
      </c>
      <c r="GG487">
        <v>2.14445261950712</v>
      </c>
      <c r="GH487">
        <v>0.00524579190152856</v>
      </c>
      <c r="GI487">
        <v>-2.61795653493914e-06</v>
      </c>
      <c r="GJ487">
        <v>1.03317073579164e-09</v>
      </c>
      <c r="GK487">
        <v>0.00834576242792743</v>
      </c>
      <c r="GL487">
        <v>-0.0463878632499735</v>
      </c>
      <c r="GM487">
        <v>0.00360881594666716</v>
      </c>
      <c r="GN487">
        <v>-4.25062852161115e-05</v>
      </c>
      <c r="GO487">
        <v>14</v>
      </c>
      <c r="GP487">
        <v>2225</v>
      </c>
      <c r="GQ487">
        <v>2</v>
      </c>
      <c r="GR487">
        <v>27</v>
      </c>
      <c r="GS487">
        <v>4367.6</v>
      </c>
      <c r="GT487">
        <v>4367.6</v>
      </c>
      <c r="GU487">
        <v>1.33423</v>
      </c>
      <c r="GV487">
        <v>2.37549</v>
      </c>
      <c r="GW487">
        <v>1.99829</v>
      </c>
      <c r="GX487">
        <v>2.74414</v>
      </c>
      <c r="GY487">
        <v>2.09351</v>
      </c>
      <c r="GZ487">
        <v>2.323</v>
      </c>
      <c r="HA487">
        <v>36.7892</v>
      </c>
      <c r="HB487">
        <v>13.8694</v>
      </c>
      <c r="HC487">
        <v>18</v>
      </c>
      <c r="HD487">
        <v>422.35</v>
      </c>
      <c r="HE487">
        <v>609.233</v>
      </c>
      <c r="HF487">
        <v>15.4227</v>
      </c>
      <c r="HG487">
        <v>31.5218</v>
      </c>
      <c r="HH487">
        <v>30.0005</v>
      </c>
      <c r="HI487">
        <v>31.3508</v>
      </c>
      <c r="HJ487">
        <v>31.3323</v>
      </c>
      <c r="HK487">
        <v>26.7409</v>
      </c>
      <c r="HL487">
        <v>24.5825</v>
      </c>
      <c r="HM487">
        <v>0</v>
      </c>
      <c r="HN487">
        <v>10.9212</v>
      </c>
      <c r="HO487">
        <v>413.155</v>
      </c>
      <c r="HP487">
        <v>17.5943</v>
      </c>
      <c r="HQ487">
        <v>95.4248</v>
      </c>
      <c r="HR487">
        <v>99.4745</v>
      </c>
    </row>
    <row r="488" spans="1:226">
      <c r="A488">
        <v>472</v>
      </c>
      <c r="B488">
        <v>1657560179</v>
      </c>
      <c r="C488">
        <v>7387</v>
      </c>
      <c r="D488" t="s">
        <v>1310</v>
      </c>
      <c r="E488" t="s">
        <v>1311</v>
      </c>
      <c r="F488">
        <v>5</v>
      </c>
      <c r="G488" t="s">
        <v>1117</v>
      </c>
      <c r="H488" t="s">
        <v>354</v>
      </c>
      <c r="I488">
        <v>1657560171.15517</v>
      </c>
      <c r="J488">
        <f>(K488)/1000</f>
        <v>0</v>
      </c>
      <c r="K488">
        <f>IF(BF488, AN488, AH488)</f>
        <v>0</v>
      </c>
      <c r="L488">
        <f>IF(BF488, AI488, AG488)</f>
        <v>0</v>
      </c>
      <c r="M488">
        <f>BH488 - IF(AU488&gt;1, L488*BB488*100.0/(AW488*BV488), 0)</f>
        <v>0</v>
      </c>
      <c r="N488">
        <f>((T488-J488/2)*M488-L488)/(T488+J488/2)</f>
        <v>0</v>
      </c>
      <c r="O488">
        <f>N488*(BO488+BP488)/1000.0</f>
        <v>0</v>
      </c>
      <c r="P488">
        <f>(BH488 - IF(AU488&gt;1, L488*BB488*100.0/(AW488*BV488), 0))*(BO488+BP488)/1000.0</f>
        <v>0</v>
      </c>
      <c r="Q488">
        <f>2.0/((1/S488-1/R488)+SIGN(S488)*SQRT((1/S488-1/R488)*(1/S488-1/R488) + 4*BC488/((BC488+1)*(BC488+1))*(2*1/S488*1/R488-1/R488*1/R488)))</f>
        <v>0</v>
      </c>
      <c r="R488">
        <f>IF(LEFT(BD488,1)&lt;&gt;"0",IF(LEFT(BD488,1)="1",3.0,BE488),$D$5+$E$5*(BV488*BO488/($K$5*1000))+$F$5*(BV488*BO488/($K$5*1000))*MAX(MIN(BB488,$J$5),$I$5)*MAX(MIN(BB488,$J$5),$I$5)+$G$5*MAX(MIN(BB488,$J$5),$I$5)*(BV488*BO488/($K$5*1000))+$H$5*(BV488*BO488/($K$5*1000))*(BV488*BO488/($K$5*1000)))</f>
        <v>0</v>
      </c>
      <c r="S488">
        <f>J488*(1000-(1000*0.61365*exp(17.502*W488/(240.97+W488))/(BO488+BP488)+BJ488)/2)/(1000*0.61365*exp(17.502*W488/(240.97+W488))/(BO488+BP488)-BJ488)</f>
        <v>0</v>
      </c>
      <c r="T488">
        <f>1/((BC488+1)/(Q488/1.6)+1/(R488/1.37)) + BC488/((BC488+1)/(Q488/1.6) + BC488/(R488/1.37))</f>
        <v>0</v>
      </c>
      <c r="U488">
        <f>(AX488*BA488)</f>
        <v>0</v>
      </c>
      <c r="V488">
        <f>(BQ488+(U488+2*0.95*5.67E-8*(((BQ488+$B$7)+273)^4-(BQ488+273)^4)-44100*J488)/(1.84*29.3*R488+8*0.95*5.67E-8*(BQ488+273)^3))</f>
        <v>0</v>
      </c>
      <c r="W488">
        <f>($C$7*BR488+$D$7*BS488+$E$7*V488)</f>
        <v>0</v>
      </c>
      <c r="X488">
        <f>0.61365*exp(17.502*W488/(240.97+W488))</f>
        <v>0</v>
      </c>
      <c r="Y488">
        <f>(Z488/AA488*100)</f>
        <v>0</v>
      </c>
      <c r="Z488">
        <f>BJ488*(BO488+BP488)/1000</f>
        <v>0</v>
      </c>
      <c r="AA488">
        <f>0.61365*exp(17.502*BQ488/(240.97+BQ488))</f>
        <v>0</v>
      </c>
      <c r="AB488">
        <f>(X488-BJ488*(BO488+BP488)/1000)</f>
        <v>0</v>
      </c>
      <c r="AC488">
        <f>(-J488*44100)</f>
        <v>0</v>
      </c>
      <c r="AD488">
        <f>2*29.3*R488*0.92*(BQ488-W488)</f>
        <v>0</v>
      </c>
      <c r="AE488">
        <f>2*0.95*5.67E-8*(((BQ488+$B$7)+273)^4-(W488+273)^4)</f>
        <v>0</v>
      </c>
      <c r="AF488">
        <f>U488+AE488+AC488+AD488</f>
        <v>0</v>
      </c>
      <c r="AG488">
        <f>BN488*AU488*(BI488-BH488*(1000-AU488*BK488)/(1000-AU488*BJ488))/(100*BB488)</f>
        <v>0</v>
      </c>
      <c r="AH488">
        <f>1000*BN488*AU488*(BJ488-BK488)/(100*BB488*(1000-AU488*BJ488))</f>
        <v>0</v>
      </c>
      <c r="AI488">
        <f>(AJ488 - AK488 - BO488*1E3/(8.314*(BQ488+273.15)) * AM488/BN488 * AL488) * BN488/(100*BB488) * (1000 - BK488)/1000</f>
        <v>0</v>
      </c>
      <c r="AJ488">
        <v>427.088201066937</v>
      </c>
      <c r="AK488">
        <v>423.813115151515</v>
      </c>
      <c r="AL488">
        <v>-0.0763006480676058</v>
      </c>
      <c r="AM488">
        <v>66.1542934493581</v>
      </c>
      <c r="AN488">
        <f>(AP488 - AO488 + BO488*1E3/(8.314*(BQ488+273.15)) * AR488/BN488 * AQ488) * BN488/(100*BB488) * 1000/(1000 - AP488)</f>
        <v>0</v>
      </c>
      <c r="AO488">
        <v>17.4559543900878</v>
      </c>
      <c r="AP488">
        <v>18.5657242424242</v>
      </c>
      <c r="AQ488">
        <v>-0.000421428707618609</v>
      </c>
      <c r="AR488">
        <v>78.0583195852603</v>
      </c>
      <c r="AS488">
        <v>22</v>
      </c>
      <c r="AT488">
        <v>4</v>
      </c>
      <c r="AU488">
        <f>IF(AS488*$H$13&gt;=AW488,1.0,(AW488/(AW488-AS488*$H$13)))</f>
        <v>0</v>
      </c>
      <c r="AV488">
        <f>(AU488-1)*100</f>
        <v>0</v>
      </c>
      <c r="AW488">
        <f>MAX(0,($B$13+$C$13*BV488)/(1+$D$13*BV488)*BO488/(BQ488+273)*$E$13)</f>
        <v>0</v>
      </c>
      <c r="AX488">
        <f>$B$11*BW488+$C$11*BX488+$F$11*CI488*(1-CL488)</f>
        <v>0</v>
      </c>
      <c r="AY488">
        <f>AX488*AZ488</f>
        <v>0</v>
      </c>
      <c r="AZ488">
        <f>($B$11*$D$9+$C$11*$D$9+$F$11*((CV488+CN488)/MAX(CV488+CN488+CW488, 0.1)*$I$9+CW488/MAX(CV488+CN488+CW488, 0.1)*$J$9))/($B$11+$C$11+$F$11)</f>
        <v>0</v>
      </c>
      <c r="BA488">
        <f>($B$11*$K$9+$C$11*$K$9+$F$11*((CV488+CN488)/MAX(CV488+CN488+CW488, 0.1)*$P$9+CW488/MAX(CV488+CN488+CW488, 0.1)*$Q$9))/($B$11+$C$11+$F$11)</f>
        <v>0</v>
      </c>
      <c r="BB488">
        <v>2.7</v>
      </c>
      <c r="BC488">
        <v>0.5</v>
      </c>
      <c r="BD488" t="s">
        <v>355</v>
      </c>
      <c r="BE488">
        <v>2</v>
      </c>
      <c r="BF488" t="b">
        <v>1</v>
      </c>
      <c r="BG488">
        <v>1657560171.15517</v>
      </c>
      <c r="BH488">
        <v>416.117586206897</v>
      </c>
      <c r="BI488">
        <v>419.756275862069</v>
      </c>
      <c r="BJ488">
        <v>18.5847827586207</v>
      </c>
      <c r="BK488">
        <v>17.4264482758621</v>
      </c>
      <c r="BL488">
        <v>412.183310344828</v>
      </c>
      <c r="BM488">
        <v>18.469924137931</v>
      </c>
      <c r="BN488">
        <v>500.009448275862</v>
      </c>
      <c r="BO488">
        <v>68.0261379310345</v>
      </c>
      <c r="BP488">
        <v>0.018718275862069</v>
      </c>
      <c r="BQ488">
        <v>21.2740862068966</v>
      </c>
      <c r="BR488">
        <v>22.3919517241379</v>
      </c>
      <c r="BS488">
        <v>999.9</v>
      </c>
      <c r="BT488">
        <v>0</v>
      </c>
      <c r="BU488">
        <v>0</v>
      </c>
      <c r="BV488">
        <v>9985.23827586207</v>
      </c>
      <c r="BW488">
        <v>0</v>
      </c>
      <c r="BX488">
        <v>68.8477620689655</v>
      </c>
      <c r="BY488">
        <v>-3.63867517241379</v>
      </c>
      <c r="BZ488">
        <v>423.997551724138</v>
      </c>
      <c r="CA488">
        <v>427.200793103448</v>
      </c>
      <c r="CB488">
        <v>1.15832344827586</v>
      </c>
      <c r="CC488">
        <v>419.756275862069</v>
      </c>
      <c r="CD488">
        <v>17.4264482758621</v>
      </c>
      <c r="CE488">
        <v>1.26424965517241</v>
      </c>
      <c r="CF488">
        <v>1.18545310344828</v>
      </c>
      <c r="CG488">
        <v>10.3804448275862</v>
      </c>
      <c r="CH488">
        <v>9.42010413793103</v>
      </c>
      <c r="CI488">
        <v>2000.02620689655</v>
      </c>
      <c r="CJ488">
        <v>0.980006827586207</v>
      </c>
      <c r="CK488">
        <v>0.0199928068965517</v>
      </c>
      <c r="CL488">
        <v>0</v>
      </c>
      <c r="CM488">
        <v>2.42461034482759</v>
      </c>
      <c r="CN488">
        <v>0</v>
      </c>
      <c r="CO488">
        <v>8538.22655172414</v>
      </c>
      <c r="CP488">
        <v>16705.6724137931</v>
      </c>
      <c r="CQ488">
        <v>45</v>
      </c>
      <c r="CR488">
        <v>48.812</v>
      </c>
      <c r="CS488">
        <v>48</v>
      </c>
      <c r="CT488">
        <v>45.187</v>
      </c>
      <c r="CU488">
        <v>43.75</v>
      </c>
      <c r="CV488">
        <v>1960.03517241379</v>
      </c>
      <c r="CW488">
        <v>39.9855172413793</v>
      </c>
      <c r="CX488">
        <v>0</v>
      </c>
      <c r="CY488">
        <v>1651539074</v>
      </c>
      <c r="CZ488">
        <v>0</v>
      </c>
      <c r="DA488">
        <v>0</v>
      </c>
      <c r="DB488" t="s">
        <v>356</v>
      </c>
      <c r="DC488">
        <v>1657298120.5</v>
      </c>
      <c r="DD488">
        <v>1657298120.5</v>
      </c>
      <c r="DE488">
        <v>0</v>
      </c>
      <c r="DF488">
        <v>1.391</v>
      </c>
      <c r="DG488">
        <v>0.035</v>
      </c>
      <c r="DH488">
        <v>2.39</v>
      </c>
      <c r="DI488">
        <v>0.104</v>
      </c>
      <c r="DJ488">
        <v>419</v>
      </c>
      <c r="DK488">
        <v>18</v>
      </c>
      <c r="DL488">
        <v>0.11</v>
      </c>
      <c r="DM488">
        <v>0.02</v>
      </c>
      <c r="DN488">
        <v>-3.8140925</v>
      </c>
      <c r="DO488">
        <v>1.65937080675423</v>
      </c>
      <c r="DP488">
        <v>0.213840860790799</v>
      </c>
      <c r="DQ488">
        <v>0</v>
      </c>
      <c r="DR488">
        <v>1.18410575</v>
      </c>
      <c r="DS488">
        <v>-0.467497373358353</v>
      </c>
      <c r="DT488">
        <v>0.0458665859252408</v>
      </c>
      <c r="DU488">
        <v>0</v>
      </c>
      <c r="DV488">
        <v>0</v>
      </c>
      <c r="DW488">
        <v>2</v>
      </c>
      <c r="DX488" t="s">
        <v>357</v>
      </c>
      <c r="DY488">
        <v>2.8262</v>
      </c>
      <c r="DZ488">
        <v>2.63525</v>
      </c>
      <c r="EA488">
        <v>0.067531</v>
      </c>
      <c r="EB488">
        <v>0.0681283</v>
      </c>
      <c r="EC488">
        <v>0.0644566</v>
      </c>
      <c r="ED488">
        <v>0.0616404</v>
      </c>
      <c r="EE488">
        <v>25936.6</v>
      </c>
      <c r="EF488">
        <v>22660.7</v>
      </c>
      <c r="EG488">
        <v>24922.5</v>
      </c>
      <c r="EH488">
        <v>23702.6</v>
      </c>
      <c r="EI488">
        <v>39846.7</v>
      </c>
      <c r="EJ488">
        <v>36848.9</v>
      </c>
      <c r="EK488">
        <v>45103.5</v>
      </c>
      <c r="EL488">
        <v>42326.6</v>
      </c>
      <c r="EM488">
        <v>1.73263</v>
      </c>
      <c r="EN488">
        <v>2.02478</v>
      </c>
      <c r="EO488">
        <v>0.0313446</v>
      </c>
      <c r="EP488">
        <v>0</v>
      </c>
      <c r="EQ488">
        <v>21.8537</v>
      </c>
      <c r="ER488">
        <v>999.9</v>
      </c>
      <c r="ES488">
        <v>31.065</v>
      </c>
      <c r="ET488">
        <v>32.942</v>
      </c>
      <c r="EU488">
        <v>22.9975</v>
      </c>
      <c r="EV488">
        <v>51.4985</v>
      </c>
      <c r="EW488">
        <v>29.0785</v>
      </c>
      <c r="EX488">
        <v>2</v>
      </c>
      <c r="EY488">
        <v>0.337198</v>
      </c>
      <c r="EZ488">
        <v>9.28105</v>
      </c>
      <c r="FA488">
        <v>20.0122</v>
      </c>
      <c r="FB488">
        <v>5.23556</v>
      </c>
      <c r="FC488">
        <v>11.998</v>
      </c>
      <c r="FD488">
        <v>4.95585</v>
      </c>
      <c r="FE488">
        <v>3.30393</v>
      </c>
      <c r="FF488">
        <v>9999</v>
      </c>
      <c r="FG488">
        <v>9999</v>
      </c>
      <c r="FH488">
        <v>6663.9</v>
      </c>
      <c r="FI488">
        <v>354.2</v>
      </c>
      <c r="FJ488">
        <v>1.86809</v>
      </c>
      <c r="FK488">
        <v>1.8638</v>
      </c>
      <c r="FL488">
        <v>1.87134</v>
      </c>
      <c r="FM488">
        <v>1.86218</v>
      </c>
      <c r="FN488">
        <v>1.86171</v>
      </c>
      <c r="FO488">
        <v>1.86813</v>
      </c>
      <c r="FP488">
        <v>1.85822</v>
      </c>
      <c r="FQ488">
        <v>1.86462</v>
      </c>
      <c r="FR488">
        <v>5</v>
      </c>
      <c r="FS488">
        <v>0</v>
      </c>
      <c r="FT488">
        <v>0</v>
      </c>
      <c r="FU488">
        <v>0</v>
      </c>
      <c r="FV488" t="s">
        <v>358</v>
      </c>
      <c r="FW488" t="s">
        <v>359</v>
      </c>
      <c r="FX488" t="s">
        <v>360</v>
      </c>
      <c r="FY488" t="s">
        <v>360</v>
      </c>
      <c r="FZ488" t="s">
        <v>360</v>
      </c>
      <c r="GA488" t="s">
        <v>360</v>
      </c>
      <c r="GB488">
        <v>0</v>
      </c>
      <c r="GC488">
        <v>100</v>
      </c>
      <c r="GD488">
        <v>100</v>
      </c>
      <c r="GE488">
        <v>3.933</v>
      </c>
      <c r="GF488">
        <v>0.1141</v>
      </c>
      <c r="GG488">
        <v>2.14445261950712</v>
      </c>
      <c r="GH488">
        <v>0.00524579190152856</v>
      </c>
      <c r="GI488">
        <v>-2.61795653493914e-06</v>
      </c>
      <c r="GJ488">
        <v>1.03317073579164e-09</v>
      </c>
      <c r="GK488">
        <v>0.00834576242792743</v>
      </c>
      <c r="GL488">
        <v>-0.0463878632499735</v>
      </c>
      <c r="GM488">
        <v>0.00360881594666716</v>
      </c>
      <c r="GN488">
        <v>-4.25062852161115e-05</v>
      </c>
      <c r="GO488">
        <v>14</v>
      </c>
      <c r="GP488">
        <v>2225</v>
      </c>
      <c r="GQ488">
        <v>2</v>
      </c>
      <c r="GR488">
        <v>27</v>
      </c>
      <c r="GS488">
        <v>4367.6</v>
      </c>
      <c r="GT488">
        <v>4367.6</v>
      </c>
      <c r="GU488">
        <v>1.31104</v>
      </c>
      <c r="GV488">
        <v>2.38525</v>
      </c>
      <c r="GW488">
        <v>1.99829</v>
      </c>
      <c r="GX488">
        <v>2.74414</v>
      </c>
      <c r="GY488">
        <v>2.09351</v>
      </c>
      <c r="GZ488">
        <v>2.33765</v>
      </c>
      <c r="HA488">
        <v>36.7892</v>
      </c>
      <c r="HB488">
        <v>13.8694</v>
      </c>
      <c r="HC488">
        <v>18</v>
      </c>
      <c r="HD488">
        <v>422.07</v>
      </c>
      <c r="HE488">
        <v>609.328</v>
      </c>
      <c r="HF488">
        <v>15.4262</v>
      </c>
      <c r="HG488">
        <v>31.5295</v>
      </c>
      <c r="HH488">
        <v>30.0004</v>
      </c>
      <c r="HI488">
        <v>31.3543</v>
      </c>
      <c r="HJ488">
        <v>31.3358</v>
      </c>
      <c r="HK488">
        <v>26.2199</v>
      </c>
      <c r="HL488">
        <v>24.309</v>
      </c>
      <c r="HM488">
        <v>0</v>
      </c>
      <c r="HN488">
        <v>10.9132</v>
      </c>
      <c r="HO488">
        <v>399.655</v>
      </c>
      <c r="HP488">
        <v>17.6376</v>
      </c>
      <c r="HQ488">
        <v>95.4233</v>
      </c>
      <c r="HR488">
        <v>99.4748</v>
      </c>
    </row>
    <row r="489" spans="1:226">
      <c r="A489">
        <v>473</v>
      </c>
      <c r="B489">
        <v>1657560184</v>
      </c>
      <c r="C489">
        <v>7392</v>
      </c>
      <c r="D489" t="s">
        <v>1312</v>
      </c>
      <c r="E489" t="s">
        <v>1313</v>
      </c>
      <c r="F489">
        <v>5</v>
      </c>
      <c r="G489" t="s">
        <v>1117</v>
      </c>
      <c r="H489" t="s">
        <v>354</v>
      </c>
      <c r="I489">
        <v>1657560176.23214</v>
      </c>
      <c r="J489">
        <f>(K489)/1000</f>
        <v>0</v>
      </c>
      <c r="K489">
        <f>IF(BF489, AN489, AH489)</f>
        <v>0</v>
      </c>
      <c r="L489">
        <f>IF(BF489, AI489, AG489)</f>
        <v>0</v>
      </c>
      <c r="M489">
        <f>BH489 - IF(AU489&gt;1, L489*BB489*100.0/(AW489*BV489), 0)</f>
        <v>0</v>
      </c>
      <c r="N489">
        <f>((T489-J489/2)*M489-L489)/(T489+J489/2)</f>
        <v>0</v>
      </c>
      <c r="O489">
        <f>N489*(BO489+BP489)/1000.0</f>
        <v>0</v>
      </c>
      <c r="P489">
        <f>(BH489 - IF(AU489&gt;1, L489*BB489*100.0/(AW489*BV489), 0))*(BO489+BP489)/1000.0</f>
        <v>0</v>
      </c>
      <c r="Q489">
        <f>2.0/((1/S489-1/R489)+SIGN(S489)*SQRT((1/S489-1/R489)*(1/S489-1/R489) + 4*BC489/((BC489+1)*(BC489+1))*(2*1/S489*1/R489-1/R489*1/R489)))</f>
        <v>0</v>
      </c>
      <c r="R489">
        <f>IF(LEFT(BD489,1)&lt;&gt;"0",IF(LEFT(BD489,1)="1",3.0,BE489),$D$5+$E$5*(BV489*BO489/($K$5*1000))+$F$5*(BV489*BO489/($K$5*1000))*MAX(MIN(BB489,$J$5),$I$5)*MAX(MIN(BB489,$J$5),$I$5)+$G$5*MAX(MIN(BB489,$J$5),$I$5)*(BV489*BO489/($K$5*1000))+$H$5*(BV489*BO489/($K$5*1000))*(BV489*BO489/($K$5*1000)))</f>
        <v>0</v>
      </c>
      <c r="S489">
        <f>J489*(1000-(1000*0.61365*exp(17.502*W489/(240.97+W489))/(BO489+BP489)+BJ489)/2)/(1000*0.61365*exp(17.502*W489/(240.97+W489))/(BO489+BP489)-BJ489)</f>
        <v>0</v>
      </c>
      <c r="T489">
        <f>1/((BC489+1)/(Q489/1.6)+1/(R489/1.37)) + BC489/((BC489+1)/(Q489/1.6) + BC489/(R489/1.37))</f>
        <v>0</v>
      </c>
      <c r="U489">
        <f>(AX489*BA489)</f>
        <v>0</v>
      </c>
      <c r="V489">
        <f>(BQ489+(U489+2*0.95*5.67E-8*(((BQ489+$B$7)+273)^4-(BQ489+273)^4)-44100*J489)/(1.84*29.3*R489+8*0.95*5.67E-8*(BQ489+273)^3))</f>
        <v>0</v>
      </c>
      <c r="W489">
        <f>($C$7*BR489+$D$7*BS489+$E$7*V489)</f>
        <v>0</v>
      </c>
      <c r="X489">
        <f>0.61365*exp(17.502*W489/(240.97+W489))</f>
        <v>0</v>
      </c>
      <c r="Y489">
        <f>(Z489/AA489*100)</f>
        <v>0</v>
      </c>
      <c r="Z489">
        <f>BJ489*(BO489+BP489)/1000</f>
        <v>0</v>
      </c>
      <c r="AA489">
        <f>0.61365*exp(17.502*BQ489/(240.97+BQ489))</f>
        <v>0</v>
      </c>
      <c r="AB489">
        <f>(X489-BJ489*(BO489+BP489)/1000)</f>
        <v>0</v>
      </c>
      <c r="AC489">
        <f>(-J489*44100)</f>
        <v>0</v>
      </c>
      <c r="AD489">
        <f>2*29.3*R489*0.92*(BQ489-W489)</f>
        <v>0</v>
      </c>
      <c r="AE489">
        <f>2*0.95*5.67E-8*(((BQ489+$B$7)+273)^4-(W489+273)^4)</f>
        <v>0</v>
      </c>
      <c r="AF489">
        <f>U489+AE489+AC489+AD489</f>
        <v>0</v>
      </c>
      <c r="AG489">
        <f>BN489*AU489*(BI489-BH489*(1000-AU489*BK489)/(1000-AU489*BJ489))/(100*BB489)</f>
        <v>0</v>
      </c>
      <c r="AH489">
        <f>1000*BN489*AU489*(BJ489-BK489)/(100*BB489*(1000-AU489*BJ489))</f>
        <v>0</v>
      </c>
      <c r="AI489">
        <f>(AJ489 - AK489 - BO489*1E3/(8.314*(BQ489+273.15)) * AM489/BN489 * AL489) * BN489/(100*BB489) * (1000 - BK489)/1000</f>
        <v>0</v>
      </c>
      <c r="AJ489">
        <v>419.55765265372</v>
      </c>
      <c r="AK489">
        <v>420.347381818182</v>
      </c>
      <c r="AL489">
        <v>-0.942190926454774</v>
      </c>
      <c r="AM489">
        <v>66.1542934493581</v>
      </c>
      <c r="AN489">
        <f>(AP489 - AO489 + BO489*1E3/(8.314*(BQ489+273.15)) * AR489/BN489 * AQ489) * BN489/(100*BB489) * 1000/(1000 - AP489)</f>
        <v>0</v>
      </c>
      <c r="AO489">
        <v>17.494372284323</v>
      </c>
      <c r="AP489">
        <v>18.5595163636364</v>
      </c>
      <c r="AQ489">
        <v>-0.000151016495972285</v>
      </c>
      <c r="AR489">
        <v>78.0583195852603</v>
      </c>
      <c r="AS489">
        <v>22</v>
      </c>
      <c r="AT489">
        <v>4</v>
      </c>
      <c r="AU489">
        <f>IF(AS489*$H$13&gt;=AW489,1.0,(AW489/(AW489-AS489*$H$13)))</f>
        <v>0</v>
      </c>
      <c r="AV489">
        <f>(AU489-1)*100</f>
        <v>0</v>
      </c>
      <c r="AW489">
        <f>MAX(0,($B$13+$C$13*BV489)/(1+$D$13*BV489)*BO489/(BQ489+273)*$E$13)</f>
        <v>0</v>
      </c>
      <c r="AX489">
        <f>$B$11*BW489+$C$11*BX489+$F$11*CI489*(1-CL489)</f>
        <v>0</v>
      </c>
      <c r="AY489">
        <f>AX489*AZ489</f>
        <v>0</v>
      </c>
      <c r="AZ489">
        <f>($B$11*$D$9+$C$11*$D$9+$F$11*((CV489+CN489)/MAX(CV489+CN489+CW489, 0.1)*$I$9+CW489/MAX(CV489+CN489+CW489, 0.1)*$J$9))/($B$11+$C$11+$F$11)</f>
        <v>0</v>
      </c>
      <c r="BA489">
        <f>($B$11*$K$9+$C$11*$K$9+$F$11*((CV489+CN489)/MAX(CV489+CN489+CW489, 0.1)*$P$9+CW489/MAX(CV489+CN489+CW489, 0.1)*$Q$9))/($B$11+$C$11+$F$11)</f>
        <v>0</v>
      </c>
      <c r="BB489">
        <v>2.7</v>
      </c>
      <c r="BC489">
        <v>0.5</v>
      </c>
      <c r="BD489" t="s">
        <v>355</v>
      </c>
      <c r="BE489">
        <v>2</v>
      </c>
      <c r="BF489" t="b">
        <v>1</v>
      </c>
      <c r="BG489">
        <v>1657560176.23214</v>
      </c>
      <c r="BH489">
        <v>415.571</v>
      </c>
      <c r="BI489">
        <v>417.183142857143</v>
      </c>
      <c r="BJ489">
        <v>18.5721</v>
      </c>
      <c r="BK489">
        <v>17.4622285714286</v>
      </c>
      <c r="BL489">
        <v>411.63875</v>
      </c>
      <c r="BM489">
        <v>18.4577785714286</v>
      </c>
      <c r="BN489">
        <v>500.0105</v>
      </c>
      <c r="BO489">
        <v>68.0259428571429</v>
      </c>
      <c r="BP489">
        <v>0.0186989071428571</v>
      </c>
      <c r="BQ489">
        <v>21.2566107142857</v>
      </c>
      <c r="BR489">
        <v>22.3758714285714</v>
      </c>
      <c r="BS489">
        <v>999.9</v>
      </c>
      <c r="BT489">
        <v>0</v>
      </c>
      <c r="BU489">
        <v>0</v>
      </c>
      <c r="BV489">
        <v>9990.48964285714</v>
      </c>
      <c r="BW489">
        <v>0</v>
      </c>
      <c r="BX489">
        <v>67.8493142857143</v>
      </c>
      <c r="BY489">
        <v>-1.61211896428571</v>
      </c>
      <c r="BZ489">
        <v>423.435142857143</v>
      </c>
      <c r="CA489">
        <v>424.597428571429</v>
      </c>
      <c r="CB489">
        <v>1.109865</v>
      </c>
      <c r="CC489">
        <v>417.183142857143</v>
      </c>
      <c r="CD489">
        <v>17.4622285714286</v>
      </c>
      <c r="CE489">
        <v>1.26338357142857</v>
      </c>
      <c r="CF489">
        <v>1.18788392857143</v>
      </c>
      <c r="CG489">
        <v>10.3701821428571</v>
      </c>
      <c r="CH489">
        <v>9.45054107142857</v>
      </c>
      <c r="CI489">
        <v>2000.01035714286</v>
      </c>
      <c r="CJ489">
        <v>0.980005535714286</v>
      </c>
      <c r="CK489">
        <v>0.0199941321428571</v>
      </c>
      <c r="CL489">
        <v>0</v>
      </c>
      <c r="CM489">
        <v>2.42864285714286</v>
      </c>
      <c r="CN489">
        <v>0</v>
      </c>
      <c r="CO489">
        <v>8461.505</v>
      </c>
      <c r="CP489">
        <v>16705.5428571429</v>
      </c>
      <c r="CQ489">
        <v>45</v>
      </c>
      <c r="CR489">
        <v>48.812</v>
      </c>
      <c r="CS489">
        <v>48</v>
      </c>
      <c r="CT489">
        <v>45.187</v>
      </c>
      <c r="CU489">
        <v>43.75</v>
      </c>
      <c r="CV489">
        <v>1960.01821428571</v>
      </c>
      <c r="CW489">
        <v>39.9853571428571</v>
      </c>
      <c r="CX489">
        <v>0</v>
      </c>
      <c r="CY489">
        <v>1651539079.4</v>
      </c>
      <c r="CZ489">
        <v>0</v>
      </c>
      <c r="DA489">
        <v>0</v>
      </c>
      <c r="DB489" t="s">
        <v>356</v>
      </c>
      <c r="DC489">
        <v>1657298120.5</v>
      </c>
      <c r="DD489">
        <v>1657298120.5</v>
      </c>
      <c r="DE489">
        <v>0</v>
      </c>
      <c r="DF489">
        <v>1.391</v>
      </c>
      <c r="DG489">
        <v>0.035</v>
      </c>
      <c r="DH489">
        <v>2.39</v>
      </c>
      <c r="DI489">
        <v>0.104</v>
      </c>
      <c r="DJ489">
        <v>419</v>
      </c>
      <c r="DK489">
        <v>18</v>
      </c>
      <c r="DL489">
        <v>0.11</v>
      </c>
      <c r="DM489">
        <v>0.02</v>
      </c>
      <c r="DN489">
        <v>-2.213460775</v>
      </c>
      <c r="DO489">
        <v>22.3652698649156</v>
      </c>
      <c r="DP489">
        <v>2.69963678300925</v>
      </c>
      <c r="DQ489">
        <v>0</v>
      </c>
      <c r="DR489">
        <v>1.132738</v>
      </c>
      <c r="DS489">
        <v>-0.574734709193248</v>
      </c>
      <c r="DT489">
        <v>0.0554276363919661</v>
      </c>
      <c r="DU489">
        <v>0</v>
      </c>
      <c r="DV489">
        <v>0</v>
      </c>
      <c r="DW489">
        <v>2</v>
      </c>
      <c r="DX489" t="s">
        <v>357</v>
      </c>
      <c r="DY489">
        <v>2.82628</v>
      </c>
      <c r="DZ489">
        <v>2.63504</v>
      </c>
      <c r="EA489">
        <v>0.0670307</v>
      </c>
      <c r="EB489">
        <v>0.0667446</v>
      </c>
      <c r="EC489">
        <v>0.0644351</v>
      </c>
      <c r="ED489">
        <v>0.0617526</v>
      </c>
      <c r="EE489">
        <v>25950.2</v>
      </c>
      <c r="EF489">
        <v>22693.9</v>
      </c>
      <c r="EG489">
        <v>24922.3</v>
      </c>
      <c r="EH489">
        <v>23702.1</v>
      </c>
      <c r="EI489">
        <v>39847.2</v>
      </c>
      <c r="EJ489">
        <v>36843.8</v>
      </c>
      <c r="EK489">
        <v>45103.1</v>
      </c>
      <c r="EL489">
        <v>42325.9</v>
      </c>
      <c r="EM489">
        <v>1.73263</v>
      </c>
      <c r="EN489">
        <v>2.0245</v>
      </c>
      <c r="EO489">
        <v>0.0322647</v>
      </c>
      <c r="EP489">
        <v>0</v>
      </c>
      <c r="EQ489">
        <v>21.8033</v>
      </c>
      <c r="ER489">
        <v>999.9</v>
      </c>
      <c r="ES489">
        <v>31.04</v>
      </c>
      <c r="ET489">
        <v>32.942</v>
      </c>
      <c r="EU489">
        <v>22.9787</v>
      </c>
      <c r="EV489">
        <v>51.6885</v>
      </c>
      <c r="EW489">
        <v>29.0545</v>
      </c>
      <c r="EX489">
        <v>2</v>
      </c>
      <c r="EY489">
        <v>0.337556</v>
      </c>
      <c r="EZ489">
        <v>9.28105</v>
      </c>
      <c r="FA489">
        <v>20.0121</v>
      </c>
      <c r="FB489">
        <v>5.23541</v>
      </c>
      <c r="FC489">
        <v>11.998</v>
      </c>
      <c r="FD489">
        <v>4.95585</v>
      </c>
      <c r="FE489">
        <v>3.30395</v>
      </c>
      <c r="FF489">
        <v>9999</v>
      </c>
      <c r="FG489">
        <v>9999</v>
      </c>
      <c r="FH489">
        <v>6664.2</v>
      </c>
      <c r="FI489">
        <v>354.2</v>
      </c>
      <c r="FJ489">
        <v>1.86807</v>
      </c>
      <c r="FK489">
        <v>1.8638</v>
      </c>
      <c r="FL489">
        <v>1.87134</v>
      </c>
      <c r="FM489">
        <v>1.86218</v>
      </c>
      <c r="FN489">
        <v>1.86169</v>
      </c>
      <c r="FO489">
        <v>1.86812</v>
      </c>
      <c r="FP489">
        <v>1.85822</v>
      </c>
      <c r="FQ489">
        <v>1.86462</v>
      </c>
      <c r="FR489">
        <v>5</v>
      </c>
      <c r="FS489">
        <v>0</v>
      </c>
      <c r="FT489">
        <v>0</v>
      </c>
      <c r="FU489">
        <v>0</v>
      </c>
      <c r="FV489" t="s">
        <v>358</v>
      </c>
      <c r="FW489" t="s">
        <v>359</v>
      </c>
      <c r="FX489" t="s">
        <v>360</v>
      </c>
      <c r="FY489" t="s">
        <v>360</v>
      </c>
      <c r="FZ489" t="s">
        <v>360</v>
      </c>
      <c r="GA489" t="s">
        <v>360</v>
      </c>
      <c r="GB489">
        <v>0</v>
      </c>
      <c r="GC489">
        <v>100</v>
      </c>
      <c r="GD489">
        <v>100</v>
      </c>
      <c r="GE489">
        <v>3.919</v>
      </c>
      <c r="GF489">
        <v>0.1137</v>
      </c>
      <c r="GG489">
        <v>2.14445261950712</v>
      </c>
      <c r="GH489">
        <v>0.00524579190152856</v>
      </c>
      <c r="GI489">
        <v>-2.61795653493914e-06</v>
      </c>
      <c r="GJ489">
        <v>1.03317073579164e-09</v>
      </c>
      <c r="GK489">
        <v>0.00834576242792743</v>
      </c>
      <c r="GL489">
        <v>-0.0463878632499735</v>
      </c>
      <c r="GM489">
        <v>0.00360881594666716</v>
      </c>
      <c r="GN489">
        <v>-4.25062852161115e-05</v>
      </c>
      <c r="GO489">
        <v>14</v>
      </c>
      <c r="GP489">
        <v>2225</v>
      </c>
      <c r="GQ489">
        <v>2</v>
      </c>
      <c r="GR489">
        <v>27</v>
      </c>
      <c r="GS489">
        <v>4367.7</v>
      </c>
      <c r="GT489">
        <v>4367.7</v>
      </c>
      <c r="GU489">
        <v>1.27441</v>
      </c>
      <c r="GV489">
        <v>2.37549</v>
      </c>
      <c r="GW489">
        <v>1.99829</v>
      </c>
      <c r="GX489">
        <v>2.74414</v>
      </c>
      <c r="GY489">
        <v>2.09351</v>
      </c>
      <c r="GZ489">
        <v>2.37793</v>
      </c>
      <c r="HA489">
        <v>36.7892</v>
      </c>
      <c r="HB489">
        <v>13.8781</v>
      </c>
      <c r="HC489">
        <v>18</v>
      </c>
      <c r="HD489">
        <v>422.085</v>
      </c>
      <c r="HE489">
        <v>609.159</v>
      </c>
      <c r="HF489">
        <v>15.4248</v>
      </c>
      <c r="HG489">
        <v>31.5365</v>
      </c>
      <c r="HH489">
        <v>30.0003</v>
      </c>
      <c r="HI489">
        <v>31.3564</v>
      </c>
      <c r="HJ489">
        <v>31.3405</v>
      </c>
      <c r="HK489">
        <v>25.5537</v>
      </c>
      <c r="HL489">
        <v>24.0137</v>
      </c>
      <c r="HM489">
        <v>0</v>
      </c>
      <c r="HN489">
        <v>10.8943</v>
      </c>
      <c r="HO489">
        <v>379.275</v>
      </c>
      <c r="HP489">
        <v>17.605</v>
      </c>
      <c r="HQ489">
        <v>95.4224</v>
      </c>
      <c r="HR489">
        <v>99.473</v>
      </c>
    </row>
    <row r="490" spans="1:226">
      <c r="A490">
        <v>474</v>
      </c>
      <c r="B490">
        <v>1657560189</v>
      </c>
      <c r="C490">
        <v>7397</v>
      </c>
      <c r="D490" t="s">
        <v>1314</v>
      </c>
      <c r="E490" t="s">
        <v>1315</v>
      </c>
      <c r="F490">
        <v>5</v>
      </c>
      <c r="G490" t="s">
        <v>1117</v>
      </c>
      <c r="H490" t="s">
        <v>354</v>
      </c>
      <c r="I490">
        <v>1657560181.5</v>
      </c>
      <c r="J490">
        <f>(K490)/1000</f>
        <v>0</v>
      </c>
      <c r="K490">
        <f>IF(BF490, AN490, AH490)</f>
        <v>0</v>
      </c>
      <c r="L490">
        <f>IF(BF490, AI490, AG490)</f>
        <v>0</v>
      </c>
      <c r="M490">
        <f>BH490 - IF(AU490&gt;1, L490*BB490*100.0/(AW490*BV490), 0)</f>
        <v>0</v>
      </c>
      <c r="N490">
        <f>((T490-J490/2)*M490-L490)/(T490+J490/2)</f>
        <v>0</v>
      </c>
      <c r="O490">
        <f>N490*(BO490+BP490)/1000.0</f>
        <v>0</v>
      </c>
      <c r="P490">
        <f>(BH490 - IF(AU490&gt;1, L490*BB490*100.0/(AW490*BV490), 0))*(BO490+BP490)/1000.0</f>
        <v>0</v>
      </c>
      <c r="Q490">
        <f>2.0/((1/S490-1/R490)+SIGN(S490)*SQRT((1/S490-1/R490)*(1/S490-1/R490) + 4*BC490/((BC490+1)*(BC490+1))*(2*1/S490*1/R490-1/R490*1/R490)))</f>
        <v>0</v>
      </c>
      <c r="R490">
        <f>IF(LEFT(BD490,1)&lt;&gt;"0",IF(LEFT(BD490,1)="1",3.0,BE490),$D$5+$E$5*(BV490*BO490/($K$5*1000))+$F$5*(BV490*BO490/($K$5*1000))*MAX(MIN(BB490,$J$5),$I$5)*MAX(MIN(BB490,$J$5),$I$5)+$G$5*MAX(MIN(BB490,$J$5),$I$5)*(BV490*BO490/($K$5*1000))+$H$5*(BV490*BO490/($K$5*1000))*(BV490*BO490/($K$5*1000)))</f>
        <v>0</v>
      </c>
      <c r="S490">
        <f>J490*(1000-(1000*0.61365*exp(17.502*W490/(240.97+W490))/(BO490+BP490)+BJ490)/2)/(1000*0.61365*exp(17.502*W490/(240.97+W490))/(BO490+BP490)-BJ490)</f>
        <v>0</v>
      </c>
      <c r="T490">
        <f>1/((BC490+1)/(Q490/1.6)+1/(R490/1.37)) + BC490/((BC490+1)/(Q490/1.6) + BC490/(R490/1.37))</f>
        <v>0</v>
      </c>
      <c r="U490">
        <f>(AX490*BA490)</f>
        <v>0</v>
      </c>
      <c r="V490">
        <f>(BQ490+(U490+2*0.95*5.67E-8*(((BQ490+$B$7)+273)^4-(BQ490+273)^4)-44100*J490)/(1.84*29.3*R490+8*0.95*5.67E-8*(BQ490+273)^3))</f>
        <v>0</v>
      </c>
      <c r="W490">
        <f>($C$7*BR490+$D$7*BS490+$E$7*V490)</f>
        <v>0</v>
      </c>
      <c r="X490">
        <f>0.61365*exp(17.502*W490/(240.97+W490))</f>
        <v>0</v>
      </c>
      <c r="Y490">
        <f>(Z490/AA490*100)</f>
        <v>0</v>
      </c>
      <c r="Z490">
        <f>BJ490*(BO490+BP490)/1000</f>
        <v>0</v>
      </c>
      <c r="AA490">
        <f>0.61365*exp(17.502*BQ490/(240.97+BQ490))</f>
        <v>0</v>
      </c>
      <c r="AB490">
        <f>(X490-BJ490*(BO490+BP490)/1000)</f>
        <v>0</v>
      </c>
      <c r="AC490">
        <f>(-J490*44100)</f>
        <v>0</v>
      </c>
      <c r="AD490">
        <f>2*29.3*R490*0.92*(BQ490-W490)</f>
        <v>0</v>
      </c>
      <c r="AE490">
        <f>2*0.95*5.67E-8*(((BQ490+$B$7)+273)^4-(W490+273)^4)</f>
        <v>0</v>
      </c>
      <c r="AF490">
        <f>U490+AE490+AC490+AD490</f>
        <v>0</v>
      </c>
      <c r="AG490">
        <f>BN490*AU490*(BI490-BH490*(1000-AU490*BK490)/(1000-AU490*BJ490))/(100*BB490)</f>
        <v>0</v>
      </c>
      <c r="AH490">
        <f>1000*BN490*AU490*(BJ490-BK490)/(100*BB490*(1000-AU490*BJ490))</f>
        <v>0</v>
      </c>
      <c r="AI490">
        <f>(AJ490 - AK490 - BO490*1E3/(8.314*(BQ490+273.15)) * AM490/BN490 * AL490) * BN490/(100*BB490) * (1000 - BK490)/1000</f>
        <v>0</v>
      </c>
      <c r="AJ490">
        <v>406.290706660083</v>
      </c>
      <c r="AK490">
        <v>411.4848</v>
      </c>
      <c r="AL490">
        <v>-1.9502776366117</v>
      </c>
      <c r="AM490">
        <v>66.1542934493581</v>
      </c>
      <c r="AN490">
        <f>(AP490 - AO490 + BO490*1E3/(8.314*(BQ490+273.15)) * AR490/BN490 * AQ490) * BN490/(100*BB490) * 1000/(1000 - AP490)</f>
        <v>0</v>
      </c>
      <c r="AO490">
        <v>17.5270718342695</v>
      </c>
      <c r="AP490">
        <v>18.5516806060606</v>
      </c>
      <c r="AQ490">
        <v>-0.000172230694108463</v>
      </c>
      <c r="AR490">
        <v>78.0583195852603</v>
      </c>
      <c r="AS490">
        <v>22</v>
      </c>
      <c r="AT490">
        <v>4</v>
      </c>
      <c r="AU490">
        <f>IF(AS490*$H$13&gt;=AW490,1.0,(AW490/(AW490-AS490*$H$13)))</f>
        <v>0</v>
      </c>
      <c r="AV490">
        <f>(AU490-1)*100</f>
        <v>0</v>
      </c>
      <c r="AW490">
        <f>MAX(0,($B$13+$C$13*BV490)/(1+$D$13*BV490)*BO490/(BQ490+273)*$E$13)</f>
        <v>0</v>
      </c>
      <c r="AX490">
        <f>$B$11*BW490+$C$11*BX490+$F$11*CI490*(1-CL490)</f>
        <v>0</v>
      </c>
      <c r="AY490">
        <f>AX490*AZ490</f>
        <v>0</v>
      </c>
      <c r="AZ490">
        <f>($B$11*$D$9+$C$11*$D$9+$F$11*((CV490+CN490)/MAX(CV490+CN490+CW490, 0.1)*$I$9+CW490/MAX(CV490+CN490+CW490, 0.1)*$J$9))/($B$11+$C$11+$F$11)</f>
        <v>0</v>
      </c>
      <c r="BA490">
        <f>($B$11*$K$9+$C$11*$K$9+$F$11*((CV490+CN490)/MAX(CV490+CN490+CW490, 0.1)*$P$9+CW490/MAX(CV490+CN490+CW490, 0.1)*$Q$9))/($B$11+$C$11+$F$11)</f>
        <v>0</v>
      </c>
      <c r="BB490">
        <v>2.7</v>
      </c>
      <c r="BC490">
        <v>0.5</v>
      </c>
      <c r="BD490" t="s">
        <v>355</v>
      </c>
      <c r="BE490">
        <v>2</v>
      </c>
      <c r="BF490" t="b">
        <v>1</v>
      </c>
      <c r="BG490">
        <v>1657560181.5</v>
      </c>
      <c r="BH490">
        <v>412.738740740741</v>
      </c>
      <c r="BI490">
        <v>410.111296296296</v>
      </c>
      <c r="BJ490">
        <v>18.5620814814815</v>
      </c>
      <c r="BK490">
        <v>17.4987518518518</v>
      </c>
      <c r="BL490">
        <v>408.81662962963</v>
      </c>
      <c r="BM490">
        <v>18.4481814814815</v>
      </c>
      <c r="BN490">
        <v>499.971148148148</v>
      </c>
      <c r="BO490">
        <v>68.0256407407407</v>
      </c>
      <c r="BP490">
        <v>0.0186731333333333</v>
      </c>
      <c r="BQ490">
        <v>21.2358814814815</v>
      </c>
      <c r="BR490">
        <v>22.3530444444444</v>
      </c>
      <c r="BS490">
        <v>999.9</v>
      </c>
      <c r="BT490">
        <v>0</v>
      </c>
      <c r="BU490">
        <v>0</v>
      </c>
      <c r="BV490">
        <v>9997.61407407407</v>
      </c>
      <c r="BW490">
        <v>0</v>
      </c>
      <c r="BX490">
        <v>67.0047777777778</v>
      </c>
      <c r="BY490">
        <v>2.62746218518519</v>
      </c>
      <c r="BZ490">
        <v>420.544962962963</v>
      </c>
      <c r="CA490">
        <v>417.415296296296</v>
      </c>
      <c r="CB490">
        <v>1.06332888888889</v>
      </c>
      <c r="CC490">
        <v>410.111296296296</v>
      </c>
      <c r="CD490">
        <v>17.4987518518518</v>
      </c>
      <c r="CE490">
        <v>1.26269740740741</v>
      </c>
      <c r="CF490">
        <v>1.1903637037037</v>
      </c>
      <c r="CG490">
        <v>10.362037037037</v>
      </c>
      <c r="CH490">
        <v>9.48155740740741</v>
      </c>
      <c r="CI490">
        <v>2000.00333333333</v>
      </c>
      <c r="CJ490">
        <v>0.980005555555555</v>
      </c>
      <c r="CK490">
        <v>0.0199941074074074</v>
      </c>
      <c r="CL490">
        <v>0</v>
      </c>
      <c r="CM490">
        <v>2.44095925925926</v>
      </c>
      <c r="CN490">
        <v>0</v>
      </c>
      <c r="CO490">
        <v>8385.44037037037</v>
      </c>
      <c r="CP490">
        <v>16705.4777777778</v>
      </c>
      <c r="CQ490">
        <v>45</v>
      </c>
      <c r="CR490">
        <v>48.7936296296296</v>
      </c>
      <c r="CS490">
        <v>48</v>
      </c>
      <c r="CT490">
        <v>45.187</v>
      </c>
      <c r="CU490">
        <v>43.75</v>
      </c>
      <c r="CV490">
        <v>1960.01407407407</v>
      </c>
      <c r="CW490">
        <v>39.9844444444444</v>
      </c>
      <c r="CX490">
        <v>0</v>
      </c>
      <c r="CY490">
        <v>1651539084.2</v>
      </c>
      <c r="CZ490">
        <v>0</v>
      </c>
      <c r="DA490">
        <v>0</v>
      </c>
      <c r="DB490" t="s">
        <v>356</v>
      </c>
      <c r="DC490">
        <v>1657298120.5</v>
      </c>
      <c r="DD490">
        <v>1657298120.5</v>
      </c>
      <c r="DE490">
        <v>0</v>
      </c>
      <c r="DF490">
        <v>1.391</v>
      </c>
      <c r="DG490">
        <v>0.035</v>
      </c>
      <c r="DH490">
        <v>2.39</v>
      </c>
      <c r="DI490">
        <v>0.104</v>
      </c>
      <c r="DJ490">
        <v>419</v>
      </c>
      <c r="DK490">
        <v>18</v>
      </c>
      <c r="DL490">
        <v>0.11</v>
      </c>
      <c r="DM490">
        <v>0.02</v>
      </c>
      <c r="DN490">
        <v>0.373113390243902</v>
      </c>
      <c r="DO490">
        <v>45.8573912195122</v>
      </c>
      <c r="DP490">
        <v>4.8753790280738</v>
      </c>
      <c r="DQ490">
        <v>0</v>
      </c>
      <c r="DR490">
        <v>1.09515463414634</v>
      </c>
      <c r="DS490">
        <v>-0.545997073170728</v>
      </c>
      <c r="DT490">
        <v>0.054219768157126</v>
      </c>
      <c r="DU490">
        <v>0</v>
      </c>
      <c r="DV490">
        <v>0</v>
      </c>
      <c r="DW490">
        <v>2</v>
      </c>
      <c r="DX490" t="s">
        <v>357</v>
      </c>
      <c r="DY490">
        <v>2.82612</v>
      </c>
      <c r="DZ490">
        <v>2.6351</v>
      </c>
      <c r="EA490">
        <v>0.0658691</v>
      </c>
      <c r="EB490">
        <v>0.064901</v>
      </c>
      <c r="EC490">
        <v>0.0644192</v>
      </c>
      <c r="ED490">
        <v>0.0617534</v>
      </c>
      <c r="EE490">
        <v>25982.1</v>
      </c>
      <c r="EF490">
        <v>22738.8</v>
      </c>
      <c r="EG490">
        <v>24922</v>
      </c>
      <c r="EH490">
        <v>23702.2</v>
      </c>
      <c r="EI490">
        <v>39847.5</v>
      </c>
      <c r="EJ490">
        <v>36844.1</v>
      </c>
      <c r="EK490">
        <v>45102.7</v>
      </c>
      <c r="EL490">
        <v>42326.3</v>
      </c>
      <c r="EM490">
        <v>1.7326</v>
      </c>
      <c r="EN490">
        <v>2.02445</v>
      </c>
      <c r="EO490">
        <v>0.0340007</v>
      </c>
      <c r="EP490">
        <v>0</v>
      </c>
      <c r="EQ490">
        <v>21.7479</v>
      </c>
      <c r="ER490">
        <v>999.9</v>
      </c>
      <c r="ES490">
        <v>31.04</v>
      </c>
      <c r="ET490">
        <v>32.952</v>
      </c>
      <c r="EU490">
        <v>22.9926</v>
      </c>
      <c r="EV490">
        <v>51.5185</v>
      </c>
      <c r="EW490">
        <v>29.1747</v>
      </c>
      <c r="EX490">
        <v>2</v>
      </c>
      <c r="EY490">
        <v>0.337675</v>
      </c>
      <c r="EZ490">
        <v>9.28105</v>
      </c>
      <c r="FA490">
        <v>20.0124</v>
      </c>
      <c r="FB490">
        <v>5.23496</v>
      </c>
      <c r="FC490">
        <v>11.998</v>
      </c>
      <c r="FD490">
        <v>4.956</v>
      </c>
      <c r="FE490">
        <v>3.30387</v>
      </c>
      <c r="FF490">
        <v>9999</v>
      </c>
      <c r="FG490">
        <v>9999</v>
      </c>
      <c r="FH490">
        <v>6664.2</v>
      </c>
      <c r="FI490">
        <v>354.2</v>
      </c>
      <c r="FJ490">
        <v>1.86809</v>
      </c>
      <c r="FK490">
        <v>1.86381</v>
      </c>
      <c r="FL490">
        <v>1.87134</v>
      </c>
      <c r="FM490">
        <v>1.86218</v>
      </c>
      <c r="FN490">
        <v>1.86168</v>
      </c>
      <c r="FO490">
        <v>1.86813</v>
      </c>
      <c r="FP490">
        <v>1.85822</v>
      </c>
      <c r="FQ490">
        <v>1.86462</v>
      </c>
      <c r="FR490">
        <v>5</v>
      </c>
      <c r="FS490">
        <v>0</v>
      </c>
      <c r="FT490">
        <v>0</v>
      </c>
      <c r="FU490">
        <v>0</v>
      </c>
      <c r="FV490" t="s">
        <v>358</v>
      </c>
      <c r="FW490" t="s">
        <v>359</v>
      </c>
      <c r="FX490" t="s">
        <v>360</v>
      </c>
      <c r="FY490" t="s">
        <v>360</v>
      </c>
      <c r="FZ490" t="s">
        <v>360</v>
      </c>
      <c r="GA490" t="s">
        <v>360</v>
      </c>
      <c r="GB490">
        <v>0</v>
      </c>
      <c r="GC490">
        <v>100</v>
      </c>
      <c r="GD490">
        <v>100</v>
      </c>
      <c r="GE490">
        <v>3.886</v>
      </c>
      <c r="GF490">
        <v>0.1134</v>
      </c>
      <c r="GG490">
        <v>2.14445261950712</v>
      </c>
      <c r="GH490">
        <v>0.00524579190152856</v>
      </c>
      <c r="GI490">
        <v>-2.61795653493914e-06</v>
      </c>
      <c r="GJ490">
        <v>1.03317073579164e-09</v>
      </c>
      <c r="GK490">
        <v>0.00834576242792743</v>
      </c>
      <c r="GL490">
        <v>-0.0463878632499735</v>
      </c>
      <c r="GM490">
        <v>0.00360881594666716</v>
      </c>
      <c r="GN490">
        <v>-4.25062852161115e-05</v>
      </c>
      <c r="GO490">
        <v>14</v>
      </c>
      <c r="GP490">
        <v>2225</v>
      </c>
      <c r="GQ490">
        <v>2</v>
      </c>
      <c r="GR490">
        <v>27</v>
      </c>
      <c r="GS490">
        <v>4367.8</v>
      </c>
      <c r="GT490">
        <v>4367.8</v>
      </c>
      <c r="GU490">
        <v>1.23657</v>
      </c>
      <c r="GV490">
        <v>2.38892</v>
      </c>
      <c r="GW490">
        <v>1.99829</v>
      </c>
      <c r="GX490">
        <v>2.74414</v>
      </c>
      <c r="GY490">
        <v>2.09351</v>
      </c>
      <c r="GZ490">
        <v>2.33887</v>
      </c>
      <c r="HA490">
        <v>36.7892</v>
      </c>
      <c r="HB490">
        <v>13.8694</v>
      </c>
      <c r="HC490">
        <v>18</v>
      </c>
      <c r="HD490">
        <v>422.088</v>
      </c>
      <c r="HE490">
        <v>609.147</v>
      </c>
      <c r="HF490">
        <v>15.4196</v>
      </c>
      <c r="HG490">
        <v>31.542</v>
      </c>
      <c r="HH490">
        <v>30.0004</v>
      </c>
      <c r="HI490">
        <v>31.3591</v>
      </c>
      <c r="HJ490">
        <v>31.3433</v>
      </c>
      <c r="HK490">
        <v>24.7179</v>
      </c>
      <c r="HL490">
        <v>24.0137</v>
      </c>
      <c r="HM490">
        <v>0</v>
      </c>
      <c r="HN490">
        <v>10.8793</v>
      </c>
      <c r="HO490">
        <v>365.788</v>
      </c>
      <c r="HP490">
        <v>17.6155</v>
      </c>
      <c r="HQ490">
        <v>95.4214</v>
      </c>
      <c r="HR490">
        <v>99.4738</v>
      </c>
    </row>
    <row r="491" spans="1:226">
      <c r="A491">
        <v>475</v>
      </c>
      <c r="B491">
        <v>1657560194</v>
      </c>
      <c r="C491">
        <v>7402</v>
      </c>
      <c r="D491" t="s">
        <v>1316</v>
      </c>
      <c r="E491" t="s">
        <v>1317</v>
      </c>
      <c r="F491">
        <v>5</v>
      </c>
      <c r="G491" t="s">
        <v>1117</v>
      </c>
      <c r="H491" t="s">
        <v>354</v>
      </c>
      <c r="I491">
        <v>1657560186.21429</v>
      </c>
      <c r="J491">
        <f>(K491)/1000</f>
        <v>0</v>
      </c>
      <c r="K491">
        <f>IF(BF491, AN491, AH491)</f>
        <v>0</v>
      </c>
      <c r="L491">
        <f>IF(BF491, AI491, AG491)</f>
        <v>0</v>
      </c>
      <c r="M491">
        <f>BH491 - IF(AU491&gt;1, L491*BB491*100.0/(AW491*BV491), 0)</f>
        <v>0</v>
      </c>
      <c r="N491">
        <f>((T491-J491/2)*M491-L491)/(T491+J491/2)</f>
        <v>0</v>
      </c>
      <c r="O491">
        <f>N491*(BO491+BP491)/1000.0</f>
        <v>0</v>
      </c>
      <c r="P491">
        <f>(BH491 - IF(AU491&gt;1, L491*BB491*100.0/(AW491*BV491), 0))*(BO491+BP491)/1000.0</f>
        <v>0</v>
      </c>
      <c r="Q491">
        <f>2.0/((1/S491-1/R491)+SIGN(S491)*SQRT((1/S491-1/R491)*(1/S491-1/R491) + 4*BC491/((BC491+1)*(BC491+1))*(2*1/S491*1/R491-1/R491*1/R491)))</f>
        <v>0</v>
      </c>
      <c r="R491">
        <f>IF(LEFT(BD491,1)&lt;&gt;"0",IF(LEFT(BD491,1)="1",3.0,BE491),$D$5+$E$5*(BV491*BO491/($K$5*1000))+$F$5*(BV491*BO491/($K$5*1000))*MAX(MIN(BB491,$J$5),$I$5)*MAX(MIN(BB491,$J$5),$I$5)+$G$5*MAX(MIN(BB491,$J$5),$I$5)*(BV491*BO491/($K$5*1000))+$H$5*(BV491*BO491/($K$5*1000))*(BV491*BO491/($K$5*1000)))</f>
        <v>0</v>
      </c>
      <c r="S491">
        <f>J491*(1000-(1000*0.61365*exp(17.502*W491/(240.97+W491))/(BO491+BP491)+BJ491)/2)/(1000*0.61365*exp(17.502*W491/(240.97+W491))/(BO491+BP491)-BJ491)</f>
        <v>0</v>
      </c>
      <c r="T491">
        <f>1/((BC491+1)/(Q491/1.6)+1/(R491/1.37)) + BC491/((BC491+1)/(Q491/1.6) + BC491/(R491/1.37))</f>
        <v>0</v>
      </c>
      <c r="U491">
        <f>(AX491*BA491)</f>
        <v>0</v>
      </c>
      <c r="V491">
        <f>(BQ491+(U491+2*0.95*5.67E-8*(((BQ491+$B$7)+273)^4-(BQ491+273)^4)-44100*J491)/(1.84*29.3*R491+8*0.95*5.67E-8*(BQ491+273)^3))</f>
        <v>0</v>
      </c>
      <c r="W491">
        <f>($C$7*BR491+$D$7*BS491+$E$7*V491)</f>
        <v>0</v>
      </c>
      <c r="X491">
        <f>0.61365*exp(17.502*W491/(240.97+W491))</f>
        <v>0</v>
      </c>
      <c r="Y491">
        <f>(Z491/AA491*100)</f>
        <v>0</v>
      </c>
      <c r="Z491">
        <f>BJ491*(BO491+BP491)/1000</f>
        <v>0</v>
      </c>
      <c r="AA491">
        <f>0.61365*exp(17.502*BQ491/(240.97+BQ491))</f>
        <v>0</v>
      </c>
      <c r="AB491">
        <f>(X491-BJ491*(BO491+BP491)/1000)</f>
        <v>0</v>
      </c>
      <c r="AC491">
        <f>(-J491*44100)</f>
        <v>0</v>
      </c>
      <c r="AD491">
        <f>2*29.3*R491*0.92*(BQ491-W491)</f>
        <v>0</v>
      </c>
      <c r="AE491">
        <f>2*0.95*5.67E-8*(((BQ491+$B$7)+273)^4-(W491+273)^4)</f>
        <v>0</v>
      </c>
      <c r="AF491">
        <f>U491+AE491+AC491+AD491</f>
        <v>0</v>
      </c>
      <c r="AG491">
        <f>BN491*AU491*(BI491-BH491*(1000-AU491*BK491)/(1000-AU491*BJ491))/(100*BB491)</f>
        <v>0</v>
      </c>
      <c r="AH491">
        <f>1000*BN491*AU491*(BJ491-BK491)/(100*BB491*(1000-AU491*BJ491))</f>
        <v>0</v>
      </c>
      <c r="AI491">
        <f>(AJ491 - AK491 - BO491*1E3/(8.314*(BQ491+273.15)) * AM491/BN491 * AL491) * BN491/(100*BB491) * (1000 - BK491)/1000</f>
        <v>0</v>
      </c>
      <c r="AJ491">
        <v>390.758559744333</v>
      </c>
      <c r="AK491">
        <v>398.805496969697</v>
      </c>
      <c r="AL491">
        <v>-2.6688817137864</v>
      </c>
      <c r="AM491">
        <v>66.1542934493581</v>
      </c>
      <c r="AN491">
        <f>(AP491 - AO491 + BO491*1E3/(8.314*(BQ491+273.15)) * AR491/BN491 * AQ491) * BN491/(100*BB491) * 1000/(1000 - AP491)</f>
        <v>0</v>
      </c>
      <c r="AO491">
        <v>17.5183947882705</v>
      </c>
      <c r="AP491">
        <v>18.5309715151515</v>
      </c>
      <c r="AQ491">
        <v>-0.000212462819509971</v>
      </c>
      <c r="AR491">
        <v>78.0583195852603</v>
      </c>
      <c r="AS491">
        <v>22</v>
      </c>
      <c r="AT491">
        <v>4</v>
      </c>
      <c r="AU491">
        <f>IF(AS491*$H$13&gt;=AW491,1.0,(AW491/(AW491-AS491*$H$13)))</f>
        <v>0</v>
      </c>
      <c r="AV491">
        <f>(AU491-1)*100</f>
        <v>0</v>
      </c>
      <c r="AW491">
        <f>MAX(0,($B$13+$C$13*BV491)/(1+$D$13*BV491)*BO491/(BQ491+273)*$E$13)</f>
        <v>0</v>
      </c>
      <c r="AX491">
        <f>$B$11*BW491+$C$11*BX491+$F$11*CI491*(1-CL491)</f>
        <v>0</v>
      </c>
      <c r="AY491">
        <f>AX491*AZ491</f>
        <v>0</v>
      </c>
      <c r="AZ491">
        <f>($B$11*$D$9+$C$11*$D$9+$F$11*((CV491+CN491)/MAX(CV491+CN491+CW491, 0.1)*$I$9+CW491/MAX(CV491+CN491+CW491, 0.1)*$J$9))/($B$11+$C$11+$F$11)</f>
        <v>0</v>
      </c>
      <c r="BA491">
        <f>($B$11*$K$9+$C$11*$K$9+$F$11*((CV491+CN491)/MAX(CV491+CN491+CW491, 0.1)*$P$9+CW491/MAX(CV491+CN491+CW491, 0.1)*$Q$9))/($B$11+$C$11+$F$11)</f>
        <v>0</v>
      </c>
      <c r="BB491">
        <v>2.7</v>
      </c>
      <c r="BC491">
        <v>0.5</v>
      </c>
      <c r="BD491" t="s">
        <v>355</v>
      </c>
      <c r="BE491">
        <v>2</v>
      </c>
      <c r="BF491" t="b">
        <v>1</v>
      </c>
      <c r="BG491">
        <v>1657560186.21429</v>
      </c>
      <c r="BH491">
        <v>406.60725</v>
      </c>
      <c r="BI491">
        <v>398.984285714286</v>
      </c>
      <c r="BJ491">
        <v>18.552575</v>
      </c>
      <c r="BK491">
        <v>17.5163785714286</v>
      </c>
      <c r="BL491">
        <v>402.707392857143</v>
      </c>
      <c r="BM491">
        <v>18.4390678571429</v>
      </c>
      <c r="BN491">
        <v>499.997571428571</v>
      </c>
      <c r="BO491">
        <v>68.0252035714286</v>
      </c>
      <c r="BP491">
        <v>0.0185959857142857</v>
      </c>
      <c r="BQ491">
        <v>21.2175535714286</v>
      </c>
      <c r="BR491">
        <v>22.3291821428571</v>
      </c>
      <c r="BS491">
        <v>999.9</v>
      </c>
      <c r="BT491">
        <v>0</v>
      </c>
      <c r="BU491">
        <v>0</v>
      </c>
      <c r="BV491">
        <v>10008.3303571429</v>
      </c>
      <c r="BW491">
        <v>0</v>
      </c>
      <c r="BX491">
        <v>66.5469964285714</v>
      </c>
      <c r="BY491">
        <v>7.62294210714286</v>
      </c>
      <c r="BZ491">
        <v>414.2935</v>
      </c>
      <c r="CA491">
        <v>406.097571428571</v>
      </c>
      <c r="CB491">
        <v>1.03619678571429</v>
      </c>
      <c r="CC491">
        <v>398.984285714286</v>
      </c>
      <c r="CD491">
        <v>17.5163785714286</v>
      </c>
      <c r="CE491">
        <v>1.26204321428571</v>
      </c>
      <c r="CF491">
        <v>1.19155535714286</v>
      </c>
      <c r="CG491">
        <v>10.354275</v>
      </c>
      <c r="CH491">
        <v>9.49645321428571</v>
      </c>
      <c r="CI491">
        <v>2000.01678571429</v>
      </c>
      <c r="CJ491">
        <v>0.980005285714286</v>
      </c>
      <c r="CK491">
        <v>0.0199943785714286</v>
      </c>
      <c r="CL491">
        <v>0</v>
      </c>
      <c r="CM491">
        <v>2.48426785714286</v>
      </c>
      <c r="CN491">
        <v>0</v>
      </c>
      <c r="CO491">
        <v>8320.69928571428</v>
      </c>
      <c r="CP491">
        <v>16705.5857142857</v>
      </c>
      <c r="CQ491">
        <v>45</v>
      </c>
      <c r="CR491">
        <v>48.781</v>
      </c>
      <c r="CS491">
        <v>48</v>
      </c>
      <c r="CT491">
        <v>45.187</v>
      </c>
      <c r="CU491">
        <v>43.75</v>
      </c>
      <c r="CV491">
        <v>1960.02857142857</v>
      </c>
      <c r="CW491">
        <v>39.9857142857143</v>
      </c>
      <c r="CX491">
        <v>0</v>
      </c>
      <c r="CY491">
        <v>1651539089</v>
      </c>
      <c r="CZ491">
        <v>0</v>
      </c>
      <c r="DA491">
        <v>0</v>
      </c>
      <c r="DB491" t="s">
        <v>356</v>
      </c>
      <c r="DC491">
        <v>1657298120.5</v>
      </c>
      <c r="DD491">
        <v>1657298120.5</v>
      </c>
      <c r="DE491">
        <v>0</v>
      </c>
      <c r="DF491">
        <v>1.391</v>
      </c>
      <c r="DG491">
        <v>0.035</v>
      </c>
      <c r="DH491">
        <v>2.39</v>
      </c>
      <c r="DI491">
        <v>0.104</v>
      </c>
      <c r="DJ491">
        <v>419</v>
      </c>
      <c r="DK491">
        <v>18</v>
      </c>
      <c r="DL491">
        <v>0.11</v>
      </c>
      <c r="DM491">
        <v>0.02</v>
      </c>
      <c r="DN491">
        <v>4.967379225</v>
      </c>
      <c r="DO491">
        <v>64.092075793621</v>
      </c>
      <c r="DP491">
        <v>6.21540332930684</v>
      </c>
      <c r="DQ491">
        <v>0</v>
      </c>
      <c r="DR491">
        <v>1.054448</v>
      </c>
      <c r="DS491">
        <v>-0.3629425891182</v>
      </c>
      <c r="DT491">
        <v>0.0372990461138083</v>
      </c>
      <c r="DU491">
        <v>0</v>
      </c>
      <c r="DV491">
        <v>0</v>
      </c>
      <c r="DW491">
        <v>2</v>
      </c>
      <c r="DX491" t="s">
        <v>357</v>
      </c>
      <c r="DY491">
        <v>2.82604</v>
      </c>
      <c r="DZ491">
        <v>2.63514</v>
      </c>
      <c r="EA491">
        <v>0.0642334</v>
      </c>
      <c r="EB491">
        <v>0.0628534</v>
      </c>
      <c r="EC491">
        <v>0.0643658</v>
      </c>
      <c r="ED491">
        <v>0.0617753</v>
      </c>
      <c r="EE491">
        <v>26027</v>
      </c>
      <c r="EF491">
        <v>22788.2</v>
      </c>
      <c r="EG491">
        <v>24921.4</v>
      </c>
      <c r="EH491">
        <v>23701.9</v>
      </c>
      <c r="EI491">
        <v>39849</v>
      </c>
      <c r="EJ491">
        <v>36843</v>
      </c>
      <c r="EK491">
        <v>45101.8</v>
      </c>
      <c r="EL491">
        <v>42326.1</v>
      </c>
      <c r="EM491">
        <v>1.73265</v>
      </c>
      <c r="EN491">
        <v>2.02453</v>
      </c>
      <c r="EO491">
        <v>0.0369027</v>
      </c>
      <c r="EP491">
        <v>0</v>
      </c>
      <c r="EQ491">
        <v>21.6901</v>
      </c>
      <c r="ER491">
        <v>999.9</v>
      </c>
      <c r="ES491">
        <v>30.967</v>
      </c>
      <c r="ET491">
        <v>32.942</v>
      </c>
      <c r="EU491">
        <v>22.9234</v>
      </c>
      <c r="EV491">
        <v>51.4985</v>
      </c>
      <c r="EW491">
        <v>29.1546</v>
      </c>
      <c r="EX491">
        <v>2</v>
      </c>
      <c r="EY491">
        <v>0.337797</v>
      </c>
      <c r="EZ491">
        <v>9.28105</v>
      </c>
      <c r="FA491">
        <v>20.0124</v>
      </c>
      <c r="FB491">
        <v>5.23496</v>
      </c>
      <c r="FC491">
        <v>11.998</v>
      </c>
      <c r="FD491">
        <v>4.9559</v>
      </c>
      <c r="FE491">
        <v>3.3039</v>
      </c>
      <c r="FF491">
        <v>9999</v>
      </c>
      <c r="FG491">
        <v>9999</v>
      </c>
      <c r="FH491">
        <v>6664.4</v>
      </c>
      <c r="FI491">
        <v>354.2</v>
      </c>
      <c r="FJ491">
        <v>1.86807</v>
      </c>
      <c r="FK491">
        <v>1.86381</v>
      </c>
      <c r="FL491">
        <v>1.87134</v>
      </c>
      <c r="FM491">
        <v>1.86218</v>
      </c>
      <c r="FN491">
        <v>1.86169</v>
      </c>
      <c r="FO491">
        <v>1.8681</v>
      </c>
      <c r="FP491">
        <v>1.85822</v>
      </c>
      <c r="FQ491">
        <v>1.86462</v>
      </c>
      <c r="FR491">
        <v>5</v>
      </c>
      <c r="FS491">
        <v>0</v>
      </c>
      <c r="FT491">
        <v>0</v>
      </c>
      <c r="FU491">
        <v>0</v>
      </c>
      <c r="FV491" t="s">
        <v>358</v>
      </c>
      <c r="FW491" t="s">
        <v>359</v>
      </c>
      <c r="FX491" t="s">
        <v>360</v>
      </c>
      <c r="FY491" t="s">
        <v>360</v>
      </c>
      <c r="FZ491" t="s">
        <v>360</v>
      </c>
      <c r="GA491" t="s">
        <v>360</v>
      </c>
      <c r="GB491">
        <v>0</v>
      </c>
      <c r="GC491">
        <v>100</v>
      </c>
      <c r="GD491">
        <v>100</v>
      </c>
      <c r="GE491">
        <v>3.839</v>
      </c>
      <c r="GF491">
        <v>0.1125</v>
      </c>
      <c r="GG491">
        <v>2.14445261950712</v>
      </c>
      <c r="GH491">
        <v>0.00524579190152856</v>
      </c>
      <c r="GI491">
        <v>-2.61795653493914e-06</v>
      </c>
      <c r="GJ491">
        <v>1.03317073579164e-09</v>
      </c>
      <c r="GK491">
        <v>0.00834576242792743</v>
      </c>
      <c r="GL491">
        <v>-0.0463878632499735</v>
      </c>
      <c r="GM491">
        <v>0.00360881594666716</v>
      </c>
      <c r="GN491">
        <v>-4.25062852161115e-05</v>
      </c>
      <c r="GO491">
        <v>14</v>
      </c>
      <c r="GP491">
        <v>2225</v>
      </c>
      <c r="GQ491">
        <v>2</v>
      </c>
      <c r="GR491">
        <v>27</v>
      </c>
      <c r="GS491">
        <v>4367.9</v>
      </c>
      <c r="GT491">
        <v>4367.9</v>
      </c>
      <c r="GU491">
        <v>1.19629</v>
      </c>
      <c r="GV491">
        <v>2.39136</v>
      </c>
      <c r="GW491">
        <v>1.99829</v>
      </c>
      <c r="GX491">
        <v>2.74414</v>
      </c>
      <c r="GY491">
        <v>2.09351</v>
      </c>
      <c r="GZ491">
        <v>2.3645</v>
      </c>
      <c r="HA491">
        <v>36.7654</v>
      </c>
      <c r="HB491">
        <v>13.8694</v>
      </c>
      <c r="HC491">
        <v>18</v>
      </c>
      <c r="HD491">
        <v>422.134</v>
      </c>
      <c r="HE491">
        <v>609.242</v>
      </c>
      <c r="HF491">
        <v>15.4146</v>
      </c>
      <c r="HG491">
        <v>31.5476</v>
      </c>
      <c r="HH491">
        <v>30.0003</v>
      </c>
      <c r="HI491">
        <v>31.3618</v>
      </c>
      <c r="HJ491">
        <v>31.3467</v>
      </c>
      <c r="HK491">
        <v>23.9208</v>
      </c>
      <c r="HL491">
        <v>23.7128</v>
      </c>
      <c r="HM491">
        <v>0</v>
      </c>
      <c r="HN491">
        <v>10.8719</v>
      </c>
      <c r="HO491">
        <v>352.398</v>
      </c>
      <c r="HP491">
        <v>17.6453</v>
      </c>
      <c r="HQ491">
        <v>95.4195</v>
      </c>
      <c r="HR491">
        <v>99.473</v>
      </c>
    </row>
    <row r="492" spans="1:226">
      <c r="A492">
        <v>476</v>
      </c>
      <c r="B492">
        <v>1657560199</v>
      </c>
      <c r="C492">
        <v>7407</v>
      </c>
      <c r="D492" t="s">
        <v>1318</v>
      </c>
      <c r="E492" t="s">
        <v>1319</v>
      </c>
      <c r="F492">
        <v>5</v>
      </c>
      <c r="G492" t="s">
        <v>1117</v>
      </c>
      <c r="H492" t="s">
        <v>354</v>
      </c>
      <c r="I492">
        <v>1657560191.5</v>
      </c>
      <c r="J492">
        <f>(K492)/1000</f>
        <v>0</v>
      </c>
      <c r="K492">
        <f>IF(BF492, AN492, AH492)</f>
        <v>0</v>
      </c>
      <c r="L492">
        <f>IF(BF492, AI492, AG492)</f>
        <v>0</v>
      </c>
      <c r="M492">
        <f>BH492 - IF(AU492&gt;1, L492*BB492*100.0/(AW492*BV492), 0)</f>
        <v>0</v>
      </c>
      <c r="N492">
        <f>((T492-J492/2)*M492-L492)/(T492+J492/2)</f>
        <v>0</v>
      </c>
      <c r="O492">
        <f>N492*(BO492+BP492)/1000.0</f>
        <v>0</v>
      </c>
      <c r="P492">
        <f>(BH492 - IF(AU492&gt;1, L492*BB492*100.0/(AW492*BV492), 0))*(BO492+BP492)/1000.0</f>
        <v>0</v>
      </c>
      <c r="Q492">
        <f>2.0/((1/S492-1/R492)+SIGN(S492)*SQRT((1/S492-1/R492)*(1/S492-1/R492) + 4*BC492/((BC492+1)*(BC492+1))*(2*1/S492*1/R492-1/R492*1/R492)))</f>
        <v>0</v>
      </c>
      <c r="R492">
        <f>IF(LEFT(BD492,1)&lt;&gt;"0",IF(LEFT(BD492,1)="1",3.0,BE492),$D$5+$E$5*(BV492*BO492/($K$5*1000))+$F$5*(BV492*BO492/($K$5*1000))*MAX(MIN(BB492,$J$5),$I$5)*MAX(MIN(BB492,$J$5),$I$5)+$G$5*MAX(MIN(BB492,$J$5),$I$5)*(BV492*BO492/($K$5*1000))+$H$5*(BV492*BO492/($K$5*1000))*(BV492*BO492/($K$5*1000)))</f>
        <v>0</v>
      </c>
      <c r="S492">
        <f>J492*(1000-(1000*0.61365*exp(17.502*W492/(240.97+W492))/(BO492+BP492)+BJ492)/2)/(1000*0.61365*exp(17.502*W492/(240.97+W492))/(BO492+BP492)-BJ492)</f>
        <v>0</v>
      </c>
      <c r="T492">
        <f>1/((BC492+1)/(Q492/1.6)+1/(R492/1.37)) + BC492/((BC492+1)/(Q492/1.6) + BC492/(R492/1.37))</f>
        <v>0</v>
      </c>
      <c r="U492">
        <f>(AX492*BA492)</f>
        <v>0</v>
      </c>
      <c r="V492">
        <f>(BQ492+(U492+2*0.95*5.67E-8*(((BQ492+$B$7)+273)^4-(BQ492+273)^4)-44100*J492)/(1.84*29.3*R492+8*0.95*5.67E-8*(BQ492+273)^3))</f>
        <v>0</v>
      </c>
      <c r="W492">
        <f>($C$7*BR492+$D$7*BS492+$E$7*V492)</f>
        <v>0</v>
      </c>
      <c r="X492">
        <f>0.61365*exp(17.502*W492/(240.97+W492))</f>
        <v>0</v>
      </c>
      <c r="Y492">
        <f>(Z492/AA492*100)</f>
        <v>0</v>
      </c>
      <c r="Z492">
        <f>BJ492*(BO492+BP492)/1000</f>
        <v>0</v>
      </c>
      <c r="AA492">
        <f>0.61365*exp(17.502*BQ492/(240.97+BQ492))</f>
        <v>0</v>
      </c>
      <c r="AB492">
        <f>(X492-BJ492*(BO492+BP492)/1000)</f>
        <v>0</v>
      </c>
      <c r="AC492">
        <f>(-J492*44100)</f>
        <v>0</v>
      </c>
      <c r="AD492">
        <f>2*29.3*R492*0.92*(BQ492-W492)</f>
        <v>0</v>
      </c>
      <c r="AE492">
        <f>2*0.95*5.67E-8*(((BQ492+$B$7)+273)^4-(W492+273)^4)</f>
        <v>0</v>
      </c>
      <c r="AF492">
        <f>U492+AE492+AC492+AD492</f>
        <v>0</v>
      </c>
      <c r="AG492">
        <f>BN492*AU492*(BI492-BH492*(1000-AU492*BK492)/(1000-AU492*BJ492))/(100*BB492)</f>
        <v>0</v>
      </c>
      <c r="AH492">
        <f>1000*BN492*AU492*(BJ492-BK492)/(100*BB492*(1000-AU492*BJ492))</f>
        <v>0</v>
      </c>
      <c r="AI492">
        <f>(AJ492 - AK492 - BO492*1E3/(8.314*(BQ492+273.15)) * AM492/BN492 * AL492) * BN492/(100*BB492) * (1000 - BK492)/1000</f>
        <v>0</v>
      </c>
      <c r="AJ492">
        <v>374.415706275834</v>
      </c>
      <c r="AK492">
        <v>384.175957575758</v>
      </c>
      <c r="AL492">
        <v>-2.98326202378341</v>
      </c>
      <c r="AM492">
        <v>66.1542934493581</v>
      </c>
      <c r="AN492">
        <f>(AP492 - AO492 + BO492*1E3/(8.314*(BQ492+273.15)) * AR492/BN492 * AQ492) * BN492/(100*BB492) * 1000/(1000 - AP492)</f>
        <v>0</v>
      </c>
      <c r="AO492">
        <v>17.5416692168002</v>
      </c>
      <c r="AP492">
        <v>18.5171884848485</v>
      </c>
      <c r="AQ492">
        <v>-0.0011995238832852</v>
      </c>
      <c r="AR492">
        <v>78.0583195852603</v>
      </c>
      <c r="AS492">
        <v>22</v>
      </c>
      <c r="AT492">
        <v>4</v>
      </c>
      <c r="AU492">
        <f>IF(AS492*$H$13&gt;=AW492,1.0,(AW492/(AW492-AS492*$H$13)))</f>
        <v>0</v>
      </c>
      <c r="AV492">
        <f>(AU492-1)*100</f>
        <v>0</v>
      </c>
      <c r="AW492">
        <f>MAX(0,($B$13+$C$13*BV492)/(1+$D$13*BV492)*BO492/(BQ492+273)*$E$13)</f>
        <v>0</v>
      </c>
      <c r="AX492">
        <f>$B$11*BW492+$C$11*BX492+$F$11*CI492*(1-CL492)</f>
        <v>0</v>
      </c>
      <c r="AY492">
        <f>AX492*AZ492</f>
        <v>0</v>
      </c>
      <c r="AZ492">
        <f>($B$11*$D$9+$C$11*$D$9+$F$11*((CV492+CN492)/MAX(CV492+CN492+CW492, 0.1)*$I$9+CW492/MAX(CV492+CN492+CW492, 0.1)*$J$9))/($B$11+$C$11+$F$11)</f>
        <v>0</v>
      </c>
      <c r="BA492">
        <f>($B$11*$K$9+$C$11*$K$9+$F$11*((CV492+CN492)/MAX(CV492+CN492+CW492, 0.1)*$P$9+CW492/MAX(CV492+CN492+CW492, 0.1)*$Q$9))/($B$11+$C$11+$F$11)</f>
        <v>0</v>
      </c>
      <c r="BB492">
        <v>2.7</v>
      </c>
      <c r="BC492">
        <v>0.5</v>
      </c>
      <c r="BD492" t="s">
        <v>355</v>
      </c>
      <c r="BE492">
        <v>2</v>
      </c>
      <c r="BF492" t="b">
        <v>1</v>
      </c>
      <c r="BG492">
        <v>1657560191.5</v>
      </c>
      <c r="BH492">
        <v>395.761444444444</v>
      </c>
      <c r="BI492">
        <v>383.554074074074</v>
      </c>
      <c r="BJ492">
        <v>18.538937037037</v>
      </c>
      <c r="BK492">
        <v>17.5301666666667</v>
      </c>
      <c r="BL492">
        <v>391.901074074074</v>
      </c>
      <c r="BM492">
        <v>18.4259851851852</v>
      </c>
      <c r="BN492">
        <v>499.984111111111</v>
      </c>
      <c r="BO492">
        <v>68.0248666666667</v>
      </c>
      <c r="BP492">
        <v>0.0186051296296296</v>
      </c>
      <c r="BQ492">
        <v>21.1999962962963</v>
      </c>
      <c r="BR492">
        <v>22.3053037037037</v>
      </c>
      <c r="BS492">
        <v>999.9</v>
      </c>
      <c r="BT492">
        <v>0</v>
      </c>
      <c r="BU492">
        <v>0</v>
      </c>
      <c r="BV492">
        <v>10008.1111111111</v>
      </c>
      <c r="BW492">
        <v>0</v>
      </c>
      <c r="BX492">
        <v>66.2794777777778</v>
      </c>
      <c r="BY492">
        <v>12.2072625925926</v>
      </c>
      <c r="BZ492">
        <v>403.236962962963</v>
      </c>
      <c r="CA492">
        <v>390.397777777778</v>
      </c>
      <c r="CB492">
        <v>1.00876996296296</v>
      </c>
      <c r="CC492">
        <v>383.554074074074</v>
      </c>
      <c r="CD492">
        <v>17.5301666666667</v>
      </c>
      <c r="CE492">
        <v>1.26110888888889</v>
      </c>
      <c r="CF492">
        <v>1.19248703703704</v>
      </c>
      <c r="CG492">
        <v>10.3431851851852</v>
      </c>
      <c r="CH492">
        <v>9.50808888888889</v>
      </c>
      <c r="CI492">
        <v>2000.01407407407</v>
      </c>
      <c r="CJ492">
        <v>0.980004703703704</v>
      </c>
      <c r="CK492">
        <v>0.0199949555555556</v>
      </c>
      <c r="CL492">
        <v>0</v>
      </c>
      <c r="CM492">
        <v>2.4409962962963</v>
      </c>
      <c r="CN492">
        <v>0</v>
      </c>
      <c r="CO492">
        <v>8250.97777777778</v>
      </c>
      <c r="CP492">
        <v>16705.5481481481</v>
      </c>
      <c r="CQ492">
        <v>45</v>
      </c>
      <c r="CR492">
        <v>48.7591851851852</v>
      </c>
      <c r="CS492">
        <v>48</v>
      </c>
      <c r="CT492">
        <v>45.187</v>
      </c>
      <c r="CU492">
        <v>43.75</v>
      </c>
      <c r="CV492">
        <v>1960.02592592593</v>
      </c>
      <c r="CW492">
        <v>39.9874074074074</v>
      </c>
      <c r="CX492">
        <v>0</v>
      </c>
      <c r="CY492">
        <v>1651539094.4</v>
      </c>
      <c r="CZ492">
        <v>0</v>
      </c>
      <c r="DA492">
        <v>0</v>
      </c>
      <c r="DB492" t="s">
        <v>356</v>
      </c>
      <c r="DC492">
        <v>1657298120.5</v>
      </c>
      <c r="DD492">
        <v>1657298120.5</v>
      </c>
      <c r="DE492">
        <v>0</v>
      </c>
      <c r="DF492">
        <v>1.391</v>
      </c>
      <c r="DG492">
        <v>0.035</v>
      </c>
      <c r="DH492">
        <v>2.39</v>
      </c>
      <c r="DI492">
        <v>0.104</v>
      </c>
      <c r="DJ492">
        <v>419</v>
      </c>
      <c r="DK492">
        <v>18</v>
      </c>
      <c r="DL492">
        <v>0.11</v>
      </c>
      <c r="DM492">
        <v>0.02</v>
      </c>
      <c r="DN492">
        <v>8.645570475</v>
      </c>
      <c r="DO492">
        <v>56.0952560487805</v>
      </c>
      <c r="DP492">
        <v>5.51336942427005</v>
      </c>
      <c r="DQ492">
        <v>0</v>
      </c>
      <c r="DR492">
        <v>1.02799765</v>
      </c>
      <c r="DS492">
        <v>-0.305582409005631</v>
      </c>
      <c r="DT492">
        <v>0.0311527278809978</v>
      </c>
      <c r="DU492">
        <v>0</v>
      </c>
      <c r="DV492">
        <v>0</v>
      </c>
      <c r="DW492">
        <v>2</v>
      </c>
      <c r="DX492" t="s">
        <v>357</v>
      </c>
      <c r="DY492">
        <v>2.82601</v>
      </c>
      <c r="DZ492">
        <v>2.6355</v>
      </c>
      <c r="EA492">
        <v>0.062335</v>
      </c>
      <c r="EB492">
        <v>0.0607191</v>
      </c>
      <c r="EC492">
        <v>0.0643271</v>
      </c>
      <c r="ED492">
        <v>0.0618028</v>
      </c>
      <c r="EE492">
        <v>26079.7</v>
      </c>
      <c r="EF492">
        <v>22840.2</v>
      </c>
      <c r="EG492">
        <v>24921.3</v>
      </c>
      <c r="EH492">
        <v>23702</v>
      </c>
      <c r="EI492">
        <v>39850.6</v>
      </c>
      <c r="EJ492">
        <v>36842.3</v>
      </c>
      <c r="EK492">
        <v>45101.8</v>
      </c>
      <c r="EL492">
        <v>42326.6</v>
      </c>
      <c r="EM492">
        <v>1.73253</v>
      </c>
      <c r="EN492">
        <v>2.02435</v>
      </c>
      <c r="EO492">
        <v>0.0389144</v>
      </c>
      <c r="EP492">
        <v>0</v>
      </c>
      <c r="EQ492">
        <v>21.6328</v>
      </c>
      <c r="ER492">
        <v>999.9</v>
      </c>
      <c r="ES492">
        <v>30.942</v>
      </c>
      <c r="ET492">
        <v>32.942</v>
      </c>
      <c r="EU492">
        <v>22.9053</v>
      </c>
      <c r="EV492">
        <v>51.5385</v>
      </c>
      <c r="EW492">
        <v>29.1466</v>
      </c>
      <c r="EX492">
        <v>2</v>
      </c>
      <c r="EY492">
        <v>0.337937</v>
      </c>
      <c r="EZ492">
        <v>9.28105</v>
      </c>
      <c r="FA492">
        <v>20.0125</v>
      </c>
      <c r="FB492">
        <v>5.23541</v>
      </c>
      <c r="FC492">
        <v>11.998</v>
      </c>
      <c r="FD492">
        <v>4.95585</v>
      </c>
      <c r="FE492">
        <v>3.304</v>
      </c>
      <c r="FF492">
        <v>9999</v>
      </c>
      <c r="FG492">
        <v>9999</v>
      </c>
      <c r="FH492">
        <v>6664.4</v>
      </c>
      <c r="FI492">
        <v>354.2</v>
      </c>
      <c r="FJ492">
        <v>1.86808</v>
      </c>
      <c r="FK492">
        <v>1.86378</v>
      </c>
      <c r="FL492">
        <v>1.87134</v>
      </c>
      <c r="FM492">
        <v>1.86219</v>
      </c>
      <c r="FN492">
        <v>1.86172</v>
      </c>
      <c r="FO492">
        <v>1.86808</v>
      </c>
      <c r="FP492">
        <v>1.85822</v>
      </c>
      <c r="FQ492">
        <v>1.86462</v>
      </c>
      <c r="FR492">
        <v>5</v>
      </c>
      <c r="FS492">
        <v>0</v>
      </c>
      <c r="FT492">
        <v>0</v>
      </c>
      <c r="FU492">
        <v>0</v>
      </c>
      <c r="FV492" t="s">
        <v>358</v>
      </c>
      <c r="FW492" t="s">
        <v>359</v>
      </c>
      <c r="FX492" t="s">
        <v>360</v>
      </c>
      <c r="FY492" t="s">
        <v>360</v>
      </c>
      <c r="FZ492" t="s">
        <v>360</v>
      </c>
      <c r="GA492" t="s">
        <v>360</v>
      </c>
      <c r="GB492">
        <v>0</v>
      </c>
      <c r="GC492">
        <v>100</v>
      </c>
      <c r="GD492">
        <v>100</v>
      </c>
      <c r="GE492">
        <v>3.786</v>
      </c>
      <c r="GF492">
        <v>0.1119</v>
      </c>
      <c r="GG492">
        <v>2.14445261950712</v>
      </c>
      <c r="GH492">
        <v>0.00524579190152856</v>
      </c>
      <c r="GI492">
        <v>-2.61795653493914e-06</v>
      </c>
      <c r="GJ492">
        <v>1.03317073579164e-09</v>
      </c>
      <c r="GK492">
        <v>0.00834576242792743</v>
      </c>
      <c r="GL492">
        <v>-0.0463878632499735</v>
      </c>
      <c r="GM492">
        <v>0.00360881594666716</v>
      </c>
      <c r="GN492">
        <v>-4.25062852161115e-05</v>
      </c>
      <c r="GO492">
        <v>14</v>
      </c>
      <c r="GP492">
        <v>2225</v>
      </c>
      <c r="GQ492">
        <v>2</v>
      </c>
      <c r="GR492">
        <v>27</v>
      </c>
      <c r="GS492">
        <v>4368</v>
      </c>
      <c r="GT492">
        <v>4368</v>
      </c>
      <c r="GU492">
        <v>1.15234</v>
      </c>
      <c r="GV492">
        <v>2.38892</v>
      </c>
      <c r="GW492">
        <v>1.99829</v>
      </c>
      <c r="GX492">
        <v>2.74414</v>
      </c>
      <c r="GY492">
        <v>2.09351</v>
      </c>
      <c r="GZ492">
        <v>2.34619</v>
      </c>
      <c r="HA492">
        <v>36.7417</v>
      </c>
      <c r="HB492">
        <v>13.8694</v>
      </c>
      <c r="HC492">
        <v>18</v>
      </c>
      <c r="HD492">
        <v>422.062</v>
      </c>
      <c r="HE492">
        <v>609.124</v>
      </c>
      <c r="HF492">
        <v>15.4095</v>
      </c>
      <c r="HG492">
        <v>31.5511</v>
      </c>
      <c r="HH492">
        <v>30.0001</v>
      </c>
      <c r="HI492">
        <v>31.3618</v>
      </c>
      <c r="HJ492">
        <v>31.3488</v>
      </c>
      <c r="HK492">
        <v>23.0227</v>
      </c>
      <c r="HL492">
        <v>23.4197</v>
      </c>
      <c r="HM492">
        <v>0</v>
      </c>
      <c r="HN492">
        <v>10.8624</v>
      </c>
      <c r="HO492">
        <v>332.245</v>
      </c>
      <c r="HP492">
        <v>17.6746</v>
      </c>
      <c r="HQ492">
        <v>95.4194</v>
      </c>
      <c r="HR492">
        <v>99.474</v>
      </c>
    </row>
    <row r="493" spans="1:226">
      <c r="A493">
        <v>477</v>
      </c>
      <c r="B493">
        <v>1657560204</v>
      </c>
      <c r="C493">
        <v>7412</v>
      </c>
      <c r="D493" t="s">
        <v>1320</v>
      </c>
      <c r="E493" t="s">
        <v>1321</v>
      </c>
      <c r="F493">
        <v>5</v>
      </c>
      <c r="G493" t="s">
        <v>1117</v>
      </c>
      <c r="H493" t="s">
        <v>354</v>
      </c>
      <c r="I493">
        <v>1657560196.21429</v>
      </c>
      <c r="J493">
        <f>(K493)/1000</f>
        <v>0</v>
      </c>
      <c r="K493">
        <f>IF(BF493, AN493, AH493)</f>
        <v>0</v>
      </c>
      <c r="L493">
        <f>IF(BF493, AI493, AG493)</f>
        <v>0</v>
      </c>
      <c r="M493">
        <f>BH493 - IF(AU493&gt;1, L493*BB493*100.0/(AW493*BV493), 0)</f>
        <v>0</v>
      </c>
      <c r="N493">
        <f>((T493-J493/2)*M493-L493)/(T493+J493/2)</f>
        <v>0</v>
      </c>
      <c r="O493">
        <f>N493*(BO493+BP493)/1000.0</f>
        <v>0</v>
      </c>
      <c r="P493">
        <f>(BH493 - IF(AU493&gt;1, L493*BB493*100.0/(AW493*BV493), 0))*(BO493+BP493)/1000.0</f>
        <v>0</v>
      </c>
      <c r="Q493">
        <f>2.0/((1/S493-1/R493)+SIGN(S493)*SQRT((1/S493-1/R493)*(1/S493-1/R493) + 4*BC493/((BC493+1)*(BC493+1))*(2*1/S493*1/R493-1/R493*1/R493)))</f>
        <v>0</v>
      </c>
      <c r="R493">
        <f>IF(LEFT(BD493,1)&lt;&gt;"0",IF(LEFT(BD493,1)="1",3.0,BE493),$D$5+$E$5*(BV493*BO493/($K$5*1000))+$F$5*(BV493*BO493/($K$5*1000))*MAX(MIN(BB493,$J$5),$I$5)*MAX(MIN(BB493,$J$5),$I$5)+$G$5*MAX(MIN(BB493,$J$5),$I$5)*(BV493*BO493/($K$5*1000))+$H$5*(BV493*BO493/($K$5*1000))*(BV493*BO493/($K$5*1000)))</f>
        <v>0</v>
      </c>
      <c r="S493">
        <f>J493*(1000-(1000*0.61365*exp(17.502*W493/(240.97+W493))/(BO493+BP493)+BJ493)/2)/(1000*0.61365*exp(17.502*W493/(240.97+W493))/(BO493+BP493)-BJ493)</f>
        <v>0</v>
      </c>
      <c r="T493">
        <f>1/((BC493+1)/(Q493/1.6)+1/(R493/1.37)) + BC493/((BC493+1)/(Q493/1.6) + BC493/(R493/1.37))</f>
        <v>0</v>
      </c>
      <c r="U493">
        <f>(AX493*BA493)</f>
        <v>0</v>
      </c>
      <c r="V493">
        <f>(BQ493+(U493+2*0.95*5.67E-8*(((BQ493+$B$7)+273)^4-(BQ493+273)^4)-44100*J493)/(1.84*29.3*R493+8*0.95*5.67E-8*(BQ493+273)^3))</f>
        <v>0</v>
      </c>
      <c r="W493">
        <f>($C$7*BR493+$D$7*BS493+$E$7*V493)</f>
        <v>0</v>
      </c>
      <c r="X493">
        <f>0.61365*exp(17.502*W493/(240.97+W493))</f>
        <v>0</v>
      </c>
      <c r="Y493">
        <f>(Z493/AA493*100)</f>
        <v>0</v>
      </c>
      <c r="Z493">
        <f>BJ493*(BO493+BP493)/1000</f>
        <v>0</v>
      </c>
      <c r="AA493">
        <f>0.61365*exp(17.502*BQ493/(240.97+BQ493))</f>
        <v>0</v>
      </c>
      <c r="AB493">
        <f>(X493-BJ493*(BO493+BP493)/1000)</f>
        <v>0</v>
      </c>
      <c r="AC493">
        <f>(-J493*44100)</f>
        <v>0</v>
      </c>
      <c r="AD493">
        <f>2*29.3*R493*0.92*(BQ493-W493)</f>
        <v>0</v>
      </c>
      <c r="AE493">
        <f>2*0.95*5.67E-8*(((BQ493+$B$7)+273)^4-(W493+273)^4)</f>
        <v>0</v>
      </c>
      <c r="AF493">
        <f>U493+AE493+AC493+AD493</f>
        <v>0</v>
      </c>
      <c r="AG493">
        <f>BN493*AU493*(BI493-BH493*(1000-AU493*BK493)/(1000-AU493*BJ493))/(100*BB493)</f>
        <v>0</v>
      </c>
      <c r="AH493">
        <f>1000*BN493*AU493*(BJ493-BK493)/(100*BB493*(1000-AU493*BJ493))</f>
        <v>0</v>
      </c>
      <c r="AI493">
        <f>(AJ493 - AK493 - BO493*1E3/(8.314*(BQ493+273.15)) * AM493/BN493 * AL493) * BN493/(100*BB493) * (1000 - BK493)/1000</f>
        <v>0</v>
      </c>
      <c r="AJ493">
        <v>358.024670271693</v>
      </c>
      <c r="AK493">
        <v>368.516121212121</v>
      </c>
      <c r="AL493">
        <v>-3.14589693857129</v>
      </c>
      <c r="AM493">
        <v>66.1542934493581</v>
      </c>
      <c r="AN493">
        <f>(AP493 - AO493 + BO493*1E3/(8.314*(BQ493+273.15)) * AR493/BN493 * AQ493) * BN493/(100*BB493) * 1000/(1000 - AP493)</f>
        <v>0</v>
      </c>
      <c r="AO493">
        <v>17.5458104126108</v>
      </c>
      <c r="AP493">
        <v>18.4937412121212</v>
      </c>
      <c r="AQ493">
        <v>-0.00527316498843154</v>
      </c>
      <c r="AR493">
        <v>78.0583195852603</v>
      </c>
      <c r="AS493">
        <v>23</v>
      </c>
      <c r="AT493">
        <v>5</v>
      </c>
      <c r="AU493">
        <f>IF(AS493*$H$13&gt;=AW493,1.0,(AW493/(AW493-AS493*$H$13)))</f>
        <v>0</v>
      </c>
      <c r="AV493">
        <f>(AU493-1)*100</f>
        <v>0</v>
      </c>
      <c r="AW493">
        <f>MAX(0,($B$13+$C$13*BV493)/(1+$D$13*BV493)*BO493/(BQ493+273)*$E$13)</f>
        <v>0</v>
      </c>
      <c r="AX493">
        <f>$B$11*BW493+$C$11*BX493+$F$11*CI493*(1-CL493)</f>
        <v>0</v>
      </c>
      <c r="AY493">
        <f>AX493*AZ493</f>
        <v>0</v>
      </c>
      <c r="AZ493">
        <f>($B$11*$D$9+$C$11*$D$9+$F$11*((CV493+CN493)/MAX(CV493+CN493+CW493, 0.1)*$I$9+CW493/MAX(CV493+CN493+CW493, 0.1)*$J$9))/($B$11+$C$11+$F$11)</f>
        <v>0</v>
      </c>
      <c r="BA493">
        <f>($B$11*$K$9+$C$11*$K$9+$F$11*((CV493+CN493)/MAX(CV493+CN493+CW493, 0.1)*$P$9+CW493/MAX(CV493+CN493+CW493, 0.1)*$Q$9))/($B$11+$C$11+$F$11)</f>
        <v>0</v>
      </c>
      <c r="BB493">
        <v>2.7</v>
      </c>
      <c r="BC493">
        <v>0.5</v>
      </c>
      <c r="BD493" t="s">
        <v>355</v>
      </c>
      <c r="BE493">
        <v>2</v>
      </c>
      <c r="BF493" t="b">
        <v>1</v>
      </c>
      <c r="BG493">
        <v>1657560196.21429</v>
      </c>
      <c r="BH493">
        <v>383.250035714286</v>
      </c>
      <c r="BI493">
        <v>368.657892857143</v>
      </c>
      <c r="BJ493">
        <v>18.5228964285714</v>
      </c>
      <c r="BK493">
        <v>17.53815</v>
      </c>
      <c r="BL493">
        <v>379.435714285714</v>
      </c>
      <c r="BM493">
        <v>18.4106178571429</v>
      </c>
      <c r="BN493">
        <v>500.0025</v>
      </c>
      <c r="BO493">
        <v>68.0233321428571</v>
      </c>
      <c r="BP493">
        <v>0.0187790571428571</v>
      </c>
      <c r="BQ493">
        <v>21.1846928571429</v>
      </c>
      <c r="BR493">
        <v>22.2853642857143</v>
      </c>
      <c r="BS493">
        <v>999.9</v>
      </c>
      <c r="BT493">
        <v>0</v>
      </c>
      <c r="BU493">
        <v>0</v>
      </c>
      <c r="BV493">
        <v>10016.7071428571</v>
      </c>
      <c r="BW493">
        <v>0</v>
      </c>
      <c r="BX493">
        <v>66.2552214285714</v>
      </c>
      <c r="BY493">
        <v>14.59205</v>
      </c>
      <c r="BZ493">
        <v>390.482928571429</v>
      </c>
      <c r="CA493">
        <v>375.238678571429</v>
      </c>
      <c r="CB493">
        <v>0.984751214285714</v>
      </c>
      <c r="CC493">
        <v>368.657892857143</v>
      </c>
      <c r="CD493">
        <v>17.53815</v>
      </c>
      <c r="CE493">
        <v>1.25999</v>
      </c>
      <c r="CF493">
        <v>1.19300321428571</v>
      </c>
      <c r="CG493">
        <v>10.3298892857143</v>
      </c>
      <c r="CH493">
        <v>9.51452392857143</v>
      </c>
      <c r="CI493">
        <v>1999.99892857143</v>
      </c>
      <c r="CJ493">
        <v>0.980005392857143</v>
      </c>
      <c r="CK493">
        <v>0.0199942535714286</v>
      </c>
      <c r="CL493">
        <v>0</v>
      </c>
      <c r="CM493">
        <v>2.50884642857143</v>
      </c>
      <c r="CN493">
        <v>0</v>
      </c>
      <c r="CO493">
        <v>8191.18285714286</v>
      </c>
      <c r="CP493">
        <v>16705.4214285714</v>
      </c>
      <c r="CQ493">
        <v>45</v>
      </c>
      <c r="CR493">
        <v>48.7566428571429</v>
      </c>
      <c r="CS493">
        <v>48</v>
      </c>
      <c r="CT493">
        <v>45.187</v>
      </c>
      <c r="CU493">
        <v>43.75</v>
      </c>
      <c r="CV493">
        <v>1960.0125</v>
      </c>
      <c r="CW493">
        <v>39.9857142857143</v>
      </c>
      <c r="CX493">
        <v>0</v>
      </c>
      <c r="CY493">
        <v>1651539099.2</v>
      </c>
      <c r="CZ493">
        <v>0</v>
      </c>
      <c r="DA493">
        <v>0</v>
      </c>
      <c r="DB493" t="s">
        <v>356</v>
      </c>
      <c r="DC493">
        <v>1657298120.5</v>
      </c>
      <c r="DD493">
        <v>1657298120.5</v>
      </c>
      <c r="DE493">
        <v>0</v>
      </c>
      <c r="DF493">
        <v>1.391</v>
      </c>
      <c r="DG493">
        <v>0.035</v>
      </c>
      <c r="DH493">
        <v>2.39</v>
      </c>
      <c r="DI493">
        <v>0.104</v>
      </c>
      <c r="DJ493">
        <v>419</v>
      </c>
      <c r="DK493">
        <v>18</v>
      </c>
      <c r="DL493">
        <v>0.11</v>
      </c>
      <c r="DM493">
        <v>0.02</v>
      </c>
      <c r="DN493">
        <v>12.475628</v>
      </c>
      <c r="DO493">
        <v>34.8382811257036</v>
      </c>
      <c r="DP493">
        <v>3.50120257114838</v>
      </c>
      <c r="DQ493">
        <v>0</v>
      </c>
      <c r="DR493">
        <v>1.0006803</v>
      </c>
      <c r="DS493">
        <v>-0.295203534709194</v>
      </c>
      <c r="DT493">
        <v>0.0297699825010026</v>
      </c>
      <c r="DU493">
        <v>0</v>
      </c>
      <c r="DV493">
        <v>0</v>
      </c>
      <c r="DW493">
        <v>2</v>
      </c>
      <c r="DX493" t="s">
        <v>357</v>
      </c>
      <c r="DY493">
        <v>2.82601</v>
      </c>
      <c r="DZ493">
        <v>2.63609</v>
      </c>
      <c r="EA493">
        <v>0.0602847</v>
      </c>
      <c r="EB493">
        <v>0.0584999</v>
      </c>
      <c r="EC493">
        <v>0.0642669</v>
      </c>
      <c r="ED493">
        <v>0.061871</v>
      </c>
      <c r="EE493">
        <v>26136.7</v>
      </c>
      <c r="EF493">
        <v>22894.2</v>
      </c>
      <c r="EG493">
        <v>24921.4</v>
      </c>
      <c r="EH493">
        <v>23702.1</v>
      </c>
      <c r="EI493">
        <v>39853.2</v>
      </c>
      <c r="EJ493">
        <v>36839.6</v>
      </c>
      <c r="EK493">
        <v>45101.9</v>
      </c>
      <c r="EL493">
        <v>42326.5</v>
      </c>
      <c r="EM493">
        <v>1.73218</v>
      </c>
      <c r="EN493">
        <v>2.02443</v>
      </c>
      <c r="EO493">
        <v>0.0409111</v>
      </c>
      <c r="EP493">
        <v>0</v>
      </c>
      <c r="EQ493">
        <v>21.5749</v>
      </c>
      <c r="ER493">
        <v>999.9</v>
      </c>
      <c r="ES493">
        <v>30.942</v>
      </c>
      <c r="ET493">
        <v>32.952</v>
      </c>
      <c r="EU493">
        <v>22.9181</v>
      </c>
      <c r="EV493">
        <v>51.3085</v>
      </c>
      <c r="EW493">
        <v>29.0465</v>
      </c>
      <c r="EX493">
        <v>2</v>
      </c>
      <c r="EY493">
        <v>0.337934</v>
      </c>
      <c r="EZ493">
        <v>9.28105</v>
      </c>
      <c r="FA493">
        <v>20.0123</v>
      </c>
      <c r="FB493">
        <v>5.23481</v>
      </c>
      <c r="FC493">
        <v>11.998</v>
      </c>
      <c r="FD493">
        <v>4.95585</v>
      </c>
      <c r="FE493">
        <v>3.30393</v>
      </c>
      <c r="FF493">
        <v>9999</v>
      </c>
      <c r="FG493">
        <v>9999</v>
      </c>
      <c r="FH493">
        <v>6664.7</v>
      </c>
      <c r="FI493">
        <v>354.2</v>
      </c>
      <c r="FJ493">
        <v>1.86807</v>
      </c>
      <c r="FK493">
        <v>1.86375</v>
      </c>
      <c r="FL493">
        <v>1.87134</v>
      </c>
      <c r="FM493">
        <v>1.86218</v>
      </c>
      <c r="FN493">
        <v>1.86171</v>
      </c>
      <c r="FO493">
        <v>1.86812</v>
      </c>
      <c r="FP493">
        <v>1.85822</v>
      </c>
      <c r="FQ493">
        <v>1.86462</v>
      </c>
      <c r="FR493">
        <v>5</v>
      </c>
      <c r="FS493">
        <v>0</v>
      </c>
      <c r="FT493">
        <v>0</v>
      </c>
      <c r="FU493">
        <v>0</v>
      </c>
      <c r="FV493" t="s">
        <v>358</v>
      </c>
      <c r="FW493" t="s">
        <v>359</v>
      </c>
      <c r="FX493" t="s">
        <v>360</v>
      </c>
      <c r="FY493" t="s">
        <v>360</v>
      </c>
      <c r="FZ493" t="s">
        <v>360</v>
      </c>
      <c r="GA493" t="s">
        <v>360</v>
      </c>
      <c r="GB493">
        <v>0</v>
      </c>
      <c r="GC493">
        <v>100</v>
      </c>
      <c r="GD493">
        <v>100</v>
      </c>
      <c r="GE493">
        <v>3.728</v>
      </c>
      <c r="GF493">
        <v>0.111</v>
      </c>
      <c r="GG493">
        <v>2.14445261950712</v>
      </c>
      <c r="GH493">
        <v>0.00524579190152856</v>
      </c>
      <c r="GI493">
        <v>-2.61795653493914e-06</v>
      </c>
      <c r="GJ493">
        <v>1.03317073579164e-09</v>
      </c>
      <c r="GK493">
        <v>0.00834576242792743</v>
      </c>
      <c r="GL493">
        <v>-0.0463878632499735</v>
      </c>
      <c r="GM493">
        <v>0.00360881594666716</v>
      </c>
      <c r="GN493">
        <v>-4.25062852161115e-05</v>
      </c>
      <c r="GO493">
        <v>14</v>
      </c>
      <c r="GP493">
        <v>2225</v>
      </c>
      <c r="GQ493">
        <v>2</v>
      </c>
      <c r="GR493">
        <v>27</v>
      </c>
      <c r="GS493">
        <v>4368.1</v>
      </c>
      <c r="GT493">
        <v>4368.1</v>
      </c>
      <c r="GU493">
        <v>1.10962</v>
      </c>
      <c r="GV493">
        <v>2.3877</v>
      </c>
      <c r="GW493">
        <v>1.99829</v>
      </c>
      <c r="GX493">
        <v>2.74292</v>
      </c>
      <c r="GY493">
        <v>2.09351</v>
      </c>
      <c r="GZ493">
        <v>2.37793</v>
      </c>
      <c r="HA493">
        <v>36.7417</v>
      </c>
      <c r="HB493">
        <v>13.8694</v>
      </c>
      <c r="HC493">
        <v>18</v>
      </c>
      <c r="HD493">
        <v>421.878</v>
      </c>
      <c r="HE493">
        <v>609.2</v>
      </c>
      <c r="HF493">
        <v>15.4022</v>
      </c>
      <c r="HG493">
        <v>31.5545</v>
      </c>
      <c r="HH493">
        <v>30.0001</v>
      </c>
      <c r="HI493">
        <v>31.3645</v>
      </c>
      <c r="HJ493">
        <v>31.3503</v>
      </c>
      <c r="HK493">
        <v>22.1792</v>
      </c>
      <c r="HL493">
        <v>22.8239</v>
      </c>
      <c r="HM493">
        <v>0</v>
      </c>
      <c r="HN493">
        <v>10.8554</v>
      </c>
      <c r="HO493">
        <v>318.671</v>
      </c>
      <c r="HP493">
        <v>17.7215</v>
      </c>
      <c r="HQ493">
        <v>95.4195</v>
      </c>
      <c r="HR493">
        <v>99.4739</v>
      </c>
    </row>
    <row r="494" spans="1:226">
      <c r="A494">
        <v>478</v>
      </c>
      <c r="B494">
        <v>1657560209</v>
      </c>
      <c r="C494">
        <v>7417</v>
      </c>
      <c r="D494" t="s">
        <v>1322</v>
      </c>
      <c r="E494" t="s">
        <v>1323</v>
      </c>
      <c r="F494">
        <v>5</v>
      </c>
      <c r="G494" t="s">
        <v>1117</v>
      </c>
      <c r="H494" t="s">
        <v>354</v>
      </c>
      <c r="I494">
        <v>1657560201.5</v>
      </c>
      <c r="J494">
        <f>(K494)/1000</f>
        <v>0</v>
      </c>
      <c r="K494">
        <f>IF(BF494, AN494, AH494)</f>
        <v>0</v>
      </c>
      <c r="L494">
        <f>IF(BF494, AI494, AG494)</f>
        <v>0</v>
      </c>
      <c r="M494">
        <f>BH494 - IF(AU494&gt;1, L494*BB494*100.0/(AW494*BV494), 0)</f>
        <v>0</v>
      </c>
      <c r="N494">
        <f>((T494-J494/2)*M494-L494)/(T494+J494/2)</f>
        <v>0</v>
      </c>
      <c r="O494">
        <f>N494*(BO494+BP494)/1000.0</f>
        <v>0</v>
      </c>
      <c r="P494">
        <f>(BH494 - IF(AU494&gt;1, L494*BB494*100.0/(AW494*BV494), 0))*(BO494+BP494)/1000.0</f>
        <v>0</v>
      </c>
      <c r="Q494">
        <f>2.0/((1/S494-1/R494)+SIGN(S494)*SQRT((1/S494-1/R494)*(1/S494-1/R494) + 4*BC494/((BC494+1)*(BC494+1))*(2*1/S494*1/R494-1/R494*1/R494)))</f>
        <v>0</v>
      </c>
      <c r="R494">
        <f>IF(LEFT(BD494,1)&lt;&gt;"0",IF(LEFT(BD494,1)="1",3.0,BE494),$D$5+$E$5*(BV494*BO494/($K$5*1000))+$F$5*(BV494*BO494/($K$5*1000))*MAX(MIN(BB494,$J$5),$I$5)*MAX(MIN(BB494,$J$5),$I$5)+$G$5*MAX(MIN(BB494,$J$5),$I$5)*(BV494*BO494/($K$5*1000))+$H$5*(BV494*BO494/($K$5*1000))*(BV494*BO494/($K$5*1000)))</f>
        <v>0</v>
      </c>
      <c r="S494">
        <f>J494*(1000-(1000*0.61365*exp(17.502*W494/(240.97+W494))/(BO494+BP494)+BJ494)/2)/(1000*0.61365*exp(17.502*W494/(240.97+W494))/(BO494+BP494)-BJ494)</f>
        <v>0</v>
      </c>
      <c r="T494">
        <f>1/((BC494+1)/(Q494/1.6)+1/(R494/1.37)) + BC494/((BC494+1)/(Q494/1.6) + BC494/(R494/1.37))</f>
        <v>0</v>
      </c>
      <c r="U494">
        <f>(AX494*BA494)</f>
        <v>0</v>
      </c>
      <c r="V494">
        <f>(BQ494+(U494+2*0.95*5.67E-8*(((BQ494+$B$7)+273)^4-(BQ494+273)^4)-44100*J494)/(1.84*29.3*R494+8*0.95*5.67E-8*(BQ494+273)^3))</f>
        <v>0</v>
      </c>
      <c r="W494">
        <f>($C$7*BR494+$D$7*BS494+$E$7*V494)</f>
        <v>0</v>
      </c>
      <c r="X494">
        <f>0.61365*exp(17.502*W494/(240.97+W494))</f>
        <v>0</v>
      </c>
      <c r="Y494">
        <f>(Z494/AA494*100)</f>
        <v>0</v>
      </c>
      <c r="Z494">
        <f>BJ494*(BO494+BP494)/1000</f>
        <v>0</v>
      </c>
      <c r="AA494">
        <f>0.61365*exp(17.502*BQ494/(240.97+BQ494))</f>
        <v>0</v>
      </c>
      <c r="AB494">
        <f>(X494-BJ494*(BO494+BP494)/1000)</f>
        <v>0</v>
      </c>
      <c r="AC494">
        <f>(-J494*44100)</f>
        <v>0</v>
      </c>
      <c r="AD494">
        <f>2*29.3*R494*0.92*(BQ494-W494)</f>
        <v>0</v>
      </c>
      <c r="AE494">
        <f>2*0.95*5.67E-8*(((BQ494+$B$7)+273)^4-(W494+273)^4)</f>
        <v>0</v>
      </c>
      <c r="AF494">
        <f>U494+AE494+AC494+AD494</f>
        <v>0</v>
      </c>
      <c r="AG494">
        <f>BN494*AU494*(BI494-BH494*(1000-AU494*BK494)/(1000-AU494*BJ494))/(100*BB494)</f>
        <v>0</v>
      </c>
      <c r="AH494">
        <f>1000*BN494*AU494*(BJ494-BK494)/(100*BB494*(1000-AU494*BJ494))</f>
        <v>0</v>
      </c>
      <c r="AI494">
        <f>(AJ494 - AK494 - BO494*1E3/(8.314*(BQ494+273.15)) * AM494/BN494 * AL494) * BN494/(100*BB494) * (1000 - BK494)/1000</f>
        <v>0</v>
      </c>
      <c r="AJ494">
        <v>341.3121822937</v>
      </c>
      <c r="AK494">
        <v>352.355157575758</v>
      </c>
      <c r="AL494">
        <v>-3.22985786825831</v>
      </c>
      <c r="AM494">
        <v>66.1542934493581</v>
      </c>
      <c r="AN494">
        <f>(AP494 - AO494 + BO494*1E3/(8.314*(BQ494+273.15)) * AR494/BN494 * AQ494) * BN494/(100*BB494) * 1000/(1000 - AP494)</f>
        <v>0</v>
      </c>
      <c r="AO494">
        <v>17.5820837909698</v>
      </c>
      <c r="AP494">
        <v>18.4800775757576</v>
      </c>
      <c r="AQ494">
        <v>-0.000903963557243523</v>
      </c>
      <c r="AR494">
        <v>78.0583195852603</v>
      </c>
      <c r="AS494">
        <v>22</v>
      </c>
      <c r="AT494">
        <v>4</v>
      </c>
      <c r="AU494">
        <f>IF(AS494*$H$13&gt;=AW494,1.0,(AW494/(AW494-AS494*$H$13)))</f>
        <v>0</v>
      </c>
      <c r="AV494">
        <f>(AU494-1)*100</f>
        <v>0</v>
      </c>
      <c r="AW494">
        <f>MAX(0,($B$13+$C$13*BV494)/(1+$D$13*BV494)*BO494/(BQ494+273)*$E$13)</f>
        <v>0</v>
      </c>
      <c r="AX494">
        <f>$B$11*BW494+$C$11*BX494+$F$11*CI494*(1-CL494)</f>
        <v>0</v>
      </c>
      <c r="AY494">
        <f>AX494*AZ494</f>
        <v>0</v>
      </c>
      <c r="AZ494">
        <f>($B$11*$D$9+$C$11*$D$9+$F$11*((CV494+CN494)/MAX(CV494+CN494+CW494, 0.1)*$I$9+CW494/MAX(CV494+CN494+CW494, 0.1)*$J$9))/($B$11+$C$11+$F$11)</f>
        <v>0</v>
      </c>
      <c r="BA494">
        <f>($B$11*$K$9+$C$11*$K$9+$F$11*((CV494+CN494)/MAX(CV494+CN494+CW494, 0.1)*$P$9+CW494/MAX(CV494+CN494+CW494, 0.1)*$Q$9))/($B$11+$C$11+$F$11)</f>
        <v>0</v>
      </c>
      <c r="BB494">
        <v>2.7</v>
      </c>
      <c r="BC494">
        <v>0.5</v>
      </c>
      <c r="BD494" t="s">
        <v>355</v>
      </c>
      <c r="BE494">
        <v>2</v>
      </c>
      <c r="BF494" t="b">
        <v>1</v>
      </c>
      <c r="BG494">
        <v>1657560201.5</v>
      </c>
      <c r="BH494">
        <v>367.659962962963</v>
      </c>
      <c r="BI494">
        <v>351.571592592592</v>
      </c>
      <c r="BJ494">
        <v>18.5029185185185</v>
      </c>
      <c r="BK494">
        <v>17.5608296296296</v>
      </c>
      <c r="BL494">
        <v>363.903666666667</v>
      </c>
      <c r="BM494">
        <v>18.3914740740741</v>
      </c>
      <c r="BN494">
        <v>500.002851851852</v>
      </c>
      <c r="BO494">
        <v>68.0222777777778</v>
      </c>
      <c r="BP494">
        <v>0.018874762962963</v>
      </c>
      <c r="BQ494">
        <v>21.1646333333333</v>
      </c>
      <c r="BR494">
        <v>22.2600666666667</v>
      </c>
      <c r="BS494">
        <v>999.9</v>
      </c>
      <c r="BT494">
        <v>0</v>
      </c>
      <c r="BU494">
        <v>0</v>
      </c>
      <c r="BV494">
        <v>10019.0962962963</v>
      </c>
      <c r="BW494">
        <v>0</v>
      </c>
      <c r="BX494">
        <v>66.3611777777778</v>
      </c>
      <c r="BY494">
        <v>16.0883222222222</v>
      </c>
      <c r="BZ494">
        <v>374.591111111111</v>
      </c>
      <c r="CA494">
        <v>357.855518518519</v>
      </c>
      <c r="CB494">
        <v>0.942100518518519</v>
      </c>
      <c r="CC494">
        <v>351.571592592592</v>
      </c>
      <c r="CD494">
        <v>17.5608296296296</v>
      </c>
      <c r="CE494">
        <v>1.25861185185185</v>
      </c>
      <c r="CF494">
        <v>1.19452740740741</v>
      </c>
      <c r="CG494">
        <v>10.3135</v>
      </c>
      <c r="CH494">
        <v>9.5335137037037</v>
      </c>
      <c r="CI494">
        <v>1999.99333333333</v>
      </c>
      <c r="CJ494">
        <v>0.980006</v>
      </c>
      <c r="CK494">
        <v>0.0199936333333333</v>
      </c>
      <c r="CL494">
        <v>0</v>
      </c>
      <c r="CM494">
        <v>2.50673703703704</v>
      </c>
      <c r="CN494">
        <v>0</v>
      </c>
      <c r="CO494">
        <v>8125.00740740741</v>
      </c>
      <c r="CP494">
        <v>16705.3740740741</v>
      </c>
      <c r="CQ494">
        <v>45</v>
      </c>
      <c r="CR494">
        <v>48.7453333333333</v>
      </c>
      <c r="CS494">
        <v>48</v>
      </c>
      <c r="CT494">
        <v>45.187</v>
      </c>
      <c r="CU494">
        <v>43.75</v>
      </c>
      <c r="CV494">
        <v>1960.00888888889</v>
      </c>
      <c r="CW494">
        <v>39.9844444444444</v>
      </c>
      <c r="CX494">
        <v>0</v>
      </c>
      <c r="CY494">
        <v>1651539104</v>
      </c>
      <c r="CZ494">
        <v>0</v>
      </c>
      <c r="DA494">
        <v>0</v>
      </c>
      <c r="DB494" t="s">
        <v>356</v>
      </c>
      <c r="DC494">
        <v>1657298120.5</v>
      </c>
      <c r="DD494">
        <v>1657298120.5</v>
      </c>
      <c r="DE494">
        <v>0</v>
      </c>
      <c r="DF494">
        <v>1.391</v>
      </c>
      <c r="DG494">
        <v>0.035</v>
      </c>
      <c r="DH494">
        <v>2.39</v>
      </c>
      <c r="DI494">
        <v>0.104</v>
      </c>
      <c r="DJ494">
        <v>419</v>
      </c>
      <c r="DK494">
        <v>18</v>
      </c>
      <c r="DL494">
        <v>0.11</v>
      </c>
      <c r="DM494">
        <v>0.02</v>
      </c>
      <c r="DN494">
        <v>14.87587</v>
      </c>
      <c r="DO494">
        <v>19.1652270168855</v>
      </c>
      <c r="DP494">
        <v>1.93620227639056</v>
      </c>
      <c r="DQ494">
        <v>0</v>
      </c>
      <c r="DR494">
        <v>0.970343175</v>
      </c>
      <c r="DS494">
        <v>-0.44991916322702</v>
      </c>
      <c r="DT494">
        <v>0.0439803940602443</v>
      </c>
      <c r="DU494">
        <v>0</v>
      </c>
      <c r="DV494">
        <v>0</v>
      </c>
      <c r="DW494">
        <v>2</v>
      </c>
      <c r="DX494" t="s">
        <v>357</v>
      </c>
      <c r="DY494">
        <v>2.82594</v>
      </c>
      <c r="DZ494">
        <v>2.63525</v>
      </c>
      <c r="EA494">
        <v>0.0581397</v>
      </c>
      <c r="EB494">
        <v>0.0563027</v>
      </c>
      <c r="EC494">
        <v>0.0642406</v>
      </c>
      <c r="ED494">
        <v>0.0619383</v>
      </c>
      <c r="EE494">
        <v>26196.3</v>
      </c>
      <c r="EF494">
        <v>22947.7</v>
      </c>
      <c r="EG494">
        <v>24921.4</v>
      </c>
      <c r="EH494">
        <v>23702.2</v>
      </c>
      <c r="EI494">
        <v>39854.4</v>
      </c>
      <c r="EJ494">
        <v>36836.9</v>
      </c>
      <c r="EK494">
        <v>45102.1</v>
      </c>
      <c r="EL494">
        <v>42326.6</v>
      </c>
      <c r="EM494">
        <v>1.73237</v>
      </c>
      <c r="EN494">
        <v>2.02435</v>
      </c>
      <c r="EO494">
        <v>0.0429675</v>
      </c>
      <c r="EP494">
        <v>0</v>
      </c>
      <c r="EQ494">
        <v>21.5118</v>
      </c>
      <c r="ER494">
        <v>999.9</v>
      </c>
      <c r="ES494">
        <v>30.918</v>
      </c>
      <c r="ET494">
        <v>32.952</v>
      </c>
      <c r="EU494">
        <v>22.9003</v>
      </c>
      <c r="EV494">
        <v>51.3185</v>
      </c>
      <c r="EW494">
        <v>29.0946</v>
      </c>
      <c r="EX494">
        <v>2</v>
      </c>
      <c r="EY494">
        <v>0.337718</v>
      </c>
      <c r="EZ494">
        <v>9.28105</v>
      </c>
      <c r="FA494">
        <v>20.0122</v>
      </c>
      <c r="FB494">
        <v>5.23451</v>
      </c>
      <c r="FC494">
        <v>11.998</v>
      </c>
      <c r="FD494">
        <v>4.9558</v>
      </c>
      <c r="FE494">
        <v>3.30387</v>
      </c>
      <c r="FF494">
        <v>9999</v>
      </c>
      <c r="FG494">
        <v>9999</v>
      </c>
      <c r="FH494">
        <v>6664.7</v>
      </c>
      <c r="FI494">
        <v>354.2</v>
      </c>
      <c r="FJ494">
        <v>1.86807</v>
      </c>
      <c r="FK494">
        <v>1.86373</v>
      </c>
      <c r="FL494">
        <v>1.87134</v>
      </c>
      <c r="FM494">
        <v>1.86218</v>
      </c>
      <c r="FN494">
        <v>1.86169</v>
      </c>
      <c r="FO494">
        <v>1.86813</v>
      </c>
      <c r="FP494">
        <v>1.85822</v>
      </c>
      <c r="FQ494">
        <v>1.86462</v>
      </c>
      <c r="FR494">
        <v>5</v>
      </c>
      <c r="FS494">
        <v>0</v>
      </c>
      <c r="FT494">
        <v>0</v>
      </c>
      <c r="FU494">
        <v>0</v>
      </c>
      <c r="FV494" t="s">
        <v>358</v>
      </c>
      <c r="FW494" t="s">
        <v>359</v>
      </c>
      <c r="FX494" t="s">
        <v>360</v>
      </c>
      <c r="FY494" t="s">
        <v>360</v>
      </c>
      <c r="FZ494" t="s">
        <v>360</v>
      </c>
      <c r="GA494" t="s">
        <v>360</v>
      </c>
      <c r="GB494">
        <v>0</v>
      </c>
      <c r="GC494">
        <v>100</v>
      </c>
      <c r="GD494">
        <v>100</v>
      </c>
      <c r="GE494">
        <v>3.669</v>
      </c>
      <c r="GF494">
        <v>0.1105</v>
      </c>
      <c r="GG494">
        <v>2.14445261950712</v>
      </c>
      <c r="GH494">
        <v>0.00524579190152856</v>
      </c>
      <c r="GI494">
        <v>-2.61795653493914e-06</v>
      </c>
      <c r="GJ494">
        <v>1.03317073579164e-09</v>
      </c>
      <c r="GK494">
        <v>0.00834576242792743</v>
      </c>
      <c r="GL494">
        <v>-0.0463878632499735</v>
      </c>
      <c r="GM494">
        <v>0.00360881594666716</v>
      </c>
      <c r="GN494">
        <v>-4.25062852161115e-05</v>
      </c>
      <c r="GO494">
        <v>14</v>
      </c>
      <c r="GP494">
        <v>2225</v>
      </c>
      <c r="GQ494">
        <v>2</v>
      </c>
      <c r="GR494">
        <v>27</v>
      </c>
      <c r="GS494">
        <v>4368.1</v>
      </c>
      <c r="GT494">
        <v>4368.1</v>
      </c>
      <c r="GU494">
        <v>1.06445</v>
      </c>
      <c r="GV494">
        <v>2.38647</v>
      </c>
      <c r="GW494">
        <v>1.99829</v>
      </c>
      <c r="GX494">
        <v>2.74292</v>
      </c>
      <c r="GY494">
        <v>2.09351</v>
      </c>
      <c r="GZ494">
        <v>2.39258</v>
      </c>
      <c r="HA494">
        <v>36.718</v>
      </c>
      <c r="HB494">
        <v>13.8694</v>
      </c>
      <c r="HC494">
        <v>18</v>
      </c>
      <c r="HD494">
        <v>421.994</v>
      </c>
      <c r="HE494">
        <v>609.166</v>
      </c>
      <c r="HF494">
        <v>15.392</v>
      </c>
      <c r="HG494">
        <v>31.5573</v>
      </c>
      <c r="HH494">
        <v>30.0002</v>
      </c>
      <c r="HI494">
        <v>31.3646</v>
      </c>
      <c r="HJ494">
        <v>31.3529</v>
      </c>
      <c r="HK494">
        <v>21.286</v>
      </c>
      <c r="HL494">
        <v>22.5199</v>
      </c>
      <c r="HM494">
        <v>0</v>
      </c>
      <c r="HN494">
        <v>10.8491</v>
      </c>
      <c r="HO494">
        <v>298.445</v>
      </c>
      <c r="HP494">
        <v>17.7523</v>
      </c>
      <c r="HQ494">
        <v>95.4198</v>
      </c>
      <c r="HR494">
        <v>99.4742</v>
      </c>
    </row>
    <row r="495" spans="1:226">
      <c r="A495">
        <v>479</v>
      </c>
      <c r="B495">
        <v>1657560214</v>
      </c>
      <c r="C495">
        <v>7422</v>
      </c>
      <c r="D495" t="s">
        <v>1324</v>
      </c>
      <c r="E495" t="s">
        <v>1325</v>
      </c>
      <c r="F495">
        <v>5</v>
      </c>
      <c r="G495" t="s">
        <v>1117</v>
      </c>
      <c r="H495" t="s">
        <v>354</v>
      </c>
      <c r="I495">
        <v>1657560206.21429</v>
      </c>
      <c r="J495">
        <f>(K495)/1000</f>
        <v>0</v>
      </c>
      <c r="K495">
        <f>IF(BF495, AN495, AH495)</f>
        <v>0</v>
      </c>
      <c r="L495">
        <f>IF(BF495, AI495, AG495)</f>
        <v>0</v>
      </c>
      <c r="M495">
        <f>BH495 - IF(AU495&gt;1, L495*BB495*100.0/(AW495*BV495), 0)</f>
        <v>0</v>
      </c>
      <c r="N495">
        <f>((T495-J495/2)*M495-L495)/(T495+J495/2)</f>
        <v>0</v>
      </c>
      <c r="O495">
        <f>N495*(BO495+BP495)/1000.0</f>
        <v>0</v>
      </c>
      <c r="P495">
        <f>(BH495 - IF(AU495&gt;1, L495*BB495*100.0/(AW495*BV495), 0))*(BO495+BP495)/1000.0</f>
        <v>0</v>
      </c>
      <c r="Q495">
        <f>2.0/((1/S495-1/R495)+SIGN(S495)*SQRT((1/S495-1/R495)*(1/S495-1/R495) + 4*BC495/((BC495+1)*(BC495+1))*(2*1/S495*1/R495-1/R495*1/R495)))</f>
        <v>0</v>
      </c>
      <c r="R495">
        <f>IF(LEFT(BD495,1)&lt;&gt;"0",IF(LEFT(BD495,1)="1",3.0,BE495),$D$5+$E$5*(BV495*BO495/($K$5*1000))+$F$5*(BV495*BO495/($K$5*1000))*MAX(MIN(BB495,$J$5),$I$5)*MAX(MIN(BB495,$J$5),$I$5)+$G$5*MAX(MIN(BB495,$J$5),$I$5)*(BV495*BO495/($K$5*1000))+$H$5*(BV495*BO495/($K$5*1000))*(BV495*BO495/($K$5*1000)))</f>
        <v>0</v>
      </c>
      <c r="S495">
        <f>J495*(1000-(1000*0.61365*exp(17.502*W495/(240.97+W495))/(BO495+BP495)+BJ495)/2)/(1000*0.61365*exp(17.502*W495/(240.97+W495))/(BO495+BP495)-BJ495)</f>
        <v>0</v>
      </c>
      <c r="T495">
        <f>1/((BC495+1)/(Q495/1.6)+1/(R495/1.37)) + BC495/((BC495+1)/(Q495/1.6) + BC495/(R495/1.37))</f>
        <v>0</v>
      </c>
      <c r="U495">
        <f>(AX495*BA495)</f>
        <v>0</v>
      </c>
      <c r="V495">
        <f>(BQ495+(U495+2*0.95*5.67E-8*(((BQ495+$B$7)+273)^4-(BQ495+273)^4)-44100*J495)/(1.84*29.3*R495+8*0.95*5.67E-8*(BQ495+273)^3))</f>
        <v>0</v>
      </c>
      <c r="W495">
        <f>($C$7*BR495+$D$7*BS495+$E$7*V495)</f>
        <v>0</v>
      </c>
      <c r="X495">
        <f>0.61365*exp(17.502*W495/(240.97+W495))</f>
        <v>0</v>
      </c>
      <c r="Y495">
        <f>(Z495/AA495*100)</f>
        <v>0</v>
      </c>
      <c r="Z495">
        <f>BJ495*(BO495+BP495)/1000</f>
        <v>0</v>
      </c>
      <c r="AA495">
        <f>0.61365*exp(17.502*BQ495/(240.97+BQ495))</f>
        <v>0</v>
      </c>
      <c r="AB495">
        <f>(X495-BJ495*(BO495+BP495)/1000)</f>
        <v>0</v>
      </c>
      <c r="AC495">
        <f>(-J495*44100)</f>
        <v>0</v>
      </c>
      <c r="AD495">
        <f>2*29.3*R495*0.92*(BQ495-W495)</f>
        <v>0</v>
      </c>
      <c r="AE495">
        <f>2*0.95*5.67E-8*(((BQ495+$B$7)+273)^4-(W495+273)^4)</f>
        <v>0</v>
      </c>
      <c r="AF495">
        <f>U495+AE495+AC495+AD495</f>
        <v>0</v>
      </c>
      <c r="AG495">
        <f>BN495*AU495*(BI495-BH495*(1000-AU495*BK495)/(1000-AU495*BJ495))/(100*BB495)</f>
        <v>0</v>
      </c>
      <c r="AH495">
        <f>1000*BN495*AU495*(BJ495-BK495)/(100*BB495*(1000-AU495*BJ495))</f>
        <v>0</v>
      </c>
      <c r="AI495">
        <f>(AJ495 - AK495 - BO495*1E3/(8.314*(BQ495+273.15)) * AM495/BN495 * AL495) * BN495/(100*BB495) * (1000 - BK495)/1000</f>
        <v>0</v>
      </c>
      <c r="AJ495">
        <v>324.695849592622</v>
      </c>
      <c r="AK495">
        <v>336.085109090909</v>
      </c>
      <c r="AL495">
        <v>-3.28495843551036</v>
      </c>
      <c r="AM495">
        <v>66.1542934493581</v>
      </c>
      <c r="AN495">
        <f>(AP495 - AO495 + BO495*1E3/(8.314*(BQ495+273.15)) * AR495/BN495 * AQ495) * BN495/(100*BB495) * 1000/(1000 - AP495)</f>
        <v>0</v>
      </c>
      <c r="AO495">
        <v>17.6103032281138</v>
      </c>
      <c r="AP495">
        <v>18.4762218181818</v>
      </c>
      <c r="AQ495">
        <v>-8.0774378173915e-05</v>
      </c>
      <c r="AR495">
        <v>78.0583195852603</v>
      </c>
      <c r="AS495">
        <v>23</v>
      </c>
      <c r="AT495">
        <v>5</v>
      </c>
      <c r="AU495">
        <f>IF(AS495*$H$13&gt;=AW495,1.0,(AW495/(AW495-AS495*$H$13)))</f>
        <v>0</v>
      </c>
      <c r="AV495">
        <f>(AU495-1)*100</f>
        <v>0</v>
      </c>
      <c r="AW495">
        <f>MAX(0,($B$13+$C$13*BV495)/(1+$D$13*BV495)*BO495/(BQ495+273)*$E$13)</f>
        <v>0</v>
      </c>
      <c r="AX495">
        <f>$B$11*BW495+$C$11*BX495+$F$11*CI495*(1-CL495)</f>
        <v>0</v>
      </c>
      <c r="AY495">
        <f>AX495*AZ495</f>
        <v>0</v>
      </c>
      <c r="AZ495">
        <f>($B$11*$D$9+$C$11*$D$9+$F$11*((CV495+CN495)/MAX(CV495+CN495+CW495, 0.1)*$I$9+CW495/MAX(CV495+CN495+CW495, 0.1)*$J$9))/($B$11+$C$11+$F$11)</f>
        <v>0</v>
      </c>
      <c r="BA495">
        <f>($B$11*$K$9+$C$11*$K$9+$F$11*((CV495+CN495)/MAX(CV495+CN495+CW495, 0.1)*$P$9+CW495/MAX(CV495+CN495+CW495, 0.1)*$Q$9))/($B$11+$C$11+$F$11)</f>
        <v>0</v>
      </c>
      <c r="BB495">
        <v>2.7</v>
      </c>
      <c r="BC495">
        <v>0.5</v>
      </c>
      <c r="BD495" t="s">
        <v>355</v>
      </c>
      <c r="BE495">
        <v>2</v>
      </c>
      <c r="BF495" t="b">
        <v>1</v>
      </c>
      <c r="BG495">
        <v>1657560206.21429</v>
      </c>
      <c r="BH495">
        <v>353.018178571429</v>
      </c>
      <c r="BI495">
        <v>336.211142857143</v>
      </c>
      <c r="BJ495">
        <v>18.4890321428571</v>
      </c>
      <c r="BK495">
        <v>17.5852642857143</v>
      </c>
      <c r="BL495">
        <v>349.316964285714</v>
      </c>
      <c r="BM495">
        <v>18.3781642857143</v>
      </c>
      <c r="BN495">
        <v>500.012035714286</v>
      </c>
      <c r="BO495">
        <v>68.0223321428572</v>
      </c>
      <c r="BP495">
        <v>0.0188268071428571</v>
      </c>
      <c r="BQ495">
        <v>21.145475</v>
      </c>
      <c r="BR495">
        <v>22.2357214285714</v>
      </c>
      <c r="BS495">
        <v>999.9</v>
      </c>
      <c r="BT495">
        <v>0</v>
      </c>
      <c r="BU495">
        <v>0</v>
      </c>
      <c r="BV495">
        <v>10022.5678571429</v>
      </c>
      <c r="BW495">
        <v>0</v>
      </c>
      <c r="BX495">
        <v>66.4152785714286</v>
      </c>
      <c r="BY495">
        <v>16.8070464285714</v>
      </c>
      <c r="BZ495">
        <v>359.66825</v>
      </c>
      <c r="CA495">
        <v>342.228821428571</v>
      </c>
      <c r="CB495">
        <v>0.903768178571429</v>
      </c>
      <c r="CC495">
        <v>336.211142857143</v>
      </c>
      <c r="CD495">
        <v>17.5852642857143</v>
      </c>
      <c r="CE495">
        <v>1.25766821428571</v>
      </c>
      <c r="CF495">
        <v>1.19619107142857</v>
      </c>
      <c r="CG495">
        <v>10.3022642857143</v>
      </c>
      <c r="CH495">
        <v>9.55421107142857</v>
      </c>
      <c r="CI495">
        <v>1999.99892857143</v>
      </c>
      <c r="CJ495">
        <v>0.980007428571429</v>
      </c>
      <c r="CK495">
        <v>0.0199921857142857</v>
      </c>
      <c r="CL495">
        <v>0</v>
      </c>
      <c r="CM495">
        <v>2.56622857142857</v>
      </c>
      <c r="CN495">
        <v>0</v>
      </c>
      <c r="CO495">
        <v>8066.91964285714</v>
      </c>
      <c r="CP495">
        <v>16705.4321428571</v>
      </c>
      <c r="CQ495">
        <v>45</v>
      </c>
      <c r="CR495">
        <v>48.72525</v>
      </c>
      <c r="CS495">
        <v>48</v>
      </c>
      <c r="CT495">
        <v>45.187</v>
      </c>
      <c r="CU495">
        <v>43.75</v>
      </c>
      <c r="CV495">
        <v>1960.0175</v>
      </c>
      <c r="CW495">
        <v>39.9814285714286</v>
      </c>
      <c r="CX495">
        <v>0</v>
      </c>
      <c r="CY495">
        <v>1651539109.4</v>
      </c>
      <c r="CZ495">
        <v>0</v>
      </c>
      <c r="DA495">
        <v>0</v>
      </c>
      <c r="DB495" t="s">
        <v>356</v>
      </c>
      <c r="DC495">
        <v>1657298120.5</v>
      </c>
      <c r="DD495">
        <v>1657298120.5</v>
      </c>
      <c r="DE495">
        <v>0</v>
      </c>
      <c r="DF495">
        <v>1.391</v>
      </c>
      <c r="DG495">
        <v>0.035</v>
      </c>
      <c r="DH495">
        <v>2.39</v>
      </c>
      <c r="DI495">
        <v>0.104</v>
      </c>
      <c r="DJ495">
        <v>419</v>
      </c>
      <c r="DK495">
        <v>18</v>
      </c>
      <c r="DL495">
        <v>0.11</v>
      </c>
      <c r="DM495">
        <v>0.02</v>
      </c>
      <c r="DN495">
        <v>16.3662225</v>
      </c>
      <c r="DO495">
        <v>9.38686491557223</v>
      </c>
      <c r="DP495">
        <v>0.942100600118559</v>
      </c>
      <c r="DQ495">
        <v>0</v>
      </c>
      <c r="DR495">
        <v>0.922868425</v>
      </c>
      <c r="DS495">
        <v>-0.498456619136964</v>
      </c>
      <c r="DT495">
        <v>0.0483438699820812</v>
      </c>
      <c r="DU495">
        <v>0</v>
      </c>
      <c r="DV495">
        <v>0</v>
      </c>
      <c r="DW495">
        <v>2</v>
      </c>
      <c r="DX495" t="s">
        <v>357</v>
      </c>
      <c r="DY495">
        <v>2.82608</v>
      </c>
      <c r="DZ495">
        <v>2.63509</v>
      </c>
      <c r="EA495">
        <v>0.0559268</v>
      </c>
      <c r="EB495">
        <v>0.053922</v>
      </c>
      <c r="EC495">
        <v>0.0642355</v>
      </c>
      <c r="ED495">
        <v>0.0620311</v>
      </c>
      <c r="EE495">
        <v>26257.4</v>
      </c>
      <c r="EF495">
        <v>23005.8</v>
      </c>
      <c r="EG495">
        <v>24921</v>
      </c>
      <c r="EH495">
        <v>23702.5</v>
      </c>
      <c r="EI495">
        <v>39854.2</v>
      </c>
      <c r="EJ495">
        <v>36833.8</v>
      </c>
      <c r="EK495">
        <v>45101.6</v>
      </c>
      <c r="EL495">
        <v>42327.3</v>
      </c>
      <c r="EM495">
        <v>1.73207</v>
      </c>
      <c r="EN495">
        <v>2.0243</v>
      </c>
      <c r="EO495">
        <v>0.0456609</v>
      </c>
      <c r="EP495">
        <v>0</v>
      </c>
      <c r="EQ495">
        <v>21.4482</v>
      </c>
      <c r="ER495">
        <v>999.9</v>
      </c>
      <c r="ES495">
        <v>30.894</v>
      </c>
      <c r="ET495">
        <v>32.952</v>
      </c>
      <c r="EU495">
        <v>22.8816</v>
      </c>
      <c r="EV495">
        <v>51.2085</v>
      </c>
      <c r="EW495">
        <v>29.0785</v>
      </c>
      <c r="EX495">
        <v>2</v>
      </c>
      <c r="EY495">
        <v>0.33768</v>
      </c>
      <c r="EZ495">
        <v>9.28105</v>
      </c>
      <c r="FA495">
        <v>20.0121</v>
      </c>
      <c r="FB495">
        <v>5.23526</v>
      </c>
      <c r="FC495">
        <v>11.998</v>
      </c>
      <c r="FD495">
        <v>4.95605</v>
      </c>
      <c r="FE495">
        <v>3.3039</v>
      </c>
      <c r="FF495">
        <v>9999</v>
      </c>
      <c r="FG495">
        <v>9999</v>
      </c>
      <c r="FH495">
        <v>6664.9</v>
      </c>
      <c r="FI495">
        <v>354.2</v>
      </c>
      <c r="FJ495">
        <v>1.86805</v>
      </c>
      <c r="FK495">
        <v>1.86374</v>
      </c>
      <c r="FL495">
        <v>1.87134</v>
      </c>
      <c r="FM495">
        <v>1.86218</v>
      </c>
      <c r="FN495">
        <v>1.86171</v>
      </c>
      <c r="FO495">
        <v>1.86811</v>
      </c>
      <c r="FP495">
        <v>1.85822</v>
      </c>
      <c r="FQ495">
        <v>1.86462</v>
      </c>
      <c r="FR495">
        <v>5</v>
      </c>
      <c r="FS495">
        <v>0</v>
      </c>
      <c r="FT495">
        <v>0</v>
      </c>
      <c r="FU495">
        <v>0</v>
      </c>
      <c r="FV495" t="s">
        <v>358</v>
      </c>
      <c r="FW495" t="s">
        <v>359</v>
      </c>
      <c r="FX495" t="s">
        <v>360</v>
      </c>
      <c r="FY495" t="s">
        <v>360</v>
      </c>
      <c r="FZ495" t="s">
        <v>360</v>
      </c>
      <c r="GA495" t="s">
        <v>360</v>
      </c>
      <c r="GB495">
        <v>0</v>
      </c>
      <c r="GC495">
        <v>100</v>
      </c>
      <c r="GD495">
        <v>100</v>
      </c>
      <c r="GE495">
        <v>3.607</v>
      </c>
      <c r="GF495">
        <v>0.1104</v>
      </c>
      <c r="GG495">
        <v>2.14445261950712</v>
      </c>
      <c r="GH495">
        <v>0.00524579190152856</v>
      </c>
      <c r="GI495">
        <v>-2.61795653493914e-06</v>
      </c>
      <c r="GJ495">
        <v>1.03317073579164e-09</v>
      </c>
      <c r="GK495">
        <v>0.00834576242792743</v>
      </c>
      <c r="GL495">
        <v>-0.0463878632499735</v>
      </c>
      <c r="GM495">
        <v>0.00360881594666716</v>
      </c>
      <c r="GN495">
        <v>-4.25062852161115e-05</v>
      </c>
      <c r="GO495">
        <v>14</v>
      </c>
      <c r="GP495">
        <v>2225</v>
      </c>
      <c r="GQ495">
        <v>2</v>
      </c>
      <c r="GR495">
        <v>27</v>
      </c>
      <c r="GS495">
        <v>4368.2</v>
      </c>
      <c r="GT495">
        <v>4368.2</v>
      </c>
      <c r="GU495">
        <v>1.02051</v>
      </c>
      <c r="GV495">
        <v>2.39136</v>
      </c>
      <c r="GW495">
        <v>1.99829</v>
      </c>
      <c r="GX495">
        <v>2.74414</v>
      </c>
      <c r="GY495">
        <v>2.09351</v>
      </c>
      <c r="GZ495">
        <v>2.39502</v>
      </c>
      <c r="HA495">
        <v>36.718</v>
      </c>
      <c r="HB495">
        <v>13.8781</v>
      </c>
      <c r="HC495">
        <v>18</v>
      </c>
      <c r="HD495">
        <v>421.822</v>
      </c>
      <c r="HE495">
        <v>609.13</v>
      </c>
      <c r="HF495">
        <v>15.3781</v>
      </c>
      <c r="HG495">
        <v>31.5573</v>
      </c>
      <c r="HH495">
        <v>30</v>
      </c>
      <c r="HI495">
        <v>31.3646</v>
      </c>
      <c r="HJ495">
        <v>31.3531</v>
      </c>
      <c r="HK495">
        <v>20.412</v>
      </c>
      <c r="HL495">
        <v>22.5199</v>
      </c>
      <c r="HM495">
        <v>0</v>
      </c>
      <c r="HN495">
        <v>10.8306</v>
      </c>
      <c r="HO495">
        <v>285.054</v>
      </c>
      <c r="HP495">
        <v>17.6944</v>
      </c>
      <c r="HQ495">
        <v>95.4186</v>
      </c>
      <c r="HR495">
        <v>99.4757</v>
      </c>
    </row>
    <row r="496" spans="1:226">
      <c r="A496">
        <v>480</v>
      </c>
      <c r="B496">
        <v>1657560219</v>
      </c>
      <c r="C496">
        <v>7427</v>
      </c>
      <c r="D496" t="s">
        <v>1326</v>
      </c>
      <c r="E496" t="s">
        <v>1327</v>
      </c>
      <c r="F496">
        <v>5</v>
      </c>
      <c r="G496" t="s">
        <v>1117</v>
      </c>
      <c r="H496" t="s">
        <v>354</v>
      </c>
      <c r="I496">
        <v>1657560211.5</v>
      </c>
      <c r="J496">
        <f>(K496)/1000</f>
        <v>0</v>
      </c>
      <c r="K496">
        <f>IF(BF496, AN496, AH496)</f>
        <v>0</v>
      </c>
      <c r="L496">
        <f>IF(BF496, AI496, AG496)</f>
        <v>0</v>
      </c>
      <c r="M496">
        <f>BH496 - IF(AU496&gt;1, L496*BB496*100.0/(AW496*BV496), 0)</f>
        <v>0</v>
      </c>
      <c r="N496">
        <f>((T496-J496/2)*M496-L496)/(T496+J496/2)</f>
        <v>0</v>
      </c>
      <c r="O496">
        <f>N496*(BO496+BP496)/1000.0</f>
        <v>0</v>
      </c>
      <c r="P496">
        <f>(BH496 - IF(AU496&gt;1, L496*BB496*100.0/(AW496*BV496), 0))*(BO496+BP496)/1000.0</f>
        <v>0</v>
      </c>
      <c r="Q496">
        <f>2.0/((1/S496-1/R496)+SIGN(S496)*SQRT((1/S496-1/R496)*(1/S496-1/R496) + 4*BC496/((BC496+1)*(BC496+1))*(2*1/S496*1/R496-1/R496*1/R496)))</f>
        <v>0</v>
      </c>
      <c r="R496">
        <f>IF(LEFT(BD496,1)&lt;&gt;"0",IF(LEFT(BD496,1)="1",3.0,BE496),$D$5+$E$5*(BV496*BO496/($K$5*1000))+$F$5*(BV496*BO496/($K$5*1000))*MAX(MIN(BB496,$J$5),$I$5)*MAX(MIN(BB496,$J$5),$I$5)+$G$5*MAX(MIN(BB496,$J$5),$I$5)*(BV496*BO496/($K$5*1000))+$H$5*(BV496*BO496/($K$5*1000))*(BV496*BO496/($K$5*1000)))</f>
        <v>0</v>
      </c>
      <c r="S496">
        <f>J496*(1000-(1000*0.61365*exp(17.502*W496/(240.97+W496))/(BO496+BP496)+BJ496)/2)/(1000*0.61365*exp(17.502*W496/(240.97+W496))/(BO496+BP496)-BJ496)</f>
        <v>0</v>
      </c>
      <c r="T496">
        <f>1/((BC496+1)/(Q496/1.6)+1/(R496/1.37)) + BC496/((BC496+1)/(Q496/1.6) + BC496/(R496/1.37))</f>
        <v>0</v>
      </c>
      <c r="U496">
        <f>(AX496*BA496)</f>
        <v>0</v>
      </c>
      <c r="V496">
        <f>(BQ496+(U496+2*0.95*5.67E-8*(((BQ496+$B$7)+273)^4-(BQ496+273)^4)-44100*J496)/(1.84*29.3*R496+8*0.95*5.67E-8*(BQ496+273)^3))</f>
        <v>0</v>
      </c>
      <c r="W496">
        <f>($C$7*BR496+$D$7*BS496+$E$7*V496)</f>
        <v>0</v>
      </c>
      <c r="X496">
        <f>0.61365*exp(17.502*W496/(240.97+W496))</f>
        <v>0</v>
      </c>
      <c r="Y496">
        <f>(Z496/AA496*100)</f>
        <v>0</v>
      </c>
      <c r="Z496">
        <f>BJ496*(BO496+BP496)/1000</f>
        <v>0</v>
      </c>
      <c r="AA496">
        <f>0.61365*exp(17.502*BQ496/(240.97+BQ496))</f>
        <v>0</v>
      </c>
      <c r="AB496">
        <f>(X496-BJ496*(BO496+BP496)/1000)</f>
        <v>0</v>
      </c>
      <c r="AC496">
        <f>(-J496*44100)</f>
        <v>0</v>
      </c>
      <c r="AD496">
        <f>2*29.3*R496*0.92*(BQ496-W496)</f>
        <v>0</v>
      </c>
      <c r="AE496">
        <f>2*0.95*5.67E-8*(((BQ496+$B$7)+273)^4-(W496+273)^4)</f>
        <v>0</v>
      </c>
      <c r="AF496">
        <f>U496+AE496+AC496+AD496</f>
        <v>0</v>
      </c>
      <c r="AG496">
        <f>BN496*AU496*(BI496-BH496*(1000-AU496*BK496)/(1000-AU496*BJ496))/(100*BB496)</f>
        <v>0</v>
      </c>
      <c r="AH496">
        <f>1000*BN496*AU496*(BJ496-BK496)/(100*BB496*(1000-AU496*BJ496))</f>
        <v>0</v>
      </c>
      <c r="AI496">
        <f>(AJ496 - AK496 - BO496*1E3/(8.314*(BQ496+273.15)) * AM496/BN496 * AL496) * BN496/(100*BB496) * (1000 - BK496)/1000</f>
        <v>0</v>
      </c>
      <c r="AJ496">
        <v>307.715575660699</v>
      </c>
      <c r="AK496">
        <v>319.4744</v>
      </c>
      <c r="AL496">
        <v>-3.31345796017794</v>
      </c>
      <c r="AM496">
        <v>66.1542934493581</v>
      </c>
      <c r="AN496">
        <f>(AP496 - AO496 + BO496*1E3/(8.314*(BQ496+273.15)) * AR496/BN496 * AQ496) * BN496/(100*BB496) * 1000/(1000 - AP496)</f>
        <v>0</v>
      </c>
      <c r="AO496">
        <v>17.6295808882025</v>
      </c>
      <c r="AP496">
        <v>18.4667896969697</v>
      </c>
      <c r="AQ496">
        <v>-0.000121087012635686</v>
      </c>
      <c r="AR496">
        <v>78.0583195852603</v>
      </c>
      <c r="AS496">
        <v>23</v>
      </c>
      <c r="AT496">
        <v>5</v>
      </c>
      <c r="AU496">
        <f>IF(AS496*$H$13&gt;=AW496,1.0,(AW496/(AW496-AS496*$H$13)))</f>
        <v>0</v>
      </c>
      <c r="AV496">
        <f>(AU496-1)*100</f>
        <v>0</v>
      </c>
      <c r="AW496">
        <f>MAX(0,($B$13+$C$13*BV496)/(1+$D$13*BV496)*BO496/(BQ496+273)*$E$13)</f>
        <v>0</v>
      </c>
      <c r="AX496">
        <f>$B$11*BW496+$C$11*BX496+$F$11*CI496*(1-CL496)</f>
        <v>0</v>
      </c>
      <c r="AY496">
        <f>AX496*AZ496</f>
        <v>0</v>
      </c>
      <c r="AZ496">
        <f>($B$11*$D$9+$C$11*$D$9+$F$11*((CV496+CN496)/MAX(CV496+CN496+CW496, 0.1)*$I$9+CW496/MAX(CV496+CN496+CW496, 0.1)*$J$9))/($B$11+$C$11+$F$11)</f>
        <v>0</v>
      </c>
      <c r="BA496">
        <f>($B$11*$K$9+$C$11*$K$9+$F$11*((CV496+CN496)/MAX(CV496+CN496+CW496, 0.1)*$P$9+CW496/MAX(CV496+CN496+CW496, 0.1)*$Q$9))/($B$11+$C$11+$F$11)</f>
        <v>0</v>
      </c>
      <c r="BB496">
        <v>2.7</v>
      </c>
      <c r="BC496">
        <v>0.5</v>
      </c>
      <c r="BD496" t="s">
        <v>355</v>
      </c>
      <c r="BE496">
        <v>2</v>
      </c>
      <c r="BF496" t="b">
        <v>1</v>
      </c>
      <c r="BG496">
        <v>1657560211.5</v>
      </c>
      <c r="BH496">
        <v>336.195037037037</v>
      </c>
      <c r="BI496">
        <v>318.83362962963</v>
      </c>
      <c r="BJ496">
        <v>18.4782185185185</v>
      </c>
      <c r="BK496">
        <v>17.6108777777778</v>
      </c>
      <c r="BL496">
        <v>332.557925925926</v>
      </c>
      <c r="BM496">
        <v>18.3677925925926</v>
      </c>
      <c r="BN496">
        <v>500.008518518518</v>
      </c>
      <c r="BO496">
        <v>68.0238962962963</v>
      </c>
      <c r="BP496">
        <v>0.0187115962962963</v>
      </c>
      <c r="BQ496">
        <v>21.1258444444444</v>
      </c>
      <c r="BR496">
        <v>22.2126444444444</v>
      </c>
      <c r="BS496">
        <v>999.9</v>
      </c>
      <c r="BT496">
        <v>0</v>
      </c>
      <c r="BU496">
        <v>0</v>
      </c>
      <c r="BV496">
        <v>10009.8622222222</v>
      </c>
      <c r="BW496">
        <v>0</v>
      </c>
      <c r="BX496">
        <v>66.1142888888889</v>
      </c>
      <c r="BY496">
        <v>17.3614444444444</v>
      </c>
      <c r="BZ496">
        <v>342.52437037037</v>
      </c>
      <c r="CA496">
        <v>324.548962962963</v>
      </c>
      <c r="CB496">
        <v>0.867336888888889</v>
      </c>
      <c r="CC496">
        <v>318.83362962963</v>
      </c>
      <c r="CD496">
        <v>17.6108777777778</v>
      </c>
      <c r="CE496">
        <v>1.25696074074074</v>
      </c>
      <c r="CF496">
        <v>1.19796074074074</v>
      </c>
      <c r="CG496">
        <v>10.2938481481482</v>
      </c>
      <c r="CH496">
        <v>9.57622444444445</v>
      </c>
      <c r="CI496">
        <v>2000.00592592593</v>
      </c>
      <c r="CJ496">
        <v>0.980006814814815</v>
      </c>
      <c r="CK496">
        <v>0.0199928185185185</v>
      </c>
      <c r="CL496">
        <v>0</v>
      </c>
      <c r="CM496">
        <v>2.54152962962963</v>
      </c>
      <c r="CN496">
        <v>0</v>
      </c>
      <c r="CO496">
        <v>8004.93296296296</v>
      </c>
      <c r="CP496">
        <v>16705.4851851852</v>
      </c>
      <c r="CQ496">
        <v>45</v>
      </c>
      <c r="CR496">
        <v>48.7033333333333</v>
      </c>
      <c r="CS496">
        <v>48</v>
      </c>
      <c r="CT496">
        <v>45.187</v>
      </c>
      <c r="CU496">
        <v>43.75</v>
      </c>
      <c r="CV496">
        <v>1960.02296296296</v>
      </c>
      <c r="CW496">
        <v>39.982962962963</v>
      </c>
      <c r="CX496">
        <v>0</v>
      </c>
      <c r="CY496">
        <v>1651539114.2</v>
      </c>
      <c r="CZ496">
        <v>0</v>
      </c>
      <c r="DA496">
        <v>0</v>
      </c>
      <c r="DB496" t="s">
        <v>356</v>
      </c>
      <c r="DC496">
        <v>1657298120.5</v>
      </c>
      <c r="DD496">
        <v>1657298120.5</v>
      </c>
      <c r="DE496">
        <v>0</v>
      </c>
      <c r="DF496">
        <v>1.391</v>
      </c>
      <c r="DG496">
        <v>0.035</v>
      </c>
      <c r="DH496">
        <v>2.39</v>
      </c>
      <c r="DI496">
        <v>0.104</v>
      </c>
      <c r="DJ496">
        <v>419</v>
      </c>
      <c r="DK496">
        <v>18</v>
      </c>
      <c r="DL496">
        <v>0.11</v>
      </c>
      <c r="DM496">
        <v>0.02</v>
      </c>
      <c r="DN496">
        <v>17.0546075</v>
      </c>
      <c r="DO496">
        <v>6.24102326454033</v>
      </c>
      <c r="DP496">
        <v>0.640393453428242</v>
      </c>
      <c r="DQ496">
        <v>0</v>
      </c>
      <c r="DR496">
        <v>0.889485625</v>
      </c>
      <c r="DS496">
        <v>-0.419667343339591</v>
      </c>
      <c r="DT496">
        <v>0.0421902249506254</v>
      </c>
      <c r="DU496">
        <v>0</v>
      </c>
      <c r="DV496">
        <v>0</v>
      </c>
      <c r="DW496">
        <v>2</v>
      </c>
      <c r="DX496" t="s">
        <v>357</v>
      </c>
      <c r="DY496">
        <v>2.82598</v>
      </c>
      <c r="DZ496">
        <v>2.63526</v>
      </c>
      <c r="EA496">
        <v>0.0536352</v>
      </c>
      <c r="EB496">
        <v>0.0516342</v>
      </c>
      <c r="EC496">
        <v>0.0642034</v>
      </c>
      <c r="ED496">
        <v>0.0619844</v>
      </c>
      <c r="EE496">
        <v>26321.1</v>
      </c>
      <c r="EF496">
        <v>23061.5</v>
      </c>
      <c r="EG496">
        <v>24920.9</v>
      </c>
      <c r="EH496">
        <v>23702.5</v>
      </c>
      <c r="EI496">
        <v>39855.4</v>
      </c>
      <c r="EJ496">
        <v>36835.5</v>
      </c>
      <c r="EK496">
        <v>45101.6</v>
      </c>
      <c r="EL496">
        <v>42327.2</v>
      </c>
      <c r="EM496">
        <v>1.73223</v>
      </c>
      <c r="EN496">
        <v>2.02432</v>
      </c>
      <c r="EO496">
        <v>0.0492744</v>
      </c>
      <c r="EP496">
        <v>0</v>
      </c>
      <c r="EQ496">
        <v>21.3871</v>
      </c>
      <c r="ER496">
        <v>999.9</v>
      </c>
      <c r="ES496">
        <v>30.82</v>
      </c>
      <c r="ET496">
        <v>32.942</v>
      </c>
      <c r="EU496">
        <v>22.8173</v>
      </c>
      <c r="EV496">
        <v>51.5185</v>
      </c>
      <c r="EW496">
        <v>29.0705</v>
      </c>
      <c r="EX496">
        <v>2</v>
      </c>
      <c r="EY496">
        <v>0.337409</v>
      </c>
      <c r="EZ496">
        <v>9.28105</v>
      </c>
      <c r="FA496">
        <v>20.0121</v>
      </c>
      <c r="FB496">
        <v>5.23646</v>
      </c>
      <c r="FC496">
        <v>11.998</v>
      </c>
      <c r="FD496">
        <v>4.95645</v>
      </c>
      <c r="FE496">
        <v>3.30398</v>
      </c>
      <c r="FF496">
        <v>9999</v>
      </c>
      <c r="FG496">
        <v>9999</v>
      </c>
      <c r="FH496">
        <v>6664.9</v>
      </c>
      <c r="FI496">
        <v>354.2</v>
      </c>
      <c r="FJ496">
        <v>1.86805</v>
      </c>
      <c r="FK496">
        <v>1.86376</v>
      </c>
      <c r="FL496">
        <v>1.87134</v>
      </c>
      <c r="FM496">
        <v>1.86218</v>
      </c>
      <c r="FN496">
        <v>1.8617</v>
      </c>
      <c r="FO496">
        <v>1.8681</v>
      </c>
      <c r="FP496">
        <v>1.85822</v>
      </c>
      <c r="FQ496">
        <v>1.86462</v>
      </c>
      <c r="FR496">
        <v>5</v>
      </c>
      <c r="FS496">
        <v>0</v>
      </c>
      <c r="FT496">
        <v>0</v>
      </c>
      <c r="FU496">
        <v>0</v>
      </c>
      <c r="FV496" t="s">
        <v>358</v>
      </c>
      <c r="FW496" t="s">
        <v>359</v>
      </c>
      <c r="FX496" t="s">
        <v>360</v>
      </c>
      <c r="FY496" t="s">
        <v>360</v>
      </c>
      <c r="FZ496" t="s">
        <v>360</v>
      </c>
      <c r="GA496" t="s">
        <v>360</v>
      </c>
      <c r="GB496">
        <v>0</v>
      </c>
      <c r="GC496">
        <v>100</v>
      </c>
      <c r="GD496">
        <v>100</v>
      </c>
      <c r="GE496">
        <v>3.543</v>
      </c>
      <c r="GF496">
        <v>0.1098</v>
      </c>
      <c r="GG496">
        <v>2.14445261950712</v>
      </c>
      <c r="GH496">
        <v>0.00524579190152856</v>
      </c>
      <c r="GI496">
        <v>-2.61795653493914e-06</v>
      </c>
      <c r="GJ496">
        <v>1.03317073579164e-09</v>
      </c>
      <c r="GK496">
        <v>0.00834576242792743</v>
      </c>
      <c r="GL496">
        <v>-0.0463878632499735</v>
      </c>
      <c r="GM496">
        <v>0.00360881594666716</v>
      </c>
      <c r="GN496">
        <v>-4.25062852161115e-05</v>
      </c>
      <c r="GO496">
        <v>14</v>
      </c>
      <c r="GP496">
        <v>2225</v>
      </c>
      <c r="GQ496">
        <v>2</v>
      </c>
      <c r="GR496">
        <v>27</v>
      </c>
      <c r="GS496">
        <v>4368.3</v>
      </c>
      <c r="GT496">
        <v>4368.3</v>
      </c>
      <c r="GU496">
        <v>0.975342</v>
      </c>
      <c r="GV496">
        <v>2.39258</v>
      </c>
      <c r="GW496">
        <v>1.99829</v>
      </c>
      <c r="GX496">
        <v>2.74292</v>
      </c>
      <c r="GY496">
        <v>2.09351</v>
      </c>
      <c r="GZ496">
        <v>2.40234</v>
      </c>
      <c r="HA496">
        <v>36.6943</v>
      </c>
      <c r="HB496">
        <v>13.8781</v>
      </c>
      <c r="HC496">
        <v>18</v>
      </c>
      <c r="HD496">
        <v>421.895</v>
      </c>
      <c r="HE496">
        <v>609.149</v>
      </c>
      <c r="HF496">
        <v>15.3643</v>
      </c>
      <c r="HG496">
        <v>31.5573</v>
      </c>
      <c r="HH496">
        <v>30.0001</v>
      </c>
      <c r="HI496">
        <v>31.3626</v>
      </c>
      <c r="HJ496">
        <v>31.3531</v>
      </c>
      <c r="HK496">
        <v>19.4919</v>
      </c>
      <c r="HL496">
        <v>22.5199</v>
      </c>
      <c r="HM496">
        <v>0</v>
      </c>
      <c r="HN496">
        <v>10.8164</v>
      </c>
      <c r="HO496">
        <v>264.91</v>
      </c>
      <c r="HP496">
        <v>17.6952</v>
      </c>
      <c r="HQ496">
        <v>95.4185</v>
      </c>
      <c r="HR496">
        <v>99.4756</v>
      </c>
    </row>
    <row r="497" spans="1:226">
      <c r="A497">
        <v>481</v>
      </c>
      <c r="B497">
        <v>1657560224</v>
      </c>
      <c r="C497">
        <v>7432</v>
      </c>
      <c r="D497" t="s">
        <v>1328</v>
      </c>
      <c r="E497" t="s">
        <v>1329</v>
      </c>
      <c r="F497">
        <v>5</v>
      </c>
      <c r="G497" t="s">
        <v>1117</v>
      </c>
      <c r="H497" t="s">
        <v>354</v>
      </c>
      <c r="I497">
        <v>1657560216.21429</v>
      </c>
      <c r="J497">
        <f>(K497)/1000</f>
        <v>0</v>
      </c>
      <c r="K497">
        <f>IF(BF497, AN497, AH497)</f>
        <v>0</v>
      </c>
      <c r="L497">
        <f>IF(BF497, AI497, AG497)</f>
        <v>0</v>
      </c>
      <c r="M497">
        <f>BH497 - IF(AU497&gt;1, L497*BB497*100.0/(AW497*BV497), 0)</f>
        <v>0</v>
      </c>
      <c r="N497">
        <f>((T497-J497/2)*M497-L497)/(T497+J497/2)</f>
        <v>0</v>
      </c>
      <c r="O497">
        <f>N497*(BO497+BP497)/1000.0</f>
        <v>0</v>
      </c>
      <c r="P497">
        <f>(BH497 - IF(AU497&gt;1, L497*BB497*100.0/(AW497*BV497), 0))*(BO497+BP497)/1000.0</f>
        <v>0</v>
      </c>
      <c r="Q497">
        <f>2.0/((1/S497-1/R497)+SIGN(S497)*SQRT((1/S497-1/R497)*(1/S497-1/R497) + 4*BC497/((BC497+1)*(BC497+1))*(2*1/S497*1/R497-1/R497*1/R497)))</f>
        <v>0</v>
      </c>
      <c r="R497">
        <f>IF(LEFT(BD497,1)&lt;&gt;"0",IF(LEFT(BD497,1)="1",3.0,BE497),$D$5+$E$5*(BV497*BO497/($K$5*1000))+$F$5*(BV497*BO497/($K$5*1000))*MAX(MIN(BB497,$J$5),$I$5)*MAX(MIN(BB497,$J$5),$I$5)+$G$5*MAX(MIN(BB497,$J$5),$I$5)*(BV497*BO497/($K$5*1000))+$H$5*(BV497*BO497/($K$5*1000))*(BV497*BO497/($K$5*1000)))</f>
        <v>0</v>
      </c>
      <c r="S497">
        <f>J497*(1000-(1000*0.61365*exp(17.502*W497/(240.97+W497))/(BO497+BP497)+BJ497)/2)/(1000*0.61365*exp(17.502*W497/(240.97+W497))/(BO497+BP497)-BJ497)</f>
        <v>0</v>
      </c>
      <c r="T497">
        <f>1/((BC497+1)/(Q497/1.6)+1/(R497/1.37)) + BC497/((BC497+1)/(Q497/1.6) + BC497/(R497/1.37))</f>
        <v>0</v>
      </c>
      <c r="U497">
        <f>(AX497*BA497)</f>
        <v>0</v>
      </c>
      <c r="V497">
        <f>(BQ497+(U497+2*0.95*5.67E-8*(((BQ497+$B$7)+273)^4-(BQ497+273)^4)-44100*J497)/(1.84*29.3*R497+8*0.95*5.67E-8*(BQ497+273)^3))</f>
        <v>0</v>
      </c>
      <c r="W497">
        <f>($C$7*BR497+$D$7*BS497+$E$7*V497)</f>
        <v>0</v>
      </c>
      <c r="X497">
        <f>0.61365*exp(17.502*W497/(240.97+W497))</f>
        <v>0</v>
      </c>
      <c r="Y497">
        <f>(Z497/AA497*100)</f>
        <v>0</v>
      </c>
      <c r="Z497">
        <f>BJ497*(BO497+BP497)/1000</f>
        <v>0</v>
      </c>
      <c r="AA497">
        <f>0.61365*exp(17.502*BQ497/(240.97+BQ497))</f>
        <v>0</v>
      </c>
      <c r="AB497">
        <f>(X497-BJ497*(BO497+BP497)/1000)</f>
        <v>0</v>
      </c>
      <c r="AC497">
        <f>(-J497*44100)</f>
        <v>0</v>
      </c>
      <c r="AD497">
        <f>2*29.3*R497*0.92*(BQ497-W497)</f>
        <v>0</v>
      </c>
      <c r="AE497">
        <f>2*0.95*5.67E-8*(((BQ497+$B$7)+273)^4-(W497+273)^4)</f>
        <v>0</v>
      </c>
      <c r="AF497">
        <f>U497+AE497+AC497+AD497</f>
        <v>0</v>
      </c>
      <c r="AG497">
        <f>BN497*AU497*(BI497-BH497*(1000-AU497*BK497)/(1000-AU497*BJ497))/(100*BB497)</f>
        <v>0</v>
      </c>
      <c r="AH497">
        <f>1000*BN497*AU497*(BJ497-BK497)/(100*BB497*(1000-AU497*BJ497))</f>
        <v>0</v>
      </c>
      <c r="AI497">
        <f>(AJ497 - AK497 - BO497*1E3/(8.314*(BQ497+273.15)) * AM497/BN497 * AL497) * BN497/(100*BB497) * (1000 - BK497)/1000</f>
        <v>0</v>
      </c>
      <c r="AJ497">
        <v>291.214953599344</v>
      </c>
      <c r="AK497">
        <v>303.055345454545</v>
      </c>
      <c r="AL497">
        <v>-3.29875890929931</v>
      </c>
      <c r="AM497">
        <v>66.1542934493581</v>
      </c>
      <c r="AN497">
        <f>(AP497 - AO497 + BO497*1E3/(8.314*(BQ497+273.15)) * AR497/BN497 * AQ497) * BN497/(100*BB497) * 1000/(1000 - AP497)</f>
        <v>0</v>
      </c>
      <c r="AO497">
        <v>17.6090889413176</v>
      </c>
      <c r="AP497">
        <v>18.4418218181818</v>
      </c>
      <c r="AQ497">
        <v>-0.000366281951966523</v>
      </c>
      <c r="AR497">
        <v>78.0583195852603</v>
      </c>
      <c r="AS497">
        <v>23</v>
      </c>
      <c r="AT497">
        <v>5</v>
      </c>
      <c r="AU497">
        <f>IF(AS497*$H$13&gt;=AW497,1.0,(AW497/(AW497-AS497*$H$13)))</f>
        <v>0</v>
      </c>
      <c r="AV497">
        <f>(AU497-1)*100</f>
        <v>0</v>
      </c>
      <c r="AW497">
        <f>MAX(0,($B$13+$C$13*BV497)/(1+$D$13*BV497)*BO497/(BQ497+273)*$E$13)</f>
        <v>0</v>
      </c>
      <c r="AX497">
        <f>$B$11*BW497+$C$11*BX497+$F$11*CI497*(1-CL497)</f>
        <v>0</v>
      </c>
      <c r="AY497">
        <f>AX497*AZ497</f>
        <v>0</v>
      </c>
      <c r="AZ497">
        <f>($B$11*$D$9+$C$11*$D$9+$F$11*((CV497+CN497)/MAX(CV497+CN497+CW497, 0.1)*$I$9+CW497/MAX(CV497+CN497+CW497, 0.1)*$J$9))/($B$11+$C$11+$F$11)</f>
        <v>0</v>
      </c>
      <c r="BA497">
        <f>($B$11*$K$9+$C$11*$K$9+$F$11*((CV497+CN497)/MAX(CV497+CN497+CW497, 0.1)*$P$9+CW497/MAX(CV497+CN497+CW497, 0.1)*$Q$9))/($B$11+$C$11+$F$11)</f>
        <v>0</v>
      </c>
      <c r="BB497">
        <v>2.7</v>
      </c>
      <c r="BC497">
        <v>0.5</v>
      </c>
      <c r="BD497" t="s">
        <v>355</v>
      </c>
      <c r="BE497">
        <v>2</v>
      </c>
      <c r="BF497" t="b">
        <v>1</v>
      </c>
      <c r="BG497">
        <v>1657560216.21429</v>
      </c>
      <c r="BH497">
        <v>321.034785714286</v>
      </c>
      <c r="BI497">
        <v>303.366607142857</v>
      </c>
      <c r="BJ497">
        <v>18.4681678571429</v>
      </c>
      <c r="BK497">
        <v>17.61735</v>
      </c>
      <c r="BL497">
        <v>317.456178571429</v>
      </c>
      <c r="BM497">
        <v>18.3581535714286</v>
      </c>
      <c r="BN497">
        <v>500.00225</v>
      </c>
      <c r="BO497">
        <v>68.0245035714286</v>
      </c>
      <c r="BP497">
        <v>0.0187004535714286</v>
      </c>
      <c r="BQ497">
        <v>21.1120178571429</v>
      </c>
      <c r="BR497">
        <v>22.1981714285714</v>
      </c>
      <c r="BS497">
        <v>999.9</v>
      </c>
      <c r="BT497">
        <v>0</v>
      </c>
      <c r="BU497">
        <v>0</v>
      </c>
      <c r="BV497">
        <v>9999.53678571428</v>
      </c>
      <c r="BW497">
        <v>0</v>
      </c>
      <c r="BX497">
        <v>65.5299821428572</v>
      </c>
      <c r="BY497">
        <v>17.6681964285714</v>
      </c>
      <c r="BZ497">
        <v>327.075464285714</v>
      </c>
      <c r="CA497">
        <v>308.807035714286</v>
      </c>
      <c r="CB497">
        <v>0.850813142857143</v>
      </c>
      <c r="CC497">
        <v>303.366607142857</v>
      </c>
      <c r="CD497">
        <v>17.61735</v>
      </c>
      <c r="CE497">
        <v>1.2562875</v>
      </c>
      <c r="CF497">
        <v>1.19841142857143</v>
      </c>
      <c r="CG497">
        <v>10.2858321428571</v>
      </c>
      <c r="CH497">
        <v>9.58182964285714</v>
      </c>
      <c r="CI497">
        <v>2000.01142857143</v>
      </c>
      <c r="CJ497">
        <v>0.980006857142857</v>
      </c>
      <c r="CK497">
        <v>0.019992775</v>
      </c>
      <c r="CL497">
        <v>0</v>
      </c>
      <c r="CM497">
        <v>2.4918</v>
      </c>
      <c r="CN497">
        <v>0</v>
      </c>
      <c r="CO497">
        <v>7948.0025</v>
      </c>
      <c r="CP497">
        <v>16705.5357142857</v>
      </c>
      <c r="CQ497">
        <v>45</v>
      </c>
      <c r="CR497">
        <v>48.68925</v>
      </c>
      <c r="CS497">
        <v>48</v>
      </c>
      <c r="CT497">
        <v>45.187</v>
      </c>
      <c r="CU497">
        <v>43.75</v>
      </c>
      <c r="CV497">
        <v>1960.02857142857</v>
      </c>
      <c r="CW497">
        <v>39.9828571428571</v>
      </c>
      <c r="CX497">
        <v>0</v>
      </c>
      <c r="CY497">
        <v>1651539119</v>
      </c>
      <c r="CZ497">
        <v>0</v>
      </c>
      <c r="DA497">
        <v>0</v>
      </c>
      <c r="DB497" t="s">
        <v>356</v>
      </c>
      <c r="DC497">
        <v>1657298120.5</v>
      </c>
      <c r="DD497">
        <v>1657298120.5</v>
      </c>
      <c r="DE497">
        <v>0</v>
      </c>
      <c r="DF497">
        <v>1.391</v>
      </c>
      <c r="DG497">
        <v>0.035</v>
      </c>
      <c r="DH497">
        <v>2.39</v>
      </c>
      <c r="DI497">
        <v>0.104</v>
      </c>
      <c r="DJ497">
        <v>419</v>
      </c>
      <c r="DK497">
        <v>18</v>
      </c>
      <c r="DL497">
        <v>0.11</v>
      </c>
      <c r="DM497">
        <v>0.02</v>
      </c>
      <c r="DN497">
        <v>17.3927225</v>
      </c>
      <c r="DO497">
        <v>4.08218949343342</v>
      </c>
      <c r="DP497">
        <v>0.458764374972327</v>
      </c>
      <c r="DQ497">
        <v>0</v>
      </c>
      <c r="DR497">
        <v>0.867556975</v>
      </c>
      <c r="DS497">
        <v>-0.247611996247656</v>
      </c>
      <c r="DT497">
        <v>0.0270672208256477</v>
      </c>
      <c r="DU497">
        <v>0</v>
      </c>
      <c r="DV497">
        <v>0</v>
      </c>
      <c r="DW497">
        <v>2</v>
      </c>
      <c r="DX497" t="s">
        <v>357</v>
      </c>
      <c r="DY497">
        <v>2.82604</v>
      </c>
      <c r="DZ497">
        <v>2.63518</v>
      </c>
      <c r="EA497">
        <v>0.0513183</v>
      </c>
      <c r="EB497">
        <v>0.0491514</v>
      </c>
      <c r="EC497">
        <v>0.0641405</v>
      </c>
      <c r="ED497">
        <v>0.0619764</v>
      </c>
      <c r="EE497">
        <v>26385.5</v>
      </c>
      <c r="EF497">
        <v>23122.5</v>
      </c>
      <c r="EG497">
        <v>24921</v>
      </c>
      <c r="EH497">
        <v>23703.2</v>
      </c>
      <c r="EI497">
        <v>39858.3</v>
      </c>
      <c r="EJ497">
        <v>36836.7</v>
      </c>
      <c r="EK497">
        <v>45101.8</v>
      </c>
      <c r="EL497">
        <v>42328.3</v>
      </c>
      <c r="EM497">
        <v>1.73215</v>
      </c>
      <c r="EN497">
        <v>2.02425</v>
      </c>
      <c r="EO497">
        <v>0.0516213</v>
      </c>
      <c r="EP497">
        <v>0</v>
      </c>
      <c r="EQ497">
        <v>21.3291</v>
      </c>
      <c r="ER497">
        <v>999.9</v>
      </c>
      <c r="ES497">
        <v>30.82</v>
      </c>
      <c r="ET497">
        <v>32.952</v>
      </c>
      <c r="EU497">
        <v>22.8286</v>
      </c>
      <c r="EV497">
        <v>51.5285</v>
      </c>
      <c r="EW497">
        <v>29.1106</v>
      </c>
      <c r="EX497">
        <v>2</v>
      </c>
      <c r="EY497">
        <v>0.337241</v>
      </c>
      <c r="EZ497">
        <v>9.28105</v>
      </c>
      <c r="FA497">
        <v>20.0125</v>
      </c>
      <c r="FB497">
        <v>5.23796</v>
      </c>
      <c r="FC497">
        <v>11.998</v>
      </c>
      <c r="FD497">
        <v>4.95705</v>
      </c>
      <c r="FE497">
        <v>3.30395</v>
      </c>
      <c r="FF497">
        <v>9999</v>
      </c>
      <c r="FG497">
        <v>9999</v>
      </c>
      <c r="FH497">
        <v>6665.2</v>
      </c>
      <c r="FI497">
        <v>354.2</v>
      </c>
      <c r="FJ497">
        <v>1.86805</v>
      </c>
      <c r="FK497">
        <v>1.86376</v>
      </c>
      <c r="FL497">
        <v>1.87134</v>
      </c>
      <c r="FM497">
        <v>1.86218</v>
      </c>
      <c r="FN497">
        <v>1.8617</v>
      </c>
      <c r="FO497">
        <v>1.8681</v>
      </c>
      <c r="FP497">
        <v>1.85822</v>
      </c>
      <c r="FQ497">
        <v>1.86462</v>
      </c>
      <c r="FR497">
        <v>5</v>
      </c>
      <c r="FS497">
        <v>0</v>
      </c>
      <c r="FT497">
        <v>0</v>
      </c>
      <c r="FU497">
        <v>0</v>
      </c>
      <c r="FV497" t="s">
        <v>358</v>
      </c>
      <c r="FW497" t="s">
        <v>359</v>
      </c>
      <c r="FX497" t="s">
        <v>360</v>
      </c>
      <c r="FY497" t="s">
        <v>360</v>
      </c>
      <c r="FZ497" t="s">
        <v>360</v>
      </c>
      <c r="GA497" t="s">
        <v>360</v>
      </c>
      <c r="GB497">
        <v>0</v>
      </c>
      <c r="GC497">
        <v>100</v>
      </c>
      <c r="GD497">
        <v>100</v>
      </c>
      <c r="GE497">
        <v>3.48</v>
      </c>
      <c r="GF497">
        <v>0.1088</v>
      </c>
      <c r="GG497">
        <v>2.14445261950712</v>
      </c>
      <c r="GH497">
        <v>0.00524579190152856</v>
      </c>
      <c r="GI497">
        <v>-2.61795653493914e-06</v>
      </c>
      <c r="GJ497">
        <v>1.03317073579164e-09</v>
      </c>
      <c r="GK497">
        <v>0.00834576242792743</v>
      </c>
      <c r="GL497">
        <v>-0.0463878632499735</v>
      </c>
      <c r="GM497">
        <v>0.00360881594666716</v>
      </c>
      <c r="GN497">
        <v>-4.25062852161115e-05</v>
      </c>
      <c r="GO497">
        <v>14</v>
      </c>
      <c r="GP497">
        <v>2225</v>
      </c>
      <c r="GQ497">
        <v>2</v>
      </c>
      <c r="GR497">
        <v>27</v>
      </c>
      <c r="GS497">
        <v>4368.4</v>
      </c>
      <c r="GT497">
        <v>4368.4</v>
      </c>
      <c r="GU497">
        <v>0.932617</v>
      </c>
      <c r="GV497">
        <v>2.40112</v>
      </c>
      <c r="GW497">
        <v>1.99829</v>
      </c>
      <c r="GX497">
        <v>2.74292</v>
      </c>
      <c r="GY497">
        <v>2.09351</v>
      </c>
      <c r="GZ497">
        <v>2.41211</v>
      </c>
      <c r="HA497">
        <v>36.6706</v>
      </c>
      <c r="HB497">
        <v>13.8694</v>
      </c>
      <c r="HC497">
        <v>18</v>
      </c>
      <c r="HD497">
        <v>421.847</v>
      </c>
      <c r="HE497">
        <v>609.09</v>
      </c>
      <c r="HF497">
        <v>15.3489</v>
      </c>
      <c r="HG497">
        <v>31.5573</v>
      </c>
      <c r="HH497">
        <v>29.9999</v>
      </c>
      <c r="HI497">
        <v>31.3618</v>
      </c>
      <c r="HJ497">
        <v>31.3531</v>
      </c>
      <c r="HK497">
        <v>18.6421</v>
      </c>
      <c r="HL497">
        <v>22.2387</v>
      </c>
      <c r="HM497">
        <v>0</v>
      </c>
      <c r="HN497">
        <v>10.8008</v>
      </c>
      <c r="HO497">
        <v>251.394</v>
      </c>
      <c r="HP497">
        <v>17.7106</v>
      </c>
      <c r="HQ497">
        <v>95.4189</v>
      </c>
      <c r="HR497">
        <v>99.4783</v>
      </c>
    </row>
    <row r="498" spans="1:226">
      <c r="A498">
        <v>482</v>
      </c>
      <c r="B498">
        <v>1657560229</v>
      </c>
      <c r="C498">
        <v>7437</v>
      </c>
      <c r="D498" t="s">
        <v>1330</v>
      </c>
      <c r="E498" t="s">
        <v>1331</v>
      </c>
      <c r="F498">
        <v>5</v>
      </c>
      <c r="G498" t="s">
        <v>1117</v>
      </c>
      <c r="H498" t="s">
        <v>354</v>
      </c>
      <c r="I498">
        <v>1657560221.5</v>
      </c>
      <c r="J498">
        <f>(K498)/1000</f>
        <v>0</v>
      </c>
      <c r="K498">
        <f>IF(BF498, AN498, AH498)</f>
        <v>0</v>
      </c>
      <c r="L498">
        <f>IF(BF498, AI498, AG498)</f>
        <v>0</v>
      </c>
      <c r="M498">
        <f>BH498 - IF(AU498&gt;1, L498*BB498*100.0/(AW498*BV498), 0)</f>
        <v>0</v>
      </c>
      <c r="N498">
        <f>((T498-J498/2)*M498-L498)/(T498+J498/2)</f>
        <v>0</v>
      </c>
      <c r="O498">
        <f>N498*(BO498+BP498)/1000.0</f>
        <v>0</v>
      </c>
      <c r="P498">
        <f>(BH498 - IF(AU498&gt;1, L498*BB498*100.0/(AW498*BV498), 0))*(BO498+BP498)/1000.0</f>
        <v>0</v>
      </c>
      <c r="Q498">
        <f>2.0/((1/S498-1/R498)+SIGN(S498)*SQRT((1/S498-1/R498)*(1/S498-1/R498) + 4*BC498/((BC498+1)*(BC498+1))*(2*1/S498*1/R498-1/R498*1/R498)))</f>
        <v>0</v>
      </c>
      <c r="R498">
        <f>IF(LEFT(BD498,1)&lt;&gt;"0",IF(LEFT(BD498,1)="1",3.0,BE498),$D$5+$E$5*(BV498*BO498/($K$5*1000))+$F$5*(BV498*BO498/($K$5*1000))*MAX(MIN(BB498,$J$5),$I$5)*MAX(MIN(BB498,$J$5),$I$5)+$G$5*MAX(MIN(BB498,$J$5),$I$5)*(BV498*BO498/($K$5*1000))+$H$5*(BV498*BO498/($K$5*1000))*(BV498*BO498/($K$5*1000)))</f>
        <v>0</v>
      </c>
      <c r="S498">
        <f>J498*(1000-(1000*0.61365*exp(17.502*W498/(240.97+W498))/(BO498+BP498)+BJ498)/2)/(1000*0.61365*exp(17.502*W498/(240.97+W498))/(BO498+BP498)-BJ498)</f>
        <v>0</v>
      </c>
      <c r="T498">
        <f>1/((BC498+1)/(Q498/1.6)+1/(R498/1.37)) + BC498/((BC498+1)/(Q498/1.6) + BC498/(R498/1.37))</f>
        <v>0</v>
      </c>
      <c r="U498">
        <f>(AX498*BA498)</f>
        <v>0</v>
      </c>
      <c r="V498">
        <f>(BQ498+(U498+2*0.95*5.67E-8*(((BQ498+$B$7)+273)^4-(BQ498+273)^4)-44100*J498)/(1.84*29.3*R498+8*0.95*5.67E-8*(BQ498+273)^3))</f>
        <v>0</v>
      </c>
      <c r="W498">
        <f>($C$7*BR498+$D$7*BS498+$E$7*V498)</f>
        <v>0</v>
      </c>
      <c r="X498">
        <f>0.61365*exp(17.502*W498/(240.97+W498))</f>
        <v>0</v>
      </c>
      <c r="Y498">
        <f>(Z498/AA498*100)</f>
        <v>0</v>
      </c>
      <c r="Z498">
        <f>BJ498*(BO498+BP498)/1000</f>
        <v>0</v>
      </c>
      <c r="AA498">
        <f>0.61365*exp(17.502*BQ498/(240.97+BQ498))</f>
        <v>0</v>
      </c>
      <c r="AB498">
        <f>(X498-BJ498*(BO498+BP498)/1000)</f>
        <v>0</v>
      </c>
      <c r="AC498">
        <f>(-J498*44100)</f>
        <v>0</v>
      </c>
      <c r="AD498">
        <f>2*29.3*R498*0.92*(BQ498-W498)</f>
        <v>0</v>
      </c>
      <c r="AE498">
        <f>2*0.95*5.67E-8*(((BQ498+$B$7)+273)^4-(W498+273)^4)</f>
        <v>0</v>
      </c>
      <c r="AF498">
        <f>U498+AE498+AC498+AD498</f>
        <v>0</v>
      </c>
      <c r="AG498">
        <f>BN498*AU498*(BI498-BH498*(1000-AU498*BK498)/(1000-AU498*BJ498))/(100*BB498)</f>
        <v>0</v>
      </c>
      <c r="AH498">
        <f>1000*BN498*AU498*(BJ498-BK498)/(100*BB498*(1000-AU498*BJ498))</f>
        <v>0</v>
      </c>
      <c r="AI498">
        <f>(AJ498 - AK498 - BO498*1E3/(8.314*(BQ498+273.15)) * AM498/BN498 * AL498) * BN498/(100*BB498) * (1000 - BK498)/1000</f>
        <v>0</v>
      </c>
      <c r="AJ498">
        <v>274.570325419679</v>
      </c>
      <c r="AK498">
        <v>286.531757575758</v>
      </c>
      <c r="AL498">
        <v>-3.29010345995435</v>
      </c>
      <c r="AM498">
        <v>66.1542934493581</v>
      </c>
      <c r="AN498">
        <f>(AP498 - AO498 + BO498*1E3/(8.314*(BQ498+273.15)) * AR498/BN498 * AQ498) * BN498/(100*BB498) * 1000/(1000 - AP498)</f>
        <v>0</v>
      </c>
      <c r="AO498">
        <v>17.6117269465945</v>
      </c>
      <c r="AP498">
        <v>18.4186672727273</v>
      </c>
      <c r="AQ498">
        <v>-0.0026566387812885</v>
      </c>
      <c r="AR498">
        <v>78.0583195852603</v>
      </c>
      <c r="AS498">
        <v>22</v>
      </c>
      <c r="AT498">
        <v>4</v>
      </c>
      <c r="AU498">
        <f>IF(AS498*$H$13&gt;=AW498,1.0,(AW498/(AW498-AS498*$H$13)))</f>
        <v>0</v>
      </c>
      <c r="AV498">
        <f>(AU498-1)*100</f>
        <v>0</v>
      </c>
      <c r="AW498">
        <f>MAX(0,($B$13+$C$13*BV498)/(1+$D$13*BV498)*BO498/(BQ498+273)*$E$13)</f>
        <v>0</v>
      </c>
      <c r="AX498">
        <f>$B$11*BW498+$C$11*BX498+$F$11*CI498*(1-CL498)</f>
        <v>0</v>
      </c>
      <c r="AY498">
        <f>AX498*AZ498</f>
        <v>0</v>
      </c>
      <c r="AZ498">
        <f>($B$11*$D$9+$C$11*$D$9+$F$11*((CV498+CN498)/MAX(CV498+CN498+CW498, 0.1)*$I$9+CW498/MAX(CV498+CN498+CW498, 0.1)*$J$9))/($B$11+$C$11+$F$11)</f>
        <v>0</v>
      </c>
      <c r="BA498">
        <f>($B$11*$K$9+$C$11*$K$9+$F$11*((CV498+CN498)/MAX(CV498+CN498+CW498, 0.1)*$P$9+CW498/MAX(CV498+CN498+CW498, 0.1)*$Q$9))/($B$11+$C$11+$F$11)</f>
        <v>0</v>
      </c>
      <c r="BB498">
        <v>2.7</v>
      </c>
      <c r="BC498">
        <v>0.5</v>
      </c>
      <c r="BD498" t="s">
        <v>355</v>
      </c>
      <c r="BE498">
        <v>2</v>
      </c>
      <c r="BF498" t="b">
        <v>1</v>
      </c>
      <c r="BG498">
        <v>1657560221.5</v>
      </c>
      <c r="BH498">
        <v>303.909</v>
      </c>
      <c r="BI498">
        <v>286.001740740741</v>
      </c>
      <c r="BJ498">
        <v>18.4510666666667</v>
      </c>
      <c r="BK498">
        <v>17.6149</v>
      </c>
      <c r="BL498">
        <v>300.397333333333</v>
      </c>
      <c r="BM498">
        <v>18.341762962963</v>
      </c>
      <c r="BN498">
        <v>500.019037037037</v>
      </c>
      <c r="BO498">
        <v>68.0244</v>
      </c>
      <c r="BP498">
        <v>0.0187974333333333</v>
      </c>
      <c r="BQ498">
        <v>21.0986074074074</v>
      </c>
      <c r="BR498">
        <v>22.1814037037037</v>
      </c>
      <c r="BS498">
        <v>999.9</v>
      </c>
      <c r="BT498">
        <v>0</v>
      </c>
      <c r="BU498">
        <v>0</v>
      </c>
      <c r="BV498">
        <v>9982.82592592592</v>
      </c>
      <c r="BW498">
        <v>0</v>
      </c>
      <c r="BX498">
        <v>65.7047111111111</v>
      </c>
      <c r="BY498">
        <v>17.9073</v>
      </c>
      <c r="BZ498">
        <v>309.622222222222</v>
      </c>
      <c r="CA498">
        <v>291.130148148148</v>
      </c>
      <c r="CB498">
        <v>0.836174777777778</v>
      </c>
      <c r="CC498">
        <v>286.001740740741</v>
      </c>
      <c r="CD498">
        <v>17.6149</v>
      </c>
      <c r="CE498">
        <v>1.25512222222222</v>
      </c>
      <c r="CF498">
        <v>1.19824259259259</v>
      </c>
      <c r="CG498">
        <v>10.2719407407407</v>
      </c>
      <c r="CH498">
        <v>9.57973037037037</v>
      </c>
      <c r="CI498">
        <v>2000.00888888889</v>
      </c>
      <c r="CJ498">
        <v>0.980007407407408</v>
      </c>
      <c r="CK498">
        <v>0.0199922111111111</v>
      </c>
      <c r="CL498">
        <v>0</v>
      </c>
      <c r="CM498">
        <v>2.44205185185185</v>
      </c>
      <c r="CN498">
        <v>0</v>
      </c>
      <c r="CO498">
        <v>7883.62296296296</v>
      </c>
      <c r="CP498">
        <v>16705.5074074074</v>
      </c>
      <c r="CQ498">
        <v>45</v>
      </c>
      <c r="CR498">
        <v>48.6824074074074</v>
      </c>
      <c r="CS498">
        <v>48</v>
      </c>
      <c r="CT498">
        <v>45.187</v>
      </c>
      <c r="CU498">
        <v>43.75</v>
      </c>
      <c r="CV498">
        <v>1960.02740740741</v>
      </c>
      <c r="CW498">
        <v>39.9814814814815</v>
      </c>
      <c r="CX498">
        <v>0</v>
      </c>
      <c r="CY498">
        <v>1651539124.4</v>
      </c>
      <c r="CZ498">
        <v>0</v>
      </c>
      <c r="DA498">
        <v>0</v>
      </c>
      <c r="DB498" t="s">
        <v>356</v>
      </c>
      <c r="DC498">
        <v>1657298120.5</v>
      </c>
      <c r="DD498">
        <v>1657298120.5</v>
      </c>
      <c r="DE498">
        <v>0</v>
      </c>
      <c r="DF498">
        <v>1.391</v>
      </c>
      <c r="DG498">
        <v>0.035</v>
      </c>
      <c r="DH498">
        <v>2.39</v>
      </c>
      <c r="DI498">
        <v>0.104</v>
      </c>
      <c r="DJ498">
        <v>419</v>
      </c>
      <c r="DK498">
        <v>18</v>
      </c>
      <c r="DL498">
        <v>0.11</v>
      </c>
      <c r="DM498">
        <v>0.02</v>
      </c>
      <c r="DN498">
        <v>17.7659775</v>
      </c>
      <c r="DO498">
        <v>2.70549906191369</v>
      </c>
      <c r="DP498">
        <v>0.36891238017143</v>
      </c>
      <c r="DQ498">
        <v>0</v>
      </c>
      <c r="DR498">
        <v>0.842181</v>
      </c>
      <c r="DS498">
        <v>-0.158275452157603</v>
      </c>
      <c r="DT498">
        <v>0.017192006916006</v>
      </c>
      <c r="DU498">
        <v>0</v>
      </c>
      <c r="DV498">
        <v>0</v>
      </c>
      <c r="DW498">
        <v>2</v>
      </c>
      <c r="DX498" t="s">
        <v>357</v>
      </c>
      <c r="DY498">
        <v>2.82592</v>
      </c>
      <c r="DZ498">
        <v>2.63482</v>
      </c>
      <c r="EA498">
        <v>0.0489467</v>
      </c>
      <c r="EB498">
        <v>0.0468056</v>
      </c>
      <c r="EC498">
        <v>0.0640871</v>
      </c>
      <c r="ED498">
        <v>0.0619878</v>
      </c>
      <c r="EE498">
        <v>26451.7</v>
      </c>
      <c r="EF498">
        <v>23180.1</v>
      </c>
      <c r="EG498">
        <v>24921.2</v>
      </c>
      <c r="EH498">
        <v>23703.7</v>
      </c>
      <c r="EI498">
        <v>39860.5</v>
      </c>
      <c r="EJ498">
        <v>36837</v>
      </c>
      <c r="EK498">
        <v>45101.8</v>
      </c>
      <c r="EL498">
        <v>42329.2</v>
      </c>
      <c r="EM498">
        <v>1.7324</v>
      </c>
      <c r="EN498">
        <v>2.02448</v>
      </c>
      <c r="EO498">
        <v>0.0531264</v>
      </c>
      <c r="EP498">
        <v>0</v>
      </c>
      <c r="EQ498">
        <v>21.2748</v>
      </c>
      <c r="ER498">
        <v>999.9</v>
      </c>
      <c r="ES498">
        <v>30.79</v>
      </c>
      <c r="ET498">
        <v>32.942</v>
      </c>
      <c r="EU498">
        <v>22.7922</v>
      </c>
      <c r="EV498">
        <v>51.8985</v>
      </c>
      <c r="EW498">
        <v>29.1346</v>
      </c>
      <c r="EX498">
        <v>2</v>
      </c>
      <c r="EY498">
        <v>0.337137</v>
      </c>
      <c r="EZ498">
        <v>9.28105</v>
      </c>
      <c r="FA498">
        <v>20.0125</v>
      </c>
      <c r="FB498">
        <v>5.23781</v>
      </c>
      <c r="FC498">
        <v>11.998</v>
      </c>
      <c r="FD498">
        <v>4.9569</v>
      </c>
      <c r="FE498">
        <v>3.304</v>
      </c>
      <c r="FF498">
        <v>9999</v>
      </c>
      <c r="FG498">
        <v>9999</v>
      </c>
      <c r="FH498">
        <v>6665.2</v>
      </c>
      <c r="FI498">
        <v>354.2</v>
      </c>
      <c r="FJ498">
        <v>1.86809</v>
      </c>
      <c r="FK498">
        <v>1.86375</v>
      </c>
      <c r="FL498">
        <v>1.87134</v>
      </c>
      <c r="FM498">
        <v>1.86219</v>
      </c>
      <c r="FN498">
        <v>1.86171</v>
      </c>
      <c r="FO498">
        <v>1.86811</v>
      </c>
      <c r="FP498">
        <v>1.85822</v>
      </c>
      <c r="FQ498">
        <v>1.86462</v>
      </c>
      <c r="FR498">
        <v>5</v>
      </c>
      <c r="FS498">
        <v>0</v>
      </c>
      <c r="FT498">
        <v>0</v>
      </c>
      <c r="FU498">
        <v>0</v>
      </c>
      <c r="FV498" t="s">
        <v>358</v>
      </c>
      <c r="FW498" t="s">
        <v>359</v>
      </c>
      <c r="FX498" t="s">
        <v>360</v>
      </c>
      <c r="FY498" t="s">
        <v>360</v>
      </c>
      <c r="FZ498" t="s">
        <v>360</v>
      </c>
      <c r="GA498" t="s">
        <v>360</v>
      </c>
      <c r="GB498">
        <v>0</v>
      </c>
      <c r="GC498">
        <v>100</v>
      </c>
      <c r="GD498">
        <v>100</v>
      </c>
      <c r="GE498">
        <v>3.416</v>
      </c>
      <c r="GF498">
        <v>0.1079</v>
      </c>
      <c r="GG498">
        <v>2.14445261950712</v>
      </c>
      <c r="GH498">
        <v>0.00524579190152856</v>
      </c>
      <c r="GI498">
        <v>-2.61795653493914e-06</v>
      </c>
      <c r="GJ498">
        <v>1.03317073579164e-09</v>
      </c>
      <c r="GK498">
        <v>0.00834576242792743</v>
      </c>
      <c r="GL498">
        <v>-0.0463878632499735</v>
      </c>
      <c r="GM498">
        <v>0.00360881594666716</v>
      </c>
      <c r="GN498">
        <v>-4.25062852161115e-05</v>
      </c>
      <c r="GO498">
        <v>14</v>
      </c>
      <c r="GP498">
        <v>2225</v>
      </c>
      <c r="GQ498">
        <v>2</v>
      </c>
      <c r="GR498">
        <v>27</v>
      </c>
      <c r="GS498">
        <v>4368.5</v>
      </c>
      <c r="GT498">
        <v>4368.5</v>
      </c>
      <c r="GU498">
        <v>0.889893</v>
      </c>
      <c r="GV498">
        <v>2.40723</v>
      </c>
      <c r="GW498">
        <v>1.99829</v>
      </c>
      <c r="GX498">
        <v>2.74414</v>
      </c>
      <c r="GY498">
        <v>2.09351</v>
      </c>
      <c r="GZ498">
        <v>2.38525</v>
      </c>
      <c r="HA498">
        <v>36.6706</v>
      </c>
      <c r="HB498">
        <v>13.8694</v>
      </c>
      <c r="HC498">
        <v>18</v>
      </c>
      <c r="HD498">
        <v>421.982</v>
      </c>
      <c r="HE498">
        <v>609.243</v>
      </c>
      <c r="HF498">
        <v>15.3364</v>
      </c>
      <c r="HG498">
        <v>31.5573</v>
      </c>
      <c r="HH498">
        <v>29.9999</v>
      </c>
      <c r="HI498">
        <v>31.3605</v>
      </c>
      <c r="HJ498">
        <v>31.3505</v>
      </c>
      <c r="HK498">
        <v>17.7276</v>
      </c>
      <c r="HL498">
        <v>21.9293</v>
      </c>
      <c r="HM498">
        <v>0</v>
      </c>
      <c r="HN498">
        <v>10.7933</v>
      </c>
      <c r="HO498">
        <v>231.209</v>
      </c>
      <c r="HP498">
        <v>17.7451</v>
      </c>
      <c r="HQ498">
        <v>95.4192</v>
      </c>
      <c r="HR498">
        <v>99.4805</v>
      </c>
    </row>
    <row r="499" spans="1:226">
      <c r="A499">
        <v>483</v>
      </c>
      <c r="B499">
        <v>1657560234</v>
      </c>
      <c r="C499">
        <v>7442</v>
      </c>
      <c r="D499" t="s">
        <v>1332</v>
      </c>
      <c r="E499" t="s">
        <v>1333</v>
      </c>
      <c r="F499">
        <v>5</v>
      </c>
      <c r="G499" t="s">
        <v>1117</v>
      </c>
      <c r="H499" t="s">
        <v>354</v>
      </c>
      <c r="I499">
        <v>1657560226.21429</v>
      </c>
      <c r="J499">
        <f>(K499)/1000</f>
        <v>0</v>
      </c>
      <c r="K499">
        <f>IF(BF499, AN499, AH499)</f>
        <v>0</v>
      </c>
      <c r="L499">
        <f>IF(BF499, AI499, AG499)</f>
        <v>0</v>
      </c>
      <c r="M499">
        <f>BH499 - IF(AU499&gt;1, L499*BB499*100.0/(AW499*BV499), 0)</f>
        <v>0</v>
      </c>
      <c r="N499">
        <f>((T499-J499/2)*M499-L499)/(T499+J499/2)</f>
        <v>0</v>
      </c>
      <c r="O499">
        <f>N499*(BO499+BP499)/1000.0</f>
        <v>0</v>
      </c>
      <c r="P499">
        <f>(BH499 - IF(AU499&gt;1, L499*BB499*100.0/(AW499*BV499), 0))*(BO499+BP499)/1000.0</f>
        <v>0</v>
      </c>
      <c r="Q499">
        <f>2.0/((1/S499-1/R499)+SIGN(S499)*SQRT((1/S499-1/R499)*(1/S499-1/R499) + 4*BC499/((BC499+1)*(BC499+1))*(2*1/S499*1/R499-1/R499*1/R499)))</f>
        <v>0</v>
      </c>
      <c r="R499">
        <f>IF(LEFT(BD499,1)&lt;&gt;"0",IF(LEFT(BD499,1)="1",3.0,BE499),$D$5+$E$5*(BV499*BO499/($K$5*1000))+$F$5*(BV499*BO499/($K$5*1000))*MAX(MIN(BB499,$J$5),$I$5)*MAX(MIN(BB499,$J$5),$I$5)+$G$5*MAX(MIN(BB499,$J$5),$I$5)*(BV499*BO499/($K$5*1000))+$H$5*(BV499*BO499/($K$5*1000))*(BV499*BO499/($K$5*1000)))</f>
        <v>0</v>
      </c>
      <c r="S499">
        <f>J499*(1000-(1000*0.61365*exp(17.502*W499/(240.97+W499))/(BO499+BP499)+BJ499)/2)/(1000*0.61365*exp(17.502*W499/(240.97+W499))/(BO499+BP499)-BJ499)</f>
        <v>0</v>
      </c>
      <c r="T499">
        <f>1/((BC499+1)/(Q499/1.6)+1/(R499/1.37)) + BC499/((BC499+1)/(Q499/1.6) + BC499/(R499/1.37))</f>
        <v>0</v>
      </c>
      <c r="U499">
        <f>(AX499*BA499)</f>
        <v>0</v>
      </c>
      <c r="V499">
        <f>(BQ499+(U499+2*0.95*5.67E-8*(((BQ499+$B$7)+273)^4-(BQ499+273)^4)-44100*J499)/(1.84*29.3*R499+8*0.95*5.67E-8*(BQ499+273)^3))</f>
        <v>0</v>
      </c>
      <c r="W499">
        <f>($C$7*BR499+$D$7*BS499+$E$7*V499)</f>
        <v>0</v>
      </c>
      <c r="X499">
        <f>0.61365*exp(17.502*W499/(240.97+W499))</f>
        <v>0</v>
      </c>
      <c r="Y499">
        <f>(Z499/AA499*100)</f>
        <v>0</v>
      </c>
      <c r="Z499">
        <f>BJ499*(BO499+BP499)/1000</f>
        <v>0</v>
      </c>
      <c r="AA499">
        <f>0.61365*exp(17.502*BQ499/(240.97+BQ499))</f>
        <v>0</v>
      </c>
      <c r="AB499">
        <f>(X499-BJ499*(BO499+BP499)/1000)</f>
        <v>0</v>
      </c>
      <c r="AC499">
        <f>(-J499*44100)</f>
        <v>0</v>
      </c>
      <c r="AD499">
        <f>2*29.3*R499*0.92*(BQ499-W499)</f>
        <v>0</v>
      </c>
      <c r="AE499">
        <f>2*0.95*5.67E-8*(((BQ499+$B$7)+273)^4-(W499+273)^4)</f>
        <v>0</v>
      </c>
      <c r="AF499">
        <f>U499+AE499+AC499+AD499</f>
        <v>0</v>
      </c>
      <c r="AG499">
        <f>BN499*AU499*(BI499-BH499*(1000-AU499*BK499)/(1000-AU499*BJ499))/(100*BB499)</f>
        <v>0</v>
      </c>
      <c r="AH499">
        <f>1000*BN499*AU499*(BJ499-BK499)/(100*BB499*(1000-AU499*BJ499))</f>
        <v>0</v>
      </c>
      <c r="AI499">
        <f>(AJ499 - AK499 - BO499*1E3/(8.314*(BQ499+273.15)) * AM499/BN499 * AL499) * BN499/(100*BB499) * (1000 - BK499)/1000</f>
        <v>0</v>
      </c>
      <c r="AJ499">
        <v>258.240266223839</v>
      </c>
      <c r="AK499">
        <v>270.341715151515</v>
      </c>
      <c r="AL499">
        <v>-3.22478645259774</v>
      </c>
      <c r="AM499">
        <v>66.1542934493581</v>
      </c>
      <c r="AN499">
        <f>(AP499 - AO499 + BO499*1E3/(8.314*(BQ499+273.15)) * AR499/BN499 * AQ499) * BN499/(100*BB499) * 1000/(1000 - AP499)</f>
        <v>0</v>
      </c>
      <c r="AO499">
        <v>17.6249161981895</v>
      </c>
      <c r="AP499">
        <v>18.4044539393939</v>
      </c>
      <c r="AQ499">
        <v>-0.00219609398405893</v>
      </c>
      <c r="AR499">
        <v>78.0583195852603</v>
      </c>
      <c r="AS499">
        <v>23</v>
      </c>
      <c r="AT499">
        <v>5</v>
      </c>
      <c r="AU499">
        <f>IF(AS499*$H$13&gt;=AW499,1.0,(AW499/(AW499-AS499*$H$13)))</f>
        <v>0</v>
      </c>
      <c r="AV499">
        <f>(AU499-1)*100</f>
        <v>0</v>
      </c>
      <c r="AW499">
        <f>MAX(0,($B$13+$C$13*BV499)/(1+$D$13*BV499)*BO499/(BQ499+273)*$E$13)</f>
        <v>0</v>
      </c>
      <c r="AX499">
        <f>$B$11*BW499+$C$11*BX499+$F$11*CI499*(1-CL499)</f>
        <v>0</v>
      </c>
      <c r="AY499">
        <f>AX499*AZ499</f>
        <v>0</v>
      </c>
      <c r="AZ499">
        <f>($B$11*$D$9+$C$11*$D$9+$F$11*((CV499+CN499)/MAX(CV499+CN499+CW499, 0.1)*$I$9+CW499/MAX(CV499+CN499+CW499, 0.1)*$J$9))/($B$11+$C$11+$F$11)</f>
        <v>0</v>
      </c>
      <c r="BA499">
        <f>($B$11*$K$9+$C$11*$K$9+$F$11*((CV499+CN499)/MAX(CV499+CN499+CW499, 0.1)*$P$9+CW499/MAX(CV499+CN499+CW499, 0.1)*$Q$9))/($B$11+$C$11+$F$11)</f>
        <v>0</v>
      </c>
      <c r="BB499">
        <v>2.7</v>
      </c>
      <c r="BC499">
        <v>0.5</v>
      </c>
      <c r="BD499" t="s">
        <v>355</v>
      </c>
      <c r="BE499">
        <v>2</v>
      </c>
      <c r="BF499" t="b">
        <v>1</v>
      </c>
      <c r="BG499">
        <v>1657560226.21429</v>
      </c>
      <c r="BH499">
        <v>288.703607142857</v>
      </c>
      <c r="BI499">
        <v>270.713321428571</v>
      </c>
      <c r="BJ499">
        <v>18.4307428571429</v>
      </c>
      <c r="BK499">
        <v>17.6170392857143</v>
      </c>
      <c r="BL499">
        <v>285.25225</v>
      </c>
      <c r="BM499">
        <v>18.3222964285714</v>
      </c>
      <c r="BN499">
        <v>499.997285714286</v>
      </c>
      <c r="BO499">
        <v>68.0242892857143</v>
      </c>
      <c r="BP499">
        <v>0.0187317428571429</v>
      </c>
      <c r="BQ499">
        <v>21.086425</v>
      </c>
      <c r="BR499">
        <v>22.1685535714286</v>
      </c>
      <c r="BS499">
        <v>999.9</v>
      </c>
      <c r="BT499">
        <v>0</v>
      </c>
      <c r="BU499">
        <v>0</v>
      </c>
      <c r="BV499">
        <v>9988.65678571429</v>
      </c>
      <c r="BW499">
        <v>0</v>
      </c>
      <c r="BX499">
        <v>66.5064464285714</v>
      </c>
      <c r="BY499">
        <v>17.9903285714286</v>
      </c>
      <c r="BZ499">
        <v>294.124964285714</v>
      </c>
      <c r="CA499">
        <v>275.567928571429</v>
      </c>
      <c r="CB499">
        <v>0.81372325</v>
      </c>
      <c r="CC499">
        <v>270.713321428571</v>
      </c>
      <c r="CD499">
        <v>17.6170392857143</v>
      </c>
      <c r="CE499">
        <v>1.25373857142857</v>
      </c>
      <c r="CF499">
        <v>1.19838607142857</v>
      </c>
      <c r="CG499">
        <v>10.2554357142857</v>
      </c>
      <c r="CH499">
        <v>9.58151392857143</v>
      </c>
      <c r="CI499">
        <v>1999.99821428571</v>
      </c>
      <c r="CJ499">
        <v>0.980008</v>
      </c>
      <c r="CK499">
        <v>0.0199916</v>
      </c>
      <c r="CL499">
        <v>0</v>
      </c>
      <c r="CM499">
        <v>2.47973571428571</v>
      </c>
      <c r="CN499">
        <v>0</v>
      </c>
      <c r="CO499">
        <v>7821.59428571429</v>
      </c>
      <c r="CP499">
        <v>16705.4285714286</v>
      </c>
      <c r="CQ499">
        <v>45</v>
      </c>
      <c r="CR499">
        <v>48.6648571428571</v>
      </c>
      <c r="CS499">
        <v>48</v>
      </c>
      <c r="CT499">
        <v>45.187</v>
      </c>
      <c r="CU499">
        <v>43.75</v>
      </c>
      <c r="CV499">
        <v>1960.01821428571</v>
      </c>
      <c r="CW499">
        <v>39.98</v>
      </c>
      <c r="CX499">
        <v>0</v>
      </c>
      <c r="CY499">
        <v>1651539129.2</v>
      </c>
      <c r="CZ499">
        <v>0</v>
      </c>
      <c r="DA499">
        <v>0</v>
      </c>
      <c r="DB499" t="s">
        <v>356</v>
      </c>
      <c r="DC499">
        <v>1657298120.5</v>
      </c>
      <c r="DD499">
        <v>1657298120.5</v>
      </c>
      <c r="DE499">
        <v>0</v>
      </c>
      <c r="DF499">
        <v>1.391</v>
      </c>
      <c r="DG499">
        <v>0.035</v>
      </c>
      <c r="DH499">
        <v>2.39</v>
      </c>
      <c r="DI499">
        <v>0.104</v>
      </c>
      <c r="DJ499">
        <v>419</v>
      </c>
      <c r="DK499">
        <v>18</v>
      </c>
      <c r="DL499">
        <v>0.11</v>
      </c>
      <c r="DM499">
        <v>0.02</v>
      </c>
      <c r="DN499">
        <v>17.94011</v>
      </c>
      <c r="DO499">
        <v>1.28502213883671</v>
      </c>
      <c r="DP499">
        <v>0.25983501284469</v>
      </c>
      <c r="DQ499">
        <v>0</v>
      </c>
      <c r="DR499">
        <v>0.8221684</v>
      </c>
      <c r="DS499">
        <v>-0.274843272045027</v>
      </c>
      <c r="DT499">
        <v>0.0284307537481861</v>
      </c>
      <c r="DU499">
        <v>0</v>
      </c>
      <c r="DV499">
        <v>0</v>
      </c>
      <c r="DW499">
        <v>2</v>
      </c>
      <c r="DX499" t="s">
        <v>357</v>
      </c>
      <c r="DY499">
        <v>2.82609</v>
      </c>
      <c r="DZ499">
        <v>2.63515</v>
      </c>
      <c r="EA499">
        <v>0.0465616</v>
      </c>
      <c r="EB499">
        <v>0.0442689</v>
      </c>
      <c r="EC499">
        <v>0.0640552</v>
      </c>
      <c r="ED499">
        <v>0.0620682</v>
      </c>
      <c r="EE499">
        <v>26518.8</v>
      </c>
      <c r="EF499">
        <v>23241.9</v>
      </c>
      <c r="EG499">
        <v>24921.9</v>
      </c>
      <c r="EH499">
        <v>23703.9</v>
      </c>
      <c r="EI499">
        <v>39863</v>
      </c>
      <c r="EJ499">
        <v>36833.9</v>
      </c>
      <c r="EK499">
        <v>45103.2</v>
      </c>
      <c r="EL499">
        <v>42329.3</v>
      </c>
      <c r="EM499">
        <v>1.73212</v>
      </c>
      <c r="EN499">
        <v>2.0244</v>
      </c>
      <c r="EO499">
        <v>0.0555702</v>
      </c>
      <c r="EP499">
        <v>0</v>
      </c>
      <c r="EQ499">
        <v>21.2241</v>
      </c>
      <c r="ER499">
        <v>999.9</v>
      </c>
      <c r="ES499">
        <v>30.741</v>
      </c>
      <c r="ET499">
        <v>32.942</v>
      </c>
      <c r="EU499">
        <v>22.7571</v>
      </c>
      <c r="EV499">
        <v>51.6085</v>
      </c>
      <c r="EW499">
        <v>29.1386</v>
      </c>
      <c r="EX499">
        <v>2</v>
      </c>
      <c r="EY499">
        <v>0.336377</v>
      </c>
      <c r="EZ499">
        <v>9.28105</v>
      </c>
      <c r="FA499">
        <v>20.0129</v>
      </c>
      <c r="FB499">
        <v>5.23781</v>
      </c>
      <c r="FC499">
        <v>11.998</v>
      </c>
      <c r="FD499">
        <v>4.9568</v>
      </c>
      <c r="FE499">
        <v>3.30395</v>
      </c>
      <c r="FF499">
        <v>9999</v>
      </c>
      <c r="FG499">
        <v>9999</v>
      </c>
      <c r="FH499">
        <v>6665.4</v>
      </c>
      <c r="FI499">
        <v>354.2</v>
      </c>
      <c r="FJ499">
        <v>1.86809</v>
      </c>
      <c r="FK499">
        <v>1.86375</v>
      </c>
      <c r="FL499">
        <v>1.87134</v>
      </c>
      <c r="FM499">
        <v>1.86218</v>
      </c>
      <c r="FN499">
        <v>1.86169</v>
      </c>
      <c r="FO499">
        <v>1.86808</v>
      </c>
      <c r="FP499">
        <v>1.85822</v>
      </c>
      <c r="FQ499">
        <v>1.86462</v>
      </c>
      <c r="FR499">
        <v>5</v>
      </c>
      <c r="FS499">
        <v>0</v>
      </c>
      <c r="FT499">
        <v>0</v>
      </c>
      <c r="FU499">
        <v>0</v>
      </c>
      <c r="FV499" t="s">
        <v>358</v>
      </c>
      <c r="FW499" t="s">
        <v>359</v>
      </c>
      <c r="FX499" t="s">
        <v>360</v>
      </c>
      <c r="FY499" t="s">
        <v>360</v>
      </c>
      <c r="FZ499" t="s">
        <v>360</v>
      </c>
      <c r="GA499" t="s">
        <v>360</v>
      </c>
      <c r="GB499">
        <v>0</v>
      </c>
      <c r="GC499">
        <v>100</v>
      </c>
      <c r="GD499">
        <v>100</v>
      </c>
      <c r="GE499">
        <v>3.351</v>
      </c>
      <c r="GF499">
        <v>0.1073</v>
      </c>
      <c r="GG499">
        <v>2.14445261950712</v>
      </c>
      <c r="GH499">
        <v>0.00524579190152856</v>
      </c>
      <c r="GI499">
        <v>-2.61795653493914e-06</v>
      </c>
      <c r="GJ499">
        <v>1.03317073579164e-09</v>
      </c>
      <c r="GK499">
        <v>0.00834576242792743</v>
      </c>
      <c r="GL499">
        <v>-0.0463878632499735</v>
      </c>
      <c r="GM499">
        <v>0.00360881594666716</v>
      </c>
      <c r="GN499">
        <v>-4.25062852161115e-05</v>
      </c>
      <c r="GO499">
        <v>14</v>
      </c>
      <c r="GP499">
        <v>2225</v>
      </c>
      <c r="GQ499">
        <v>2</v>
      </c>
      <c r="GR499">
        <v>27</v>
      </c>
      <c r="GS499">
        <v>4368.6</v>
      </c>
      <c r="GT499">
        <v>4368.6</v>
      </c>
      <c r="GU499">
        <v>0.842285</v>
      </c>
      <c r="GV499">
        <v>2.40845</v>
      </c>
      <c r="GW499">
        <v>1.99829</v>
      </c>
      <c r="GX499">
        <v>2.74292</v>
      </c>
      <c r="GY499">
        <v>2.09351</v>
      </c>
      <c r="GZ499">
        <v>2.40967</v>
      </c>
      <c r="HA499">
        <v>36.6469</v>
      </c>
      <c r="HB499">
        <v>13.8694</v>
      </c>
      <c r="HC499">
        <v>18</v>
      </c>
      <c r="HD499">
        <v>421.815</v>
      </c>
      <c r="HE499">
        <v>609.181</v>
      </c>
      <c r="HF499">
        <v>15.3264</v>
      </c>
      <c r="HG499">
        <v>31.5573</v>
      </c>
      <c r="HH499">
        <v>29.9995</v>
      </c>
      <c r="HI499">
        <v>31.3591</v>
      </c>
      <c r="HJ499">
        <v>31.3503</v>
      </c>
      <c r="HK499">
        <v>16.8242</v>
      </c>
      <c r="HL499">
        <v>21.6496</v>
      </c>
      <c r="HM499">
        <v>0</v>
      </c>
      <c r="HN499">
        <v>10.793</v>
      </c>
      <c r="HO499">
        <v>217.769</v>
      </c>
      <c r="HP499">
        <v>17.7631</v>
      </c>
      <c r="HQ499">
        <v>95.4221</v>
      </c>
      <c r="HR499">
        <v>99.4809</v>
      </c>
    </row>
    <row r="500" spans="1:226">
      <c r="A500">
        <v>484</v>
      </c>
      <c r="B500">
        <v>1657560238.5</v>
      </c>
      <c r="C500">
        <v>7446.5</v>
      </c>
      <c r="D500" t="s">
        <v>1334</v>
      </c>
      <c r="E500" t="s">
        <v>1335</v>
      </c>
      <c r="F500">
        <v>5</v>
      </c>
      <c r="G500" t="s">
        <v>1117</v>
      </c>
      <c r="H500" t="s">
        <v>354</v>
      </c>
      <c r="I500">
        <v>1657560230.66071</v>
      </c>
      <c r="J500">
        <f>(K500)/1000</f>
        <v>0</v>
      </c>
      <c r="K500">
        <f>IF(BF500, AN500, AH500)</f>
        <v>0</v>
      </c>
      <c r="L500">
        <f>IF(BF500, AI500, AG500)</f>
        <v>0</v>
      </c>
      <c r="M500">
        <f>BH500 - IF(AU500&gt;1, L500*BB500*100.0/(AW500*BV500), 0)</f>
        <v>0</v>
      </c>
      <c r="N500">
        <f>((T500-J500/2)*M500-L500)/(T500+J500/2)</f>
        <v>0</v>
      </c>
      <c r="O500">
        <f>N500*(BO500+BP500)/1000.0</f>
        <v>0</v>
      </c>
      <c r="P500">
        <f>(BH500 - IF(AU500&gt;1, L500*BB500*100.0/(AW500*BV500), 0))*(BO500+BP500)/1000.0</f>
        <v>0</v>
      </c>
      <c r="Q500">
        <f>2.0/((1/S500-1/R500)+SIGN(S500)*SQRT((1/S500-1/R500)*(1/S500-1/R500) + 4*BC500/((BC500+1)*(BC500+1))*(2*1/S500*1/R500-1/R500*1/R500)))</f>
        <v>0</v>
      </c>
      <c r="R500">
        <f>IF(LEFT(BD500,1)&lt;&gt;"0",IF(LEFT(BD500,1)="1",3.0,BE500),$D$5+$E$5*(BV500*BO500/($K$5*1000))+$F$5*(BV500*BO500/($K$5*1000))*MAX(MIN(BB500,$J$5),$I$5)*MAX(MIN(BB500,$J$5),$I$5)+$G$5*MAX(MIN(BB500,$J$5),$I$5)*(BV500*BO500/($K$5*1000))+$H$5*(BV500*BO500/($K$5*1000))*(BV500*BO500/($K$5*1000)))</f>
        <v>0</v>
      </c>
      <c r="S500">
        <f>J500*(1000-(1000*0.61365*exp(17.502*W500/(240.97+W500))/(BO500+BP500)+BJ500)/2)/(1000*0.61365*exp(17.502*W500/(240.97+W500))/(BO500+BP500)-BJ500)</f>
        <v>0</v>
      </c>
      <c r="T500">
        <f>1/((BC500+1)/(Q500/1.6)+1/(R500/1.37)) + BC500/((BC500+1)/(Q500/1.6) + BC500/(R500/1.37))</f>
        <v>0</v>
      </c>
      <c r="U500">
        <f>(AX500*BA500)</f>
        <v>0</v>
      </c>
      <c r="V500">
        <f>(BQ500+(U500+2*0.95*5.67E-8*(((BQ500+$B$7)+273)^4-(BQ500+273)^4)-44100*J500)/(1.84*29.3*R500+8*0.95*5.67E-8*(BQ500+273)^3))</f>
        <v>0</v>
      </c>
      <c r="W500">
        <f>($C$7*BR500+$D$7*BS500+$E$7*V500)</f>
        <v>0</v>
      </c>
      <c r="X500">
        <f>0.61365*exp(17.502*W500/(240.97+W500))</f>
        <v>0</v>
      </c>
      <c r="Y500">
        <f>(Z500/AA500*100)</f>
        <v>0</v>
      </c>
      <c r="Z500">
        <f>BJ500*(BO500+BP500)/1000</f>
        <v>0</v>
      </c>
      <c r="AA500">
        <f>0.61365*exp(17.502*BQ500/(240.97+BQ500))</f>
        <v>0</v>
      </c>
      <c r="AB500">
        <f>(X500-BJ500*(BO500+BP500)/1000)</f>
        <v>0</v>
      </c>
      <c r="AC500">
        <f>(-J500*44100)</f>
        <v>0</v>
      </c>
      <c r="AD500">
        <f>2*29.3*R500*0.92*(BQ500-W500)</f>
        <v>0</v>
      </c>
      <c r="AE500">
        <f>2*0.95*5.67E-8*(((BQ500+$B$7)+273)^4-(W500+273)^4)</f>
        <v>0</v>
      </c>
      <c r="AF500">
        <f>U500+AE500+AC500+AD500</f>
        <v>0</v>
      </c>
      <c r="AG500">
        <f>BN500*AU500*(BI500-BH500*(1000-AU500*BK500)/(1000-AU500*BJ500))/(100*BB500)</f>
        <v>0</v>
      </c>
      <c r="AH500">
        <f>1000*BN500*AU500*(BJ500-BK500)/(100*BB500*(1000-AU500*BJ500))</f>
        <v>0</v>
      </c>
      <c r="AI500">
        <f>(AJ500 - AK500 - BO500*1E3/(8.314*(BQ500+273.15)) * AM500/BN500 * AL500) * BN500/(100*BB500) * (1000 - BK500)/1000</f>
        <v>0</v>
      </c>
      <c r="AJ500">
        <v>243.138589618367</v>
      </c>
      <c r="AK500">
        <v>255.445121212121</v>
      </c>
      <c r="AL500">
        <v>-3.31096393960404</v>
      </c>
      <c r="AM500">
        <v>66.1542934493581</v>
      </c>
      <c r="AN500">
        <f>(AP500 - AO500 + BO500*1E3/(8.314*(BQ500+273.15)) * AR500/BN500 * AQ500) * BN500/(100*BB500) * 1000/(1000 - AP500)</f>
        <v>0</v>
      </c>
      <c r="AO500">
        <v>17.6551221663483</v>
      </c>
      <c r="AP500">
        <v>18.3986890909091</v>
      </c>
      <c r="AQ500">
        <v>-0.000594064549468097</v>
      </c>
      <c r="AR500">
        <v>78.0583195852603</v>
      </c>
      <c r="AS500">
        <v>23</v>
      </c>
      <c r="AT500">
        <v>5</v>
      </c>
      <c r="AU500">
        <f>IF(AS500*$H$13&gt;=AW500,1.0,(AW500/(AW500-AS500*$H$13)))</f>
        <v>0</v>
      </c>
      <c r="AV500">
        <f>(AU500-1)*100</f>
        <v>0</v>
      </c>
      <c r="AW500">
        <f>MAX(0,($B$13+$C$13*BV500)/(1+$D$13*BV500)*BO500/(BQ500+273)*$E$13)</f>
        <v>0</v>
      </c>
      <c r="AX500">
        <f>$B$11*BW500+$C$11*BX500+$F$11*CI500*(1-CL500)</f>
        <v>0</v>
      </c>
      <c r="AY500">
        <f>AX500*AZ500</f>
        <v>0</v>
      </c>
      <c r="AZ500">
        <f>($B$11*$D$9+$C$11*$D$9+$F$11*((CV500+CN500)/MAX(CV500+CN500+CW500, 0.1)*$I$9+CW500/MAX(CV500+CN500+CW500, 0.1)*$J$9))/($B$11+$C$11+$F$11)</f>
        <v>0</v>
      </c>
      <c r="BA500">
        <f>($B$11*$K$9+$C$11*$K$9+$F$11*((CV500+CN500)/MAX(CV500+CN500+CW500, 0.1)*$P$9+CW500/MAX(CV500+CN500+CW500, 0.1)*$Q$9))/($B$11+$C$11+$F$11)</f>
        <v>0</v>
      </c>
      <c r="BB500">
        <v>2.7</v>
      </c>
      <c r="BC500">
        <v>0.5</v>
      </c>
      <c r="BD500" t="s">
        <v>355</v>
      </c>
      <c r="BE500">
        <v>2</v>
      </c>
      <c r="BF500" t="b">
        <v>1</v>
      </c>
      <c r="BG500">
        <v>1657560230.66071</v>
      </c>
      <c r="BH500">
        <v>274.380392857143</v>
      </c>
      <c r="BI500">
        <v>256.207357142857</v>
      </c>
      <c r="BJ500">
        <v>18.4143607142857</v>
      </c>
      <c r="BK500">
        <v>17.6319</v>
      </c>
      <c r="BL500">
        <v>270.9865</v>
      </c>
      <c r="BM500">
        <v>18.3065928571429</v>
      </c>
      <c r="BN500">
        <v>499.994892857143</v>
      </c>
      <c r="BO500">
        <v>68.0242928571429</v>
      </c>
      <c r="BP500">
        <v>0.0187082571428571</v>
      </c>
      <c r="BQ500">
        <v>21.0753714285714</v>
      </c>
      <c r="BR500">
        <v>22.1540535714286</v>
      </c>
      <c r="BS500">
        <v>999.9</v>
      </c>
      <c r="BT500">
        <v>0</v>
      </c>
      <c r="BU500">
        <v>0</v>
      </c>
      <c r="BV500">
        <v>9995.11035714286</v>
      </c>
      <c r="BW500">
        <v>0</v>
      </c>
      <c r="BX500">
        <v>67.6867535714286</v>
      </c>
      <c r="BY500">
        <v>18.173125</v>
      </c>
      <c r="BZ500">
        <v>279.528035714286</v>
      </c>
      <c r="CA500">
        <v>260.805535714286</v>
      </c>
      <c r="CB500">
        <v>0.782486785714286</v>
      </c>
      <c r="CC500">
        <v>256.207357142857</v>
      </c>
      <c r="CD500">
        <v>17.6319</v>
      </c>
      <c r="CE500">
        <v>1.25262464285714</v>
      </c>
      <c r="CF500">
        <v>1.19939714285714</v>
      </c>
      <c r="CG500">
        <v>10.2421357142857</v>
      </c>
      <c r="CH500">
        <v>9.59405571428571</v>
      </c>
      <c r="CI500">
        <v>1999.99035714286</v>
      </c>
      <c r="CJ500">
        <v>0.980004571428571</v>
      </c>
      <c r="CK500">
        <v>0.0199950785714286</v>
      </c>
      <c r="CL500">
        <v>0</v>
      </c>
      <c r="CM500">
        <v>2.55465</v>
      </c>
      <c r="CN500">
        <v>0</v>
      </c>
      <c r="CO500">
        <v>7764.04178571428</v>
      </c>
      <c r="CP500">
        <v>16705.3428571429</v>
      </c>
      <c r="CQ500">
        <v>45</v>
      </c>
      <c r="CR500">
        <v>48.6471428571429</v>
      </c>
      <c r="CS500">
        <v>48</v>
      </c>
      <c r="CT500">
        <v>45.187</v>
      </c>
      <c r="CU500">
        <v>43.75</v>
      </c>
      <c r="CV500">
        <v>1960.00178571429</v>
      </c>
      <c r="CW500">
        <v>39.9885714285714</v>
      </c>
      <c r="CX500">
        <v>0</v>
      </c>
      <c r="CY500">
        <v>1651539134</v>
      </c>
      <c r="CZ500">
        <v>0</v>
      </c>
      <c r="DA500">
        <v>0</v>
      </c>
      <c r="DB500" t="s">
        <v>356</v>
      </c>
      <c r="DC500">
        <v>1657298120.5</v>
      </c>
      <c r="DD500">
        <v>1657298120.5</v>
      </c>
      <c r="DE500">
        <v>0</v>
      </c>
      <c r="DF500">
        <v>1.391</v>
      </c>
      <c r="DG500">
        <v>0.035</v>
      </c>
      <c r="DH500">
        <v>2.39</v>
      </c>
      <c r="DI500">
        <v>0.104</v>
      </c>
      <c r="DJ500">
        <v>419</v>
      </c>
      <c r="DK500">
        <v>18</v>
      </c>
      <c r="DL500">
        <v>0.11</v>
      </c>
      <c r="DM500">
        <v>0.02</v>
      </c>
      <c r="DN500">
        <v>18.0601</v>
      </c>
      <c r="DO500">
        <v>2.29077523452161</v>
      </c>
      <c r="DP500">
        <v>0.315786352618349</v>
      </c>
      <c r="DQ500">
        <v>0</v>
      </c>
      <c r="DR500">
        <v>0.80089075</v>
      </c>
      <c r="DS500">
        <v>-0.405486844277674</v>
      </c>
      <c r="DT500">
        <v>0.0396147442638155</v>
      </c>
      <c r="DU500">
        <v>0</v>
      </c>
      <c r="DV500">
        <v>0</v>
      </c>
      <c r="DW500">
        <v>2</v>
      </c>
      <c r="DX500" t="s">
        <v>357</v>
      </c>
      <c r="DY500">
        <v>2.82604</v>
      </c>
      <c r="DZ500">
        <v>2.63549</v>
      </c>
      <c r="EA500">
        <v>0.0443244</v>
      </c>
      <c r="EB500">
        <v>0.0420171</v>
      </c>
      <c r="EC500">
        <v>0.0640365</v>
      </c>
      <c r="ED500">
        <v>0.0621131</v>
      </c>
      <c r="EE500">
        <v>26580.9</v>
      </c>
      <c r="EF500">
        <v>23297.1</v>
      </c>
      <c r="EG500">
        <v>24921.9</v>
      </c>
      <c r="EH500">
        <v>23704.4</v>
      </c>
      <c r="EI500">
        <v>39864.1</v>
      </c>
      <c r="EJ500">
        <v>36832.6</v>
      </c>
      <c r="EK500">
        <v>45103.6</v>
      </c>
      <c r="EL500">
        <v>42329.9</v>
      </c>
      <c r="EM500">
        <v>1.73232</v>
      </c>
      <c r="EN500">
        <v>2.02445</v>
      </c>
      <c r="EO500">
        <v>0.0580251</v>
      </c>
      <c r="EP500">
        <v>0</v>
      </c>
      <c r="EQ500">
        <v>21.1806</v>
      </c>
      <c r="ER500">
        <v>999.9</v>
      </c>
      <c r="ES500">
        <v>30.717</v>
      </c>
      <c r="ET500">
        <v>32.952</v>
      </c>
      <c r="EU500">
        <v>22.7517</v>
      </c>
      <c r="EV500">
        <v>51.5985</v>
      </c>
      <c r="EW500">
        <v>29.1386</v>
      </c>
      <c r="EX500">
        <v>2</v>
      </c>
      <c r="EY500">
        <v>0.336001</v>
      </c>
      <c r="EZ500">
        <v>9.28105</v>
      </c>
      <c r="FA500">
        <v>20.0131</v>
      </c>
      <c r="FB500">
        <v>5.23811</v>
      </c>
      <c r="FC500">
        <v>11.998</v>
      </c>
      <c r="FD500">
        <v>4.95685</v>
      </c>
      <c r="FE500">
        <v>3.30393</v>
      </c>
      <c r="FF500">
        <v>9999</v>
      </c>
      <c r="FG500">
        <v>9999</v>
      </c>
      <c r="FH500">
        <v>6665.4</v>
      </c>
      <c r="FI500">
        <v>354.2</v>
      </c>
      <c r="FJ500">
        <v>1.86807</v>
      </c>
      <c r="FK500">
        <v>1.86375</v>
      </c>
      <c r="FL500">
        <v>1.87134</v>
      </c>
      <c r="FM500">
        <v>1.86218</v>
      </c>
      <c r="FN500">
        <v>1.8617</v>
      </c>
      <c r="FO500">
        <v>1.8681</v>
      </c>
      <c r="FP500">
        <v>1.85822</v>
      </c>
      <c r="FQ500">
        <v>1.86462</v>
      </c>
      <c r="FR500">
        <v>5</v>
      </c>
      <c r="FS500">
        <v>0</v>
      </c>
      <c r="FT500">
        <v>0</v>
      </c>
      <c r="FU500">
        <v>0</v>
      </c>
      <c r="FV500" t="s">
        <v>358</v>
      </c>
      <c r="FW500" t="s">
        <v>359</v>
      </c>
      <c r="FX500" t="s">
        <v>360</v>
      </c>
      <c r="FY500" t="s">
        <v>360</v>
      </c>
      <c r="FZ500" t="s">
        <v>360</v>
      </c>
      <c r="GA500" t="s">
        <v>360</v>
      </c>
      <c r="GB500">
        <v>0</v>
      </c>
      <c r="GC500">
        <v>100</v>
      </c>
      <c r="GD500">
        <v>100</v>
      </c>
      <c r="GE500">
        <v>3.291</v>
      </c>
      <c r="GF500">
        <v>0.1071</v>
      </c>
      <c r="GG500">
        <v>2.14445261950712</v>
      </c>
      <c r="GH500">
        <v>0.00524579190152856</v>
      </c>
      <c r="GI500">
        <v>-2.61795653493914e-06</v>
      </c>
      <c r="GJ500">
        <v>1.03317073579164e-09</v>
      </c>
      <c r="GK500">
        <v>0.00834576242792743</v>
      </c>
      <c r="GL500">
        <v>-0.0463878632499735</v>
      </c>
      <c r="GM500">
        <v>0.00360881594666716</v>
      </c>
      <c r="GN500">
        <v>-4.25062852161115e-05</v>
      </c>
      <c r="GO500">
        <v>14</v>
      </c>
      <c r="GP500">
        <v>2225</v>
      </c>
      <c r="GQ500">
        <v>2</v>
      </c>
      <c r="GR500">
        <v>27</v>
      </c>
      <c r="GS500">
        <v>4368.6</v>
      </c>
      <c r="GT500">
        <v>4368.6</v>
      </c>
      <c r="GU500">
        <v>0.79834</v>
      </c>
      <c r="GV500">
        <v>2.40479</v>
      </c>
      <c r="GW500">
        <v>1.99829</v>
      </c>
      <c r="GX500">
        <v>2.74414</v>
      </c>
      <c r="GY500">
        <v>2.09351</v>
      </c>
      <c r="GZ500">
        <v>2.35107</v>
      </c>
      <c r="HA500">
        <v>36.6233</v>
      </c>
      <c r="HB500">
        <v>13.8606</v>
      </c>
      <c r="HC500">
        <v>18</v>
      </c>
      <c r="HD500">
        <v>421.912</v>
      </c>
      <c r="HE500">
        <v>609.205</v>
      </c>
      <c r="HF500">
        <v>15.3194</v>
      </c>
      <c r="HG500">
        <v>31.555</v>
      </c>
      <c r="HH500">
        <v>29.9996</v>
      </c>
      <c r="HI500">
        <v>31.3564</v>
      </c>
      <c r="HJ500">
        <v>31.3488</v>
      </c>
      <c r="HK500">
        <v>16.0129</v>
      </c>
      <c r="HL500">
        <v>21.3655</v>
      </c>
      <c r="HM500">
        <v>0</v>
      </c>
      <c r="HN500">
        <v>10.778</v>
      </c>
      <c r="HO500">
        <v>197.596</v>
      </c>
      <c r="HP500">
        <v>17.79</v>
      </c>
      <c r="HQ500">
        <v>95.4226</v>
      </c>
      <c r="HR500">
        <v>99.4825</v>
      </c>
    </row>
    <row r="501" spans="1:226">
      <c r="A501">
        <v>485</v>
      </c>
      <c r="B501">
        <v>1657560244</v>
      </c>
      <c r="C501">
        <v>7452</v>
      </c>
      <c r="D501" t="s">
        <v>1336</v>
      </c>
      <c r="E501" t="s">
        <v>1337</v>
      </c>
      <c r="F501">
        <v>5</v>
      </c>
      <c r="G501" t="s">
        <v>1117</v>
      </c>
      <c r="H501" t="s">
        <v>354</v>
      </c>
      <c r="I501">
        <v>1657560236.23214</v>
      </c>
      <c r="J501">
        <f>(K501)/1000</f>
        <v>0</v>
      </c>
      <c r="K501">
        <f>IF(BF501, AN501, AH501)</f>
        <v>0</v>
      </c>
      <c r="L501">
        <f>IF(BF501, AI501, AG501)</f>
        <v>0</v>
      </c>
      <c r="M501">
        <f>BH501 - IF(AU501&gt;1, L501*BB501*100.0/(AW501*BV501), 0)</f>
        <v>0</v>
      </c>
      <c r="N501">
        <f>((T501-J501/2)*M501-L501)/(T501+J501/2)</f>
        <v>0</v>
      </c>
      <c r="O501">
        <f>N501*(BO501+BP501)/1000.0</f>
        <v>0</v>
      </c>
      <c r="P501">
        <f>(BH501 - IF(AU501&gt;1, L501*BB501*100.0/(AW501*BV501), 0))*(BO501+BP501)/1000.0</f>
        <v>0</v>
      </c>
      <c r="Q501">
        <f>2.0/((1/S501-1/R501)+SIGN(S501)*SQRT((1/S501-1/R501)*(1/S501-1/R501) + 4*BC501/((BC501+1)*(BC501+1))*(2*1/S501*1/R501-1/R501*1/R501)))</f>
        <v>0</v>
      </c>
      <c r="R501">
        <f>IF(LEFT(BD501,1)&lt;&gt;"0",IF(LEFT(BD501,1)="1",3.0,BE501),$D$5+$E$5*(BV501*BO501/($K$5*1000))+$F$5*(BV501*BO501/($K$5*1000))*MAX(MIN(BB501,$J$5),$I$5)*MAX(MIN(BB501,$J$5),$I$5)+$G$5*MAX(MIN(BB501,$J$5),$I$5)*(BV501*BO501/($K$5*1000))+$H$5*(BV501*BO501/($K$5*1000))*(BV501*BO501/($K$5*1000)))</f>
        <v>0</v>
      </c>
      <c r="S501">
        <f>J501*(1000-(1000*0.61365*exp(17.502*W501/(240.97+W501))/(BO501+BP501)+BJ501)/2)/(1000*0.61365*exp(17.502*W501/(240.97+W501))/(BO501+BP501)-BJ501)</f>
        <v>0</v>
      </c>
      <c r="T501">
        <f>1/((BC501+1)/(Q501/1.6)+1/(R501/1.37)) + BC501/((BC501+1)/(Q501/1.6) + BC501/(R501/1.37))</f>
        <v>0</v>
      </c>
      <c r="U501">
        <f>(AX501*BA501)</f>
        <v>0</v>
      </c>
      <c r="V501">
        <f>(BQ501+(U501+2*0.95*5.67E-8*(((BQ501+$B$7)+273)^4-(BQ501+273)^4)-44100*J501)/(1.84*29.3*R501+8*0.95*5.67E-8*(BQ501+273)^3))</f>
        <v>0</v>
      </c>
      <c r="W501">
        <f>($C$7*BR501+$D$7*BS501+$E$7*V501)</f>
        <v>0</v>
      </c>
      <c r="X501">
        <f>0.61365*exp(17.502*W501/(240.97+W501))</f>
        <v>0</v>
      </c>
      <c r="Y501">
        <f>(Z501/AA501*100)</f>
        <v>0</v>
      </c>
      <c r="Z501">
        <f>BJ501*(BO501+BP501)/1000</f>
        <v>0</v>
      </c>
      <c r="AA501">
        <f>0.61365*exp(17.502*BQ501/(240.97+BQ501))</f>
        <v>0</v>
      </c>
      <c r="AB501">
        <f>(X501-BJ501*(BO501+BP501)/1000)</f>
        <v>0</v>
      </c>
      <c r="AC501">
        <f>(-J501*44100)</f>
        <v>0</v>
      </c>
      <c r="AD501">
        <f>2*29.3*R501*0.92*(BQ501-W501)</f>
        <v>0</v>
      </c>
      <c r="AE501">
        <f>2*0.95*5.67E-8*(((BQ501+$B$7)+273)^4-(W501+273)^4)</f>
        <v>0</v>
      </c>
      <c r="AF501">
        <f>U501+AE501+AC501+AD501</f>
        <v>0</v>
      </c>
      <c r="AG501">
        <f>BN501*AU501*(BI501-BH501*(1000-AU501*BK501)/(1000-AU501*BJ501))/(100*BB501)</f>
        <v>0</v>
      </c>
      <c r="AH501">
        <f>1000*BN501*AU501*(BJ501-BK501)/(100*BB501*(1000-AU501*BJ501))</f>
        <v>0</v>
      </c>
      <c r="AI501">
        <f>(AJ501 - AK501 - BO501*1E3/(8.314*(BQ501+273.15)) * AM501/BN501 * AL501) * BN501/(100*BB501) * (1000 - BK501)/1000</f>
        <v>0</v>
      </c>
      <c r="AJ501">
        <v>224.900785554754</v>
      </c>
      <c r="AK501">
        <v>237.532248484848</v>
      </c>
      <c r="AL501">
        <v>-3.28282732614705</v>
      </c>
      <c r="AM501">
        <v>66.1542934493581</v>
      </c>
      <c r="AN501">
        <f>(AP501 - AO501 + BO501*1E3/(8.314*(BQ501+273.15)) * AR501/BN501 * AQ501) * BN501/(100*BB501) * 1000/(1000 - AP501)</f>
        <v>0</v>
      </c>
      <c r="AO501">
        <v>17.6723496296213</v>
      </c>
      <c r="AP501">
        <v>18.3836612121212</v>
      </c>
      <c r="AQ501">
        <v>-0.000449446672594791</v>
      </c>
      <c r="AR501">
        <v>78.0583195852603</v>
      </c>
      <c r="AS501">
        <v>23</v>
      </c>
      <c r="AT501">
        <v>5</v>
      </c>
      <c r="AU501">
        <f>IF(AS501*$H$13&gt;=AW501,1.0,(AW501/(AW501-AS501*$H$13)))</f>
        <v>0</v>
      </c>
      <c r="AV501">
        <f>(AU501-1)*100</f>
        <v>0</v>
      </c>
      <c r="AW501">
        <f>MAX(0,($B$13+$C$13*BV501)/(1+$D$13*BV501)*BO501/(BQ501+273)*$E$13)</f>
        <v>0</v>
      </c>
      <c r="AX501">
        <f>$B$11*BW501+$C$11*BX501+$F$11*CI501*(1-CL501)</f>
        <v>0</v>
      </c>
      <c r="AY501">
        <f>AX501*AZ501</f>
        <v>0</v>
      </c>
      <c r="AZ501">
        <f>($B$11*$D$9+$C$11*$D$9+$F$11*((CV501+CN501)/MAX(CV501+CN501+CW501, 0.1)*$I$9+CW501/MAX(CV501+CN501+CW501, 0.1)*$J$9))/($B$11+$C$11+$F$11)</f>
        <v>0</v>
      </c>
      <c r="BA501">
        <f>($B$11*$K$9+$C$11*$K$9+$F$11*((CV501+CN501)/MAX(CV501+CN501+CW501, 0.1)*$P$9+CW501/MAX(CV501+CN501+CW501, 0.1)*$Q$9))/($B$11+$C$11+$F$11)</f>
        <v>0</v>
      </c>
      <c r="BB501">
        <v>2.7</v>
      </c>
      <c r="BC501">
        <v>0.5</v>
      </c>
      <c r="BD501" t="s">
        <v>355</v>
      </c>
      <c r="BE501">
        <v>2</v>
      </c>
      <c r="BF501" t="b">
        <v>1</v>
      </c>
      <c r="BG501">
        <v>1657560236.23214</v>
      </c>
      <c r="BH501">
        <v>256.50025</v>
      </c>
      <c r="BI501">
        <v>238.122107142857</v>
      </c>
      <c r="BJ501">
        <v>18.3998214285714</v>
      </c>
      <c r="BK501">
        <v>17.6545535714286</v>
      </c>
      <c r="BL501">
        <v>253.179142857143</v>
      </c>
      <c r="BM501">
        <v>18.2926535714286</v>
      </c>
      <c r="BN501">
        <v>499.973357142857</v>
      </c>
      <c r="BO501">
        <v>68.0242214285714</v>
      </c>
      <c r="BP501">
        <v>0.018797225</v>
      </c>
      <c r="BQ501">
        <v>21.0597071428571</v>
      </c>
      <c r="BR501">
        <v>22.1418571428571</v>
      </c>
      <c r="BS501">
        <v>999.9</v>
      </c>
      <c r="BT501">
        <v>0</v>
      </c>
      <c r="BU501">
        <v>0</v>
      </c>
      <c r="BV501">
        <v>10005.0442857143</v>
      </c>
      <c r="BW501">
        <v>0</v>
      </c>
      <c r="BX501">
        <v>68.7872714285714</v>
      </c>
      <c r="BY501">
        <v>18.3781642857143</v>
      </c>
      <c r="BZ501">
        <v>261.308535714286</v>
      </c>
      <c r="CA501">
        <v>242.401321428571</v>
      </c>
      <c r="CB501">
        <v>0.745287642857143</v>
      </c>
      <c r="CC501">
        <v>238.122107142857</v>
      </c>
      <c r="CD501">
        <v>17.6545535714286</v>
      </c>
      <c r="CE501">
        <v>1.25163535714286</v>
      </c>
      <c r="CF501">
        <v>1.2009375</v>
      </c>
      <c r="CG501">
        <v>10.2303035714286</v>
      </c>
      <c r="CH501">
        <v>9.61316428571429</v>
      </c>
      <c r="CI501">
        <v>1999.98107142857</v>
      </c>
      <c r="CJ501">
        <v>0.979998857142857</v>
      </c>
      <c r="CK501">
        <v>0.0200009</v>
      </c>
      <c r="CL501">
        <v>0</v>
      </c>
      <c r="CM501">
        <v>2.5868</v>
      </c>
      <c r="CN501">
        <v>0</v>
      </c>
      <c r="CO501">
        <v>7692.5825</v>
      </c>
      <c r="CP501">
        <v>16705.2464285714</v>
      </c>
      <c r="CQ501">
        <v>45</v>
      </c>
      <c r="CR501">
        <v>48.6272142857143</v>
      </c>
      <c r="CS501">
        <v>48</v>
      </c>
      <c r="CT501">
        <v>45.187</v>
      </c>
      <c r="CU501">
        <v>43.75</v>
      </c>
      <c r="CV501">
        <v>1959.97821428571</v>
      </c>
      <c r="CW501">
        <v>40.0025</v>
      </c>
      <c r="CX501">
        <v>0</v>
      </c>
      <c r="CY501">
        <v>1651539139.4</v>
      </c>
      <c r="CZ501">
        <v>0</v>
      </c>
      <c r="DA501">
        <v>0</v>
      </c>
      <c r="DB501" t="s">
        <v>356</v>
      </c>
      <c r="DC501">
        <v>1657298120.5</v>
      </c>
      <c r="DD501">
        <v>1657298120.5</v>
      </c>
      <c r="DE501">
        <v>0</v>
      </c>
      <c r="DF501">
        <v>1.391</v>
      </c>
      <c r="DG501">
        <v>0.035</v>
      </c>
      <c r="DH501">
        <v>2.39</v>
      </c>
      <c r="DI501">
        <v>0.104</v>
      </c>
      <c r="DJ501">
        <v>419</v>
      </c>
      <c r="DK501">
        <v>18</v>
      </c>
      <c r="DL501">
        <v>0.11</v>
      </c>
      <c r="DM501">
        <v>0.02</v>
      </c>
      <c r="DN501">
        <v>18.2978925</v>
      </c>
      <c r="DO501">
        <v>2.60137148217635</v>
      </c>
      <c r="DP501">
        <v>0.328245094698687</v>
      </c>
      <c r="DQ501">
        <v>0</v>
      </c>
      <c r="DR501">
        <v>0.7631469</v>
      </c>
      <c r="DS501">
        <v>-0.405220682926831</v>
      </c>
      <c r="DT501">
        <v>0.0394538650202994</v>
      </c>
      <c r="DU501">
        <v>0</v>
      </c>
      <c r="DV501">
        <v>0</v>
      </c>
      <c r="DW501">
        <v>2</v>
      </c>
      <c r="DX501" t="s">
        <v>357</v>
      </c>
      <c r="DY501">
        <v>2.82592</v>
      </c>
      <c r="DZ501">
        <v>2.63554</v>
      </c>
      <c r="EA501">
        <v>0.0415664</v>
      </c>
      <c r="EB501">
        <v>0.0390815</v>
      </c>
      <c r="EC501">
        <v>0.0640022</v>
      </c>
      <c r="ED501">
        <v>0.0621434</v>
      </c>
      <c r="EE501">
        <v>26658</v>
      </c>
      <c r="EF501">
        <v>23369.2</v>
      </c>
      <c r="EG501">
        <v>24922.3</v>
      </c>
      <c r="EH501">
        <v>23705.1</v>
      </c>
      <c r="EI501">
        <v>39865.9</v>
      </c>
      <c r="EJ501">
        <v>36832.5</v>
      </c>
      <c r="EK501">
        <v>45104</v>
      </c>
      <c r="EL501">
        <v>42331.2</v>
      </c>
      <c r="EM501">
        <v>1.73235</v>
      </c>
      <c r="EN501">
        <v>2.0245</v>
      </c>
      <c r="EO501">
        <v>0.0604168</v>
      </c>
      <c r="EP501">
        <v>0</v>
      </c>
      <c r="EQ501">
        <v>21.1313</v>
      </c>
      <c r="ER501">
        <v>999.9</v>
      </c>
      <c r="ES501">
        <v>30.692</v>
      </c>
      <c r="ET501">
        <v>32.942</v>
      </c>
      <c r="EU501">
        <v>22.7229</v>
      </c>
      <c r="EV501">
        <v>51.5385</v>
      </c>
      <c r="EW501">
        <v>29.1667</v>
      </c>
      <c r="EX501">
        <v>2</v>
      </c>
      <c r="EY501">
        <v>0.335381</v>
      </c>
      <c r="EZ501">
        <v>9.28105</v>
      </c>
      <c r="FA501">
        <v>20.0132</v>
      </c>
      <c r="FB501">
        <v>5.23811</v>
      </c>
      <c r="FC501">
        <v>11.998</v>
      </c>
      <c r="FD501">
        <v>4.95675</v>
      </c>
      <c r="FE501">
        <v>3.3039</v>
      </c>
      <c r="FF501">
        <v>9999</v>
      </c>
      <c r="FG501">
        <v>9999</v>
      </c>
      <c r="FH501">
        <v>6665.4</v>
      </c>
      <c r="FI501">
        <v>354.2</v>
      </c>
      <c r="FJ501">
        <v>1.86802</v>
      </c>
      <c r="FK501">
        <v>1.86374</v>
      </c>
      <c r="FL501">
        <v>1.87134</v>
      </c>
      <c r="FM501">
        <v>1.86218</v>
      </c>
      <c r="FN501">
        <v>1.86167</v>
      </c>
      <c r="FO501">
        <v>1.86808</v>
      </c>
      <c r="FP501">
        <v>1.85822</v>
      </c>
      <c r="FQ501">
        <v>1.86462</v>
      </c>
      <c r="FR501">
        <v>5</v>
      </c>
      <c r="FS501">
        <v>0</v>
      </c>
      <c r="FT501">
        <v>0</v>
      </c>
      <c r="FU501">
        <v>0</v>
      </c>
      <c r="FV501" t="s">
        <v>358</v>
      </c>
      <c r="FW501" t="s">
        <v>359</v>
      </c>
      <c r="FX501" t="s">
        <v>360</v>
      </c>
      <c r="FY501" t="s">
        <v>360</v>
      </c>
      <c r="FZ501" t="s">
        <v>360</v>
      </c>
      <c r="GA501" t="s">
        <v>360</v>
      </c>
      <c r="GB501">
        <v>0</v>
      </c>
      <c r="GC501">
        <v>100</v>
      </c>
      <c r="GD501">
        <v>100</v>
      </c>
      <c r="GE501">
        <v>3.218</v>
      </c>
      <c r="GF501">
        <v>0.1065</v>
      </c>
      <c r="GG501">
        <v>2.14445261950712</v>
      </c>
      <c r="GH501">
        <v>0.00524579190152856</v>
      </c>
      <c r="GI501">
        <v>-2.61795653493914e-06</v>
      </c>
      <c r="GJ501">
        <v>1.03317073579164e-09</v>
      </c>
      <c r="GK501">
        <v>0.00834576242792743</v>
      </c>
      <c r="GL501">
        <v>-0.0463878632499735</v>
      </c>
      <c r="GM501">
        <v>0.00360881594666716</v>
      </c>
      <c r="GN501">
        <v>-4.25062852161115e-05</v>
      </c>
      <c r="GO501">
        <v>14</v>
      </c>
      <c r="GP501">
        <v>2225</v>
      </c>
      <c r="GQ501">
        <v>2</v>
      </c>
      <c r="GR501">
        <v>27</v>
      </c>
      <c r="GS501">
        <v>4368.7</v>
      </c>
      <c r="GT501">
        <v>4368.7</v>
      </c>
      <c r="GU501">
        <v>0.748291</v>
      </c>
      <c r="GV501">
        <v>2.40723</v>
      </c>
      <c r="GW501">
        <v>1.99829</v>
      </c>
      <c r="GX501">
        <v>2.74292</v>
      </c>
      <c r="GY501">
        <v>2.09351</v>
      </c>
      <c r="GZ501">
        <v>2.41333</v>
      </c>
      <c r="HA501">
        <v>36.6233</v>
      </c>
      <c r="HB501">
        <v>13.8606</v>
      </c>
      <c r="HC501">
        <v>18</v>
      </c>
      <c r="HD501">
        <v>421.909</v>
      </c>
      <c r="HE501">
        <v>609.228</v>
      </c>
      <c r="HF501">
        <v>15.3107</v>
      </c>
      <c r="HG501">
        <v>31.5546</v>
      </c>
      <c r="HH501">
        <v>29.9996</v>
      </c>
      <c r="HI501">
        <v>31.3537</v>
      </c>
      <c r="HJ501">
        <v>31.3471</v>
      </c>
      <c r="HK501">
        <v>14.9329</v>
      </c>
      <c r="HL501">
        <v>21.08</v>
      </c>
      <c r="HM501">
        <v>0</v>
      </c>
      <c r="HN501">
        <v>10.7552</v>
      </c>
      <c r="HO501">
        <v>184.131</v>
      </c>
      <c r="HP501">
        <v>17.7555</v>
      </c>
      <c r="HQ501">
        <v>95.4237</v>
      </c>
      <c r="HR501">
        <v>99.4856</v>
      </c>
    </row>
    <row r="502" spans="1:226">
      <c r="A502">
        <v>486</v>
      </c>
      <c r="B502">
        <v>1657560249</v>
      </c>
      <c r="C502">
        <v>7457</v>
      </c>
      <c r="D502" t="s">
        <v>1338</v>
      </c>
      <c r="E502" t="s">
        <v>1339</v>
      </c>
      <c r="F502">
        <v>5</v>
      </c>
      <c r="G502" t="s">
        <v>1117</v>
      </c>
      <c r="H502" t="s">
        <v>354</v>
      </c>
      <c r="I502">
        <v>1657560241.51852</v>
      </c>
      <c r="J502">
        <f>(K502)/1000</f>
        <v>0</v>
      </c>
      <c r="K502">
        <f>IF(BF502, AN502, AH502)</f>
        <v>0</v>
      </c>
      <c r="L502">
        <f>IF(BF502, AI502, AG502)</f>
        <v>0</v>
      </c>
      <c r="M502">
        <f>BH502 - IF(AU502&gt;1, L502*BB502*100.0/(AW502*BV502), 0)</f>
        <v>0</v>
      </c>
      <c r="N502">
        <f>((T502-J502/2)*M502-L502)/(T502+J502/2)</f>
        <v>0</v>
      </c>
      <c r="O502">
        <f>N502*(BO502+BP502)/1000.0</f>
        <v>0</v>
      </c>
      <c r="P502">
        <f>(BH502 - IF(AU502&gt;1, L502*BB502*100.0/(AW502*BV502), 0))*(BO502+BP502)/1000.0</f>
        <v>0</v>
      </c>
      <c r="Q502">
        <f>2.0/((1/S502-1/R502)+SIGN(S502)*SQRT((1/S502-1/R502)*(1/S502-1/R502) + 4*BC502/((BC502+1)*(BC502+1))*(2*1/S502*1/R502-1/R502*1/R502)))</f>
        <v>0</v>
      </c>
      <c r="R502">
        <f>IF(LEFT(BD502,1)&lt;&gt;"0",IF(LEFT(BD502,1)="1",3.0,BE502),$D$5+$E$5*(BV502*BO502/($K$5*1000))+$F$5*(BV502*BO502/($K$5*1000))*MAX(MIN(BB502,$J$5),$I$5)*MAX(MIN(BB502,$J$5),$I$5)+$G$5*MAX(MIN(BB502,$J$5),$I$5)*(BV502*BO502/($K$5*1000))+$H$5*(BV502*BO502/($K$5*1000))*(BV502*BO502/($K$5*1000)))</f>
        <v>0</v>
      </c>
      <c r="S502">
        <f>J502*(1000-(1000*0.61365*exp(17.502*W502/(240.97+W502))/(BO502+BP502)+BJ502)/2)/(1000*0.61365*exp(17.502*W502/(240.97+W502))/(BO502+BP502)-BJ502)</f>
        <v>0</v>
      </c>
      <c r="T502">
        <f>1/((BC502+1)/(Q502/1.6)+1/(R502/1.37)) + BC502/((BC502+1)/(Q502/1.6) + BC502/(R502/1.37))</f>
        <v>0</v>
      </c>
      <c r="U502">
        <f>(AX502*BA502)</f>
        <v>0</v>
      </c>
      <c r="V502">
        <f>(BQ502+(U502+2*0.95*5.67E-8*(((BQ502+$B$7)+273)^4-(BQ502+273)^4)-44100*J502)/(1.84*29.3*R502+8*0.95*5.67E-8*(BQ502+273)^3))</f>
        <v>0</v>
      </c>
      <c r="W502">
        <f>($C$7*BR502+$D$7*BS502+$E$7*V502)</f>
        <v>0</v>
      </c>
      <c r="X502">
        <f>0.61365*exp(17.502*W502/(240.97+W502))</f>
        <v>0</v>
      </c>
      <c r="Y502">
        <f>(Z502/AA502*100)</f>
        <v>0</v>
      </c>
      <c r="Z502">
        <f>BJ502*(BO502+BP502)/1000</f>
        <v>0</v>
      </c>
      <c r="AA502">
        <f>0.61365*exp(17.502*BQ502/(240.97+BQ502))</f>
        <v>0</v>
      </c>
      <c r="AB502">
        <f>(X502-BJ502*(BO502+BP502)/1000)</f>
        <v>0</v>
      </c>
      <c r="AC502">
        <f>(-J502*44100)</f>
        <v>0</v>
      </c>
      <c r="AD502">
        <f>2*29.3*R502*0.92*(BQ502-W502)</f>
        <v>0</v>
      </c>
      <c r="AE502">
        <f>2*0.95*5.67E-8*(((BQ502+$B$7)+273)^4-(W502+273)^4)</f>
        <v>0</v>
      </c>
      <c r="AF502">
        <f>U502+AE502+AC502+AD502</f>
        <v>0</v>
      </c>
      <c r="AG502">
        <f>BN502*AU502*(BI502-BH502*(1000-AU502*BK502)/(1000-AU502*BJ502))/(100*BB502)</f>
        <v>0</v>
      </c>
      <c r="AH502">
        <f>1000*BN502*AU502*(BJ502-BK502)/(100*BB502*(1000-AU502*BJ502))</f>
        <v>0</v>
      </c>
      <c r="AI502">
        <f>(AJ502 - AK502 - BO502*1E3/(8.314*(BQ502+273.15)) * AM502/BN502 * AL502) * BN502/(100*BB502) * (1000 - BK502)/1000</f>
        <v>0</v>
      </c>
      <c r="AJ502">
        <v>207.971172554417</v>
      </c>
      <c r="AK502">
        <v>220.905327272727</v>
      </c>
      <c r="AL502">
        <v>-3.32407514736505</v>
      </c>
      <c r="AM502">
        <v>66.1542934493581</v>
      </c>
      <c r="AN502">
        <f>(AP502 - AO502 + BO502*1E3/(8.314*(BQ502+273.15)) * AR502/BN502 * AQ502) * BN502/(100*BB502) * 1000/(1000 - AP502)</f>
        <v>0</v>
      </c>
      <c r="AO502">
        <v>17.6813239789632</v>
      </c>
      <c r="AP502">
        <v>18.3730836363636</v>
      </c>
      <c r="AQ502">
        <v>-0.000123992547147068</v>
      </c>
      <c r="AR502">
        <v>78.0583195852603</v>
      </c>
      <c r="AS502">
        <v>23</v>
      </c>
      <c r="AT502">
        <v>5</v>
      </c>
      <c r="AU502">
        <f>IF(AS502*$H$13&gt;=AW502,1.0,(AW502/(AW502-AS502*$H$13)))</f>
        <v>0</v>
      </c>
      <c r="AV502">
        <f>(AU502-1)*100</f>
        <v>0</v>
      </c>
      <c r="AW502">
        <f>MAX(0,($B$13+$C$13*BV502)/(1+$D$13*BV502)*BO502/(BQ502+273)*$E$13)</f>
        <v>0</v>
      </c>
      <c r="AX502">
        <f>$B$11*BW502+$C$11*BX502+$F$11*CI502*(1-CL502)</f>
        <v>0</v>
      </c>
      <c r="AY502">
        <f>AX502*AZ502</f>
        <v>0</v>
      </c>
      <c r="AZ502">
        <f>($B$11*$D$9+$C$11*$D$9+$F$11*((CV502+CN502)/MAX(CV502+CN502+CW502, 0.1)*$I$9+CW502/MAX(CV502+CN502+CW502, 0.1)*$J$9))/($B$11+$C$11+$F$11)</f>
        <v>0</v>
      </c>
      <c r="BA502">
        <f>($B$11*$K$9+$C$11*$K$9+$F$11*((CV502+CN502)/MAX(CV502+CN502+CW502, 0.1)*$P$9+CW502/MAX(CV502+CN502+CW502, 0.1)*$Q$9))/($B$11+$C$11+$F$11)</f>
        <v>0</v>
      </c>
      <c r="BB502">
        <v>2.7</v>
      </c>
      <c r="BC502">
        <v>0.5</v>
      </c>
      <c r="BD502" t="s">
        <v>355</v>
      </c>
      <c r="BE502">
        <v>2</v>
      </c>
      <c r="BF502" t="b">
        <v>1</v>
      </c>
      <c r="BG502">
        <v>1657560241.51852</v>
      </c>
      <c r="BH502">
        <v>239.476037037037</v>
      </c>
      <c r="BI502">
        <v>220.727333333333</v>
      </c>
      <c r="BJ502">
        <v>18.3890925925926</v>
      </c>
      <c r="BK502">
        <v>17.6724296296296</v>
      </c>
      <c r="BL502">
        <v>236.225222222222</v>
      </c>
      <c r="BM502">
        <v>18.2823592592593</v>
      </c>
      <c r="BN502">
        <v>499.994444444444</v>
      </c>
      <c r="BO502">
        <v>68.0231185185185</v>
      </c>
      <c r="BP502">
        <v>0.0188258296296296</v>
      </c>
      <c r="BQ502">
        <v>21.044837037037</v>
      </c>
      <c r="BR502">
        <v>22.125237037037</v>
      </c>
      <c r="BS502">
        <v>999.9</v>
      </c>
      <c r="BT502">
        <v>0</v>
      </c>
      <c r="BU502">
        <v>0</v>
      </c>
      <c r="BV502">
        <v>10013.8</v>
      </c>
      <c r="BW502">
        <v>0</v>
      </c>
      <c r="BX502">
        <v>69.8005740740741</v>
      </c>
      <c r="BY502">
        <v>18.7486925925926</v>
      </c>
      <c r="BZ502">
        <v>243.962444444444</v>
      </c>
      <c r="CA502">
        <v>224.698222222222</v>
      </c>
      <c r="CB502">
        <v>0.716667481481482</v>
      </c>
      <c r="CC502">
        <v>220.727333333333</v>
      </c>
      <c r="CD502">
        <v>17.6724296296296</v>
      </c>
      <c r="CE502">
        <v>1.25088481481481</v>
      </c>
      <c r="CF502">
        <v>1.20213518518519</v>
      </c>
      <c r="CG502">
        <v>10.2213259259259</v>
      </c>
      <c r="CH502">
        <v>9.62800296296296</v>
      </c>
      <c r="CI502">
        <v>1999.98407407407</v>
      </c>
      <c r="CJ502">
        <v>0.979993296296296</v>
      </c>
      <c r="CK502">
        <v>0.020006562962963</v>
      </c>
      <c r="CL502">
        <v>0</v>
      </c>
      <c r="CM502">
        <v>2.5451</v>
      </c>
      <c r="CN502">
        <v>0</v>
      </c>
      <c r="CO502">
        <v>7626.01740740741</v>
      </c>
      <c r="CP502">
        <v>16705.2296296296</v>
      </c>
      <c r="CQ502">
        <v>45</v>
      </c>
      <c r="CR502">
        <v>48.6156666666666</v>
      </c>
      <c r="CS502">
        <v>48</v>
      </c>
      <c r="CT502">
        <v>45.187</v>
      </c>
      <c r="CU502">
        <v>43.75</v>
      </c>
      <c r="CV502">
        <v>1959.96925925926</v>
      </c>
      <c r="CW502">
        <v>40.0144444444445</v>
      </c>
      <c r="CX502">
        <v>0</v>
      </c>
      <c r="CY502">
        <v>1651539144.2</v>
      </c>
      <c r="CZ502">
        <v>0</v>
      </c>
      <c r="DA502">
        <v>0</v>
      </c>
      <c r="DB502" t="s">
        <v>356</v>
      </c>
      <c r="DC502">
        <v>1657298120.5</v>
      </c>
      <c r="DD502">
        <v>1657298120.5</v>
      </c>
      <c r="DE502">
        <v>0</v>
      </c>
      <c r="DF502">
        <v>1.391</v>
      </c>
      <c r="DG502">
        <v>0.035</v>
      </c>
      <c r="DH502">
        <v>2.39</v>
      </c>
      <c r="DI502">
        <v>0.104</v>
      </c>
      <c r="DJ502">
        <v>419</v>
      </c>
      <c r="DK502">
        <v>18</v>
      </c>
      <c r="DL502">
        <v>0.11</v>
      </c>
      <c r="DM502">
        <v>0.02</v>
      </c>
      <c r="DN502">
        <v>18.49272</v>
      </c>
      <c r="DO502">
        <v>4.22669043151962</v>
      </c>
      <c r="DP502">
        <v>0.433027871042962</v>
      </c>
      <c r="DQ502">
        <v>0</v>
      </c>
      <c r="DR502">
        <v>0.738915075</v>
      </c>
      <c r="DS502">
        <v>-0.345301609756099</v>
      </c>
      <c r="DT502">
        <v>0.03394662667953</v>
      </c>
      <c r="DU502">
        <v>0</v>
      </c>
      <c r="DV502">
        <v>0</v>
      </c>
      <c r="DW502">
        <v>2</v>
      </c>
      <c r="DX502" t="s">
        <v>357</v>
      </c>
      <c r="DY502">
        <v>2.82608</v>
      </c>
      <c r="DZ502">
        <v>2.63525</v>
      </c>
      <c r="EA502">
        <v>0.038964</v>
      </c>
      <c r="EB502">
        <v>0.0363827</v>
      </c>
      <c r="EC502">
        <v>0.0639777</v>
      </c>
      <c r="ED502">
        <v>0.0621367</v>
      </c>
      <c r="EE502">
        <v>26730.9</v>
      </c>
      <c r="EF502">
        <v>23435.2</v>
      </c>
      <c r="EG502">
        <v>24922.7</v>
      </c>
      <c r="EH502">
        <v>23705.5</v>
      </c>
      <c r="EI502">
        <v>39867.4</v>
      </c>
      <c r="EJ502">
        <v>36833.4</v>
      </c>
      <c r="EK502">
        <v>45104.6</v>
      </c>
      <c r="EL502">
        <v>42332</v>
      </c>
      <c r="EM502">
        <v>1.7324</v>
      </c>
      <c r="EN502">
        <v>2.02428</v>
      </c>
      <c r="EO502">
        <v>0.0605658</v>
      </c>
      <c r="EP502">
        <v>0</v>
      </c>
      <c r="EQ502">
        <v>21.0865</v>
      </c>
      <c r="ER502">
        <v>999.9</v>
      </c>
      <c r="ES502">
        <v>30.668</v>
      </c>
      <c r="ET502">
        <v>32.942</v>
      </c>
      <c r="EU502">
        <v>22.7032</v>
      </c>
      <c r="EV502">
        <v>50.9185</v>
      </c>
      <c r="EW502">
        <v>29.1506</v>
      </c>
      <c r="EX502">
        <v>2</v>
      </c>
      <c r="EY502">
        <v>0.334769</v>
      </c>
      <c r="EZ502">
        <v>9.28105</v>
      </c>
      <c r="FA502">
        <v>20.0134</v>
      </c>
      <c r="FB502">
        <v>5.23736</v>
      </c>
      <c r="FC502">
        <v>11.998</v>
      </c>
      <c r="FD502">
        <v>4.95655</v>
      </c>
      <c r="FE502">
        <v>3.30387</v>
      </c>
      <c r="FF502">
        <v>9999</v>
      </c>
      <c r="FG502">
        <v>9999</v>
      </c>
      <c r="FH502">
        <v>6665.7</v>
      </c>
      <c r="FI502">
        <v>354.2</v>
      </c>
      <c r="FJ502">
        <v>1.86804</v>
      </c>
      <c r="FK502">
        <v>1.86377</v>
      </c>
      <c r="FL502">
        <v>1.87134</v>
      </c>
      <c r="FM502">
        <v>1.86218</v>
      </c>
      <c r="FN502">
        <v>1.8617</v>
      </c>
      <c r="FO502">
        <v>1.86808</v>
      </c>
      <c r="FP502">
        <v>1.85822</v>
      </c>
      <c r="FQ502">
        <v>1.86462</v>
      </c>
      <c r="FR502">
        <v>5</v>
      </c>
      <c r="FS502">
        <v>0</v>
      </c>
      <c r="FT502">
        <v>0</v>
      </c>
      <c r="FU502">
        <v>0</v>
      </c>
      <c r="FV502" t="s">
        <v>358</v>
      </c>
      <c r="FW502" t="s">
        <v>359</v>
      </c>
      <c r="FX502" t="s">
        <v>360</v>
      </c>
      <c r="FY502" t="s">
        <v>360</v>
      </c>
      <c r="FZ502" t="s">
        <v>360</v>
      </c>
      <c r="GA502" t="s">
        <v>360</v>
      </c>
      <c r="GB502">
        <v>0</v>
      </c>
      <c r="GC502">
        <v>100</v>
      </c>
      <c r="GD502">
        <v>100</v>
      </c>
      <c r="GE502">
        <v>3.149</v>
      </c>
      <c r="GF502">
        <v>0.106</v>
      </c>
      <c r="GG502">
        <v>2.14445261950712</v>
      </c>
      <c r="GH502">
        <v>0.00524579190152856</v>
      </c>
      <c r="GI502">
        <v>-2.61795653493914e-06</v>
      </c>
      <c r="GJ502">
        <v>1.03317073579164e-09</v>
      </c>
      <c r="GK502">
        <v>0.00834576242792743</v>
      </c>
      <c r="GL502">
        <v>-0.0463878632499735</v>
      </c>
      <c r="GM502">
        <v>0.00360881594666716</v>
      </c>
      <c r="GN502">
        <v>-4.25062852161115e-05</v>
      </c>
      <c r="GO502">
        <v>14</v>
      </c>
      <c r="GP502">
        <v>2225</v>
      </c>
      <c r="GQ502">
        <v>2</v>
      </c>
      <c r="GR502">
        <v>27</v>
      </c>
      <c r="GS502">
        <v>4368.8</v>
      </c>
      <c r="GT502">
        <v>4368.8</v>
      </c>
      <c r="GU502">
        <v>0.703125</v>
      </c>
      <c r="GV502">
        <v>2.40723</v>
      </c>
      <c r="GW502">
        <v>1.99829</v>
      </c>
      <c r="GX502">
        <v>2.74292</v>
      </c>
      <c r="GY502">
        <v>2.09351</v>
      </c>
      <c r="GZ502">
        <v>2.41943</v>
      </c>
      <c r="HA502">
        <v>36.5996</v>
      </c>
      <c r="HB502">
        <v>13.8694</v>
      </c>
      <c r="HC502">
        <v>18</v>
      </c>
      <c r="HD502">
        <v>421.916</v>
      </c>
      <c r="HE502">
        <v>609.021</v>
      </c>
      <c r="HF502">
        <v>15.3027</v>
      </c>
      <c r="HG502">
        <v>31.5518</v>
      </c>
      <c r="HH502">
        <v>29.9995</v>
      </c>
      <c r="HI502">
        <v>31.3504</v>
      </c>
      <c r="HJ502">
        <v>31.3444</v>
      </c>
      <c r="HK502">
        <v>13.9639</v>
      </c>
      <c r="HL502">
        <v>21.08</v>
      </c>
      <c r="HM502">
        <v>0</v>
      </c>
      <c r="HN502">
        <v>10.7393</v>
      </c>
      <c r="HO502">
        <v>164.06</v>
      </c>
      <c r="HP502">
        <v>17.7555</v>
      </c>
      <c r="HQ502">
        <v>95.425</v>
      </c>
      <c r="HR502">
        <v>99.4873</v>
      </c>
    </row>
    <row r="503" spans="1:226">
      <c r="A503">
        <v>487</v>
      </c>
      <c r="B503">
        <v>1657560254</v>
      </c>
      <c r="C503">
        <v>7462</v>
      </c>
      <c r="D503" t="s">
        <v>1340</v>
      </c>
      <c r="E503" t="s">
        <v>1341</v>
      </c>
      <c r="F503">
        <v>5</v>
      </c>
      <c r="G503" t="s">
        <v>1117</v>
      </c>
      <c r="H503" t="s">
        <v>354</v>
      </c>
      <c r="I503">
        <v>1657560246.23214</v>
      </c>
      <c r="J503">
        <f>(K503)/1000</f>
        <v>0</v>
      </c>
      <c r="K503">
        <f>IF(BF503, AN503, AH503)</f>
        <v>0</v>
      </c>
      <c r="L503">
        <f>IF(BF503, AI503, AG503)</f>
        <v>0</v>
      </c>
      <c r="M503">
        <f>BH503 - IF(AU503&gt;1, L503*BB503*100.0/(AW503*BV503), 0)</f>
        <v>0</v>
      </c>
      <c r="N503">
        <f>((T503-J503/2)*M503-L503)/(T503+J503/2)</f>
        <v>0</v>
      </c>
      <c r="O503">
        <f>N503*(BO503+BP503)/1000.0</f>
        <v>0</v>
      </c>
      <c r="P503">
        <f>(BH503 - IF(AU503&gt;1, L503*BB503*100.0/(AW503*BV503), 0))*(BO503+BP503)/1000.0</f>
        <v>0</v>
      </c>
      <c r="Q503">
        <f>2.0/((1/S503-1/R503)+SIGN(S503)*SQRT((1/S503-1/R503)*(1/S503-1/R503) + 4*BC503/((BC503+1)*(BC503+1))*(2*1/S503*1/R503-1/R503*1/R503)))</f>
        <v>0</v>
      </c>
      <c r="R503">
        <f>IF(LEFT(BD503,1)&lt;&gt;"0",IF(LEFT(BD503,1)="1",3.0,BE503),$D$5+$E$5*(BV503*BO503/($K$5*1000))+$F$5*(BV503*BO503/($K$5*1000))*MAX(MIN(BB503,$J$5),$I$5)*MAX(MIN(BB503,$J$5),$I$5)+$G$5*MAX(MIN(BB503,$J$5),$I$5)*(BV503*BO503/($K$5*1000))+$H$5*(BV503*BO503/($K$5*1000))*(BV503*BO503/($K$5*1000)))</f>
        <v>0</v>
      </c>
      <c r="S503">
        <f>J503*(1000-(1000*0.61365*exp(17.502*W503/(240.97+W503))/(BO503+BP503)+BJ503)/2)/(1000*0.61365*exp(17.502*W503/(240.97+W503))/(BO503+BP503)-BJ503)</f>
        <v>0</v>
      </c>
      <c r="T503">
        <f>1/((BC503+1)/(Q503/1.6)+1/(R503/1.37)) + BC503/((BC503+1)/(Q503/1.6) + BC503/(R503/1.37))</f>
        <v>0</v>
      </c>
      <c r="U503">
        <f>(AX503*BA503)</f>
        <v>0</v>
      </c>
      <c r="V503">
        <f>(BQ503+(U503+2*0.95*5.67E-8*(((BQ503+$B$7)+273)^4-(BQ503+273)^4)-44100*J503)/(1.84*29.3*R503+8*0.95*5.67E-8*(BQ503+273)^3))</f>
        <v>0</v>
      </c>
      <c r="W503">
        <f>($C$7*BR503+$D$7*BS503+$E$7*V503)</f>
        <v>0</v>
      </c>
      <c r="X503">
        <f>0.61365*exp(17.502*W503/(240.97+W503))</f>
        <v>0</v>
      </c>
      <c r="Y503">
        <f>(Z503/AA503*100)</f>
        <v>0</v>
      </c>
      <c r="Z503">
        <f>BJ503*(BO503+BP503)/1000</f>
        <v>0</v>
      </c>
      <c r="AA503">
        <f>0.61365*exp(17.502*BQ503/(240.97+BQ503))</f>
        <v>0</v>
      </c>
      <c r="AB503">
        <f>(X503-BJ503*(BO503+BP503)/1000)</f>
        <v>0</v>
      </c>
      <c r="AC503">
        <f>(-J503*44100)</f>
        <v>0</v>
      </c>
      <c r="AD503">
        <f>2*29.3*R503*0.92*(BQ503-W503)</f>
        <v>0</v>
      </c>
      <c r="AE503">
        <f>2*0.95*5.67E-8*(((BQ503+$B$7)+273)^4-(W503+273)^4)</f>
        <v>0</v>
      </c>
      <c r="AF503">
        <f>U503+AE503+AC503+AD503</f>
        <v>0</v>
      </c>
      <c r="AG503">
        <f>BN503*AU503*(BI503-BH503*(1000-AU503*BK503)/(1000-AU503*BJ503))/(100*BB503)</f>
        <v>0</v>
      </c>
      <c r="AH503">
        <f>1000*BN503*AU503*(BJ503-BK503)/(100*BB503*(1000-AU503*BJ503))</f>
        <v>0</v>
      </c>
      <c r="AI503">
        <f>(AJ503 - AK503 - BO503*1E3/(8.314*(BQ503+273.15)) * AM503/BN503 * AL503) * BN503/(100*BB503) * (1000 - BK503)/1000</f>
        <v>0</v>
      </c>
      <c r="AJ503">
        <v>191.205329754265</v>
      </c>
      <c r="AK503">
        <v>204.3564</v>
      </c>
      <c r="AL503">
        <v>-3.31113887937825</v>
      </c>
      <c r="AM503">
        <v>66.1542934493581</v>
      </c>
      <c r="AN503">
        <f>(AP503 - AO503 + BO503*1E3/(8.314*(BQ503+273.15)) * AR503/BN503 * AQ503) * BN503/(100*BB503) * 1000/(1000 - AP503)</f>
        <v>0</v>
      </c>
      <c r="AO503">
        <v>17.6693168427078</v>
      </c>
      <c r="AP503">
        <v>18.3496266666667</v>
      </c>
      <c r="AQ503">
        <v>-0.00510340511232979</v>
      </c>
      <c r="AR503">
        <v>78.0583195852603</v>
      </c>
      <c r="AS503">
        <v>23</v>
      </c>
      <c r="AT503">
        <v>5</v>
      </c>
      <c r="AU503">
        <f>IF(AS503*$H$13&gt;=AW503,1.0,(AW503/(AW503-AS503*$H$13)))</f>
        <v>0</v>
      </c>
      <c r="AV503">
        <f>(AU503-1)*100</f>
        <v>0</v>
      </c>
      <c r="AW503">
        <f>MAX(0,($B$13+$C$13*BV503)/(1+$D$13*BV503)*BO503/(BQ503+273)*$E$13)</f>
        <v>0</v>
      </c>
      <c r="AX503">
        <f>$B$11*BW503+$C$11*BX503+$F$11*CI503*(1-CL503)</f>
        <v>0</v>
      </c>
      <c r="AY503">
        <f>AX503*AZ503</f>
        <v>0</v>
      </c>
      <c r="AZ503">
        <f>($B$11*$D$9+$C$11*$D$9+$F$11*((CV503+CN503)/MAX(CV503+CN503+CW503, 0.1)*$I$9+CW503/MAX(CV503+CN503+CW503, 0.1)*$J$9))/($B$11+$C$11+$F$11)</f>
        <v>0</v>
      </c>
      <c r="BA503">
        <f>($B$11*$K$9+$C$11*$K$9+$F$11*((CV503+CN503)/MAX(CV503+CN503+CW503, 0.1)*$P$9+CW503/MAX(CV503+CN503+CW503, 0.1)*$Q$9))/($B$11+$C$11+$F$11)</f>
        <v>0</v>
      </c>
      <c r="BB503">
        <v>2.7</v>
      </c>
      <c r="BC503">
        <v>0.5</v>
      </c>
      <c r="BD503" t="s">
        <v>355</v>
      </c>
      <c r="BE503">
        <v>2</v>
      </c>
      <c r="BF503" t="b">
        <v>1</v>
      </c>
      <c r="BG503">
        <v>1657560246.23214</v>
      </c>
      <c r="BH503">
        <v>224.2275</v>
      </c>
      <c r="BI503">
        <v>205.187107142857</v>
      </c>
      <c r="BJ503">
        <v>18.3764321428571</v>
      </c>
      <c r="BK503">
        <v>17.6735107142857</v>
      </c>
      <c r="BL503">
        <v>221.040678571429</v>
      </c>
      <c r="BM503">
        <v>18.2702214285714</v>
      </c>
      <c r="BN503">
        <v>500.018785714286</v>
      </c>
      <c r="BO503">
        <v>68.0226857142857</v>
      </c>
      <c r="BP503">
        <v>0.0187719071428571</v>
      </c>
      <c r="BQ503">
        <v>21.0307607142857</v>
      </c>
      <c r="BR503">
        <v>22.1038607142857</v>
      </c>
      <c r="BS503">
        <v>999.9</v>
      </c>
      <c r="BT503">
        <v>0</v>
      </c>
      <c r="BU503">
        <v>0</v>
      </c>
      <c r="BV503">
        <v>10012.8821428571</v>
      </c>
      <c r="BW503">
        <v>0</v>
      </c>
      <c r="BX503">
        <v>71.194225</v>
      </c>
      <c r="BY503">
        <v>19.0403785714286</v>
      </c>
      <c r="BZ503">
        <v>228.425357142857</v>
      </c>
      <c r="CA503">
        <v>208.878785714286</v>
      </c>
      <c r="CB503">
        <v>0.702927821428571</v>
      </c>
      <c r="CC503">
        <v>205.187107142857</v>
      </c>
      <c r="CD503">
        <v>17.6735107142857</v>
      </c>
      <c r="CE503">
        <v>1.25001642857143</v>
      </c>
      <c r="CF503">
        <v>1.20220071428571</v>
      </c>
      <c r="CG503">
        <v>10.2109214285714</v>
      </c>
      <c r="CH503">
        <v>9.62882035714286</v>
      </c>
      <c r="CI503">
        <v>1999.97892857143</v>
      </c>
      <c r="CJ503">
        <v>0.979992214285714</v>
      </c>
      <c r="CK503">
        <v>0.0200076785714286</v>
      </c>
      <c r="CL503">
        <v>0</v>
      </c>
      <c r="CM503">
        <v>2.49681071428571</v>
      </c>
      <c r="CN503">
        <v>0</v>
      </c>
      <c r="CO503">
        <v>7569.64428571429</v>
      </c>
      <c r="CP503">
        <v>16705.1785714286</v>
      </c>
      <c r="CQ503">
        <v>45</v>
      </c>
      <c r="CR503">
        <v>48.598</v>
      </c>
      <c r="CS503">
        <v>48</v>
      </c>
      <c r="CT503">
        <v>45.187</v>
      </c>
      <c r="CU503">
        <v>43.75</v>
      </c>
      <c r="CV503">
        <v>1959.96428571429</v>
      </c>
      <c r="CW503">
        <v>40.0142857142857</v>
      </c>
      <c r="CX503">
        <v>0</v>
      </c>
      <c r="CY503">
        <v>1651539149</v>
      </c>
      <c r="CZ503">
        <v>0</v>
      </c>
      <c r="DA503">
        <v>0</v>
      </c>
      <c r="DB503" t="s">
        <v>356</v>
      </c>
      <c r="DC503">
        <v>1657298120.5</v>
      </c>
      <c r="DD503">
        <v>1657298120.5</v>
      </c>
      <c r="DE503">
        <v>0</v>
      </c>
      <c r="DF503">
        <v>1.391</v>
      </c>
      <c r="DG503">
        <v>0.035</v>
      </c>
      <c r="DH503">
        <v>2.39</v>
      </c>
      <c r="DI503">
        <v>0.104</v>
      </c>
      <c r="DJ503">
        <v>419</v>
      </c>
      <c r="DK503">
        <v>18</v>
      </c>
      <c r="DL503">
        <v>0.11</v>
      </c>
      <c r="DM503">
        <v>0.02</v>
      </c>
      <c r="DN503">
        <v>18.82233</v>
      </c>
      <c r="DO503">
        <v>3.70430318949339</v>
      </c>
      <c r="DP503">
        <v>0.383841059033554</v>
      </c>
      <c r="DQ503">
        <v>0</v>
      </c>
      <c r="DR503">
        <v>0.715694825</v>
      </c>
      <c r="DS503">
        <v>-0.209533429643529</v>
      </c>
      <c r="DT503">
        <v>0.0211399975069624</v>
      </c>
      <c r="DU503">
        <v>0</v>
      </c>
      <c r="DV503">
        <v>0</v>
      </c>
      <c r="DW503">
        <v>2</v>
      </c>
      <c r="DX503" t="s">
        <v>357</v>
      </c>
      <c r="DY503">
        <v>2.82608</v>
      </c>
      <c r="DZ503">
        <v>2.63485</v>
      </c>
      <c r="EA503">
        <v>0.0362994</v>
      </c>
      <c r="EB503">
        <v>0.0335877</v>
      </c>
      <c r="EC503">
        <v>0.0639182</v>
      </c>
      <c r="ED503">
        <v>0.062116</v>
      </c>
      <c r="EE503">
        <v>26805.3</v>
      </c>
      <c r="EF503">
        <v>23503.6</v>
      </c>
      <c r="EG503">
        <v>24923</v>
      </c>
      <c r="EH503">
        <v>23705.9</v>
      </c>
      <c r="EI503">
        <v>39870.3</v>
      </c>
      <c r="EJ503">
        <v>36834.7</v>
      </c>
      <c r="EK503">
        <v>45105.1</v>
      </c>
      <c r="EL503">
        <v>42332.6</v>
      </c>
      <c r="EM503">
        <v>1.73215</v>
      </c>
      <c r="EN503">
        <v>2.02453</v>
      </c>
      <c r="EO503">
        <v>0.0615865</v>
      </c>
      <c r="EP503">
        <v>0</v>
      </c>
      <c r="EQ503">
        <v>21.0397</v>
      </c>
      <c r="ER503">
        <v>999.9</v>
      </c>
      <c r="ES503">
        <v>30.643</v>
      </c>
      <c r="ET503">
        <v>32.921</v>
      </c>
      <c r="EU503">
        <v>22.6596</v>
      </c>
      <c r="EV503">
        <v>51.3485</v>
      </c>
      <c r="EW503">
        <v>29.0785</v>
      </c>
      <c r="EX503">
        <v>2</v>
      </c>
      <c r="EY503">
        <v>0.33404</v>
      </c>
      <c r="EZ503">
        <v>9.28105</v>
      </c>
      <c r="FA503">
        <v>20.0136</v>
      </c>
      <c r="FB503">
        <v>5.23736</v>
      </c>
      <c r="FC503">
        <v>11.998</v>
      </c>
      <c r="FD503">
        <v>4.95675</v>
      </c>
      <c r="FE503">
        <v>3.3039</v>
      </c>
      <c r="FF503">
        <v>9999</v>
      </c>
      <c r="FG503">
        <v>9999</v>
      </c>
      <c r="FH503">
        <v>6665.7</v>
      </c>
      <c r="FI503">
        <v>354.2</v>
      </c>
      <c r="FJ503">
        <v>1.86801</v>
      </c>
      <c r="FK503">
        <v>1.86378</v>
      </c>
      <c r="FL503">
        <v>1.87134</v>
      </c>
      <c r="FM503">
        <v>1.86219</v>
      </c>
      <c r="FN503">
        <v>1.86169</v>
      </c>
      <c r="FO503">
        <v>1.86807</v>
      </c>
      <c r="FP503">
        <v>1.85822</v>
      </c>
      <c r="FQ503">
        <v>1.86462</v>
      </c>
      <c r="FR503">
        <v>5</v>
      </c>
      <c r="FS503">
        <v>0</v>
      </c>
      <c r="FT503">
        <v>0</v>
      </c>
      <c r="FU503">
        <v>0</v>
      </c>
      <c r="FV503" t="s">
        <v>358</v>
      </c>
      <c r="FW503" t="s">
        <v>359</v>
      </c>
      <c r="FX503" t="s">
        <v>360</v>
      </c>
      <c r="FY503" t="s">
        <v>360</v>
      </c>
      <c r="FZ503" t="s">
        <v>360</v>
      </c>
      <c r="GA503" t="s">
        <v>360</v>
      </c>
      <c r="GB503">
        <v>0</v>
      </c>
      <c r="GC503">
        <v>100</v>
      </c>
      <c r="GD503">
        <v>100</v>
      </c>
      <c r="GE503">
        <v>3.079</v>
      </c>
      <c r="GF503">
        <v>0.1051</v>
      </c>
      <c r="GG503">
        <v>2.14445261950712</v>
      </c>
      <c r="GH503">
        <v>0.00524579190152856</v>
      </c>
      <c r="GI503">
        <v>-2.61795653493914e-06</v>
      </c>
      <c r="GJ503">
        <v>1.03317073579164e-09</v>
      </c>
      <c r="GK503">
        <v>0.00834576242792743</v>
      </c>
      <c r="GL503">
        <v>-0.0463878632499735</v>
      </c>
      <c r="GM503">
        <v>0.00360881594666716</v>
      </c>
      <c r="GN503">
        <v>-4.25062852161115e-05</v>
      </c>
      <c r="GO503">
        <v>14</v>
      </c>
      <c r="GP503">
        <v>2225</v>
      </c>
      <c r="GQ503">
        <v>2</v>
      </c>
      <c r="GR503">
        <v>27</v>
      </c>
      <c r="GS503">
        <v>4368.9</v>
      </c>
      <c r="GT503">
        <v>4368.9</v>
      </c>
      <c r="GU503">
        <v>0.651855</v>
      </c>
      <c r="GV503">
        <v>2.41943</v>
      </c>
      <c r="GW503">
        <v>1.99829</v>
      </c>
      <c r="GX503">
        <v>2.74292</v>
      </c>
      <c r="GY503">
        <v>2.09351</v>
      </c>
      <c r="GZ503">
        <v>2.39746</v>
      </c>
      <c r="HA503">
        <v>36.5759</v>
      </c>
      <c r="HB503">
        <v>13.8694</v>
      </c>
      <c r="HC503">
        <v>18</v>
      </c>
      <c r="HD503">
        <v>421.75</v>
      </c>
      <c r="HE503">
        <v>609.184</v>
      </c>
      <c r="HF503">
        <v>15.2939</v>
      </c>
      <c r="HG503">
        <v>31.5484</v>
      </c>
      <c r="HH503">
        <v>29.9995</v>
      </c>
      <c r="HI503">
        <v>31.3469</v>
      </c>
      <c r="HJ503">
        <v>31.3409</v>
      </c>
      <c r="HK503">
        <v>13.013</v>
      </c>
      <c r="HL503">
        <v>20.7938</v>
      </c>
      <c r="HM503">
        <v>0</v>
      </c>
      <c r="HN503">
        <v>10.7306</v>
      </c>
      <c r="HO503">
        <v>150.569</v>
      </c>
      <c r="HP503">
        <v>17.7687</v>
      </c>
      <c r="HQ503">
        <v>95.4262</v>
      </c>
      <c r="HR503">
        <v>99.4889</v>
      </c>
    </row>
    <row r="504" spans="1:226">
      <c r="A504">
        <v>488</v>
      </c>
      <c r="B504">
        <v>1657560259</v>
      </c>
      <c r="C504">
        <v>7467</v>
      </c>
      <c r="D504" t="s">
        <v>1342</v>
      </c>
      <c r="E504" t="s">
        <v>1343</v>
      </c>
      <c r="F504">
        <v>5</v>
      </c>
      <c r="G504" t="s">
        <v>1117</v>
      </c>
      <c r="H504" t="s">
        <v>354</v>
      </c>
      <c r="I504">
        <v>1657560251.5</v>
      </c>
      <c r="J504">
        <f>(K504)/1000</f>
        <v>0</v>
      </c>
      <c r="K504">
        <f>IF(BF504, AN504, AH504)</f>
        <v>0</v>
      </c>
      <c r="L504">
        <f>IF(BF504, AI504, AG504)</f>
        <v>0</v>
      </c>
      <c r="M504">
        <f>BH504 - IF(AU504&gt;1, L504*BB504*100.0/(AW504*BV504), 0)</f>
        <v>0</v>
      </c>
      <c r="N504">
        <f>((T504-J504/2)*M504-L504)/(T504+J504/2)</f>
        <v>0</v>
      </c>
      <c r="O504">
        <f>N504*(BO504+BP504)/1000.0</f>
        <v>0</v>
      </c>
      <c r="P504">
        <f>(BH504 - IF(AU504&gt;1, L504*BB504*100.0/(AW504*BV504), 0))*(BO504+BP504)/1000.0</f>
        <v>0</v>
      </c>
      <c r="Q504">
        <f>2.0/((1/S504-1/R504)+SIGN(S504)*SQRT((1/S504-1/R504)*(1/S504-1/R504) + 4*BC504/((BC504+1)*(BC504+1))*(2*1/S504*1/R504-1/R504*1/R504)))</f>
        <v>0</v>
      </c>
      <c r="R504">
        <f>IF(LEFT(BD504,1)&lt;&gt;"0",IF(LEFT(BD504,1)="1",3.0,BE504),$D$5+$E$5*(BV504*BO504/($K$5*1000))+$F$5*(BV504*BO504/($K$5*1000))*MAX(MIN(BB504,$J$5),$I$5)*MAX(MIN(BB504,$J$5),$I$5)+$G$5*MAX(MIN(BB504,$J$5),$I$5)*(BV504*BO504/($K$5*1000))+$H$5*(BV504*BO504/($K$5*1000))*(BV504*BO504/($K$5*1000)))</f>
        <v>0</v>
      </c>
      <c r="S504">
        <f>J504*(1000-(1000*0.61365*exp(17.502*W504/(240.97+W504))/(BO504+BP504)+BJ504)/2)/(1000*0.61365*exp(17.502*W504/(240.97+W504))/(BO504+BP504)-BJ504)</f>
        <v>0</v>
      </c>
      <c r="T504">
        <f>1/((BC504+1)/(Q504/1.6)+1/(R504/1.37)) + BC504/((BC504+1)/(Q504/1.6) + BC504/(R504/1.37))</f>
        <v>0</v>
      </c>
      <c r="U504">
        <f>(AX504*BA504)</f>
        <v>0</v>
      </c>
      <c r="V504">
        <f>(BQ504+(U504+2*0.95*5.67E-8*(((BQ504+$B$7)+273)^4-(BQ504+273)^4)-44100*J504)/(1.84*29.3*R504+8*0.95*5.67E-8*(BQ504+273)^3))</f>
        <v>0</v>
      </c>
      <c r="W504">
        <f>($C$7*BR504+$D$7*BS504+$E$7*V504)</f>
        <v>0</v>
      </c>
      <c r="X504">
        <f>0.61365*exp(17.502*W504/(240.97+W504))</f>
        <v>0</v>
      </c>
      <c r="Y504">
        <f>(Z504/AA504*100)</f>
        <v>0</v>
      </c>
      <c r="Z504">
        <f>BJ504*(BO504+BP504)/1000</f>
        <v>0</v>
      </c>
      <c r="AA504">
        <f>0.61365*exp(17.502*BQ504/(240.97+BQ504))</f>
        <v>0</v>
      </c>
      <c r="AB504">
        <f>(X504-BJ504*(BO504+BP504)/1000)</f>
        <v>0</v>
      </c>
      <c r="AC504">
        <f>(-J504*44100)</f>
        <v>0</v>
      </c>
      <c r="AD504">
        <f>2*29.3*R504*0.92*(BQ504-W504)</f>
        <v>0</v>
      </c>
      <c r="AE504">
        <f>2*0.95*5.67E-8*(((BQ504+$B$7)+273)^4-(W504+273)^4)</f>
        <v>0</v>
      </c>
      <c r="AF504">
        <f>U504+AE504+AC504+AD504</f>
        <v>0</v>
      </c>
      <c r="AG504">
        <f>BN504*AU504*(BI504-BH504*(1000-AU504*BK504)/(1000-AU504*BJ504))/(100*BB504)</f>
        <v>0</v>
      </c>
      <c r="AH504">
        <f>1000*BN504*AU504*(BJ504-BK504)/(100*BB504*(1000-AU504*BJ504))</f>
        <v>0</v>
      </c>
      <c r="AI504">
        <f>(AJ504 - AK504 - BO504*1E3/(8.314*(BQ504+273.15)) * AM504/BN504 * AL504) * BN504/(100*BB504) * (1000 - BK504)/1000</f>
        <v>0</v>
      </c>
      <c r="AJ504">
        <v>174.379099122967</v>
      </c>
      <c r="AK504">
        <v>187.564333333333</v>
      </c>
      <c r="AL504">
        <v>-3.35514387081869</v>
      </c>
      <c r="AM504">
        <v>66.1542934493581</v>
      </c>
      <c r="AN504">
        <f>(AP504 - AO504 + BO504*1E3/(8.314*(BQ504+273.15)) * AR504/BN504 * AQ504) * BN504/(100*BB504) * 1000/(1000 - AP504)</f>
        <v>0</v>
      </c>
      <c r="AO504">
        <v>17.6776799214851</v>
      </c>
      <c r="AP504">
        <v>18.3342557575758</v>
      </c>
      <c r="AQ504">
        <v>-0.00138623971082762</v>
      </c>
      <c r="AR504">
        <v>78.0583195852603</v>
      </c>
      <c r="AS504">
        <v>23</v>
      </c>
      <c r="AT504">
        <v>5</v>
      </c>
      <c r="AU504">
        <f>IF(AS504*$H$13&gt;=AW504,1.0,(AW504/(AW504-AS504*$H$13)))</f>
        <v>0</v>
      </c>
      <c r="AV504">
        <f>(AU504-1)*100</f>
        <v>0</v>
      </c>
      <c r="AW504">
        <f>MAX(0,($B$13+$C$13*BV504)/(1+$D$13*BV504)*BO504/(BQ504+273)*$E$13)</f>
        <v>0</v>
      </c>
      <c r="AX504">
        <f>$B$11*BW504+$C$11*BX504+$F$11*CI504*(1-CL504)</f>
        <v>0</v>
      </c>
      <c r="AY504">
        <f>AX504*AZ504</f>
        <v>0</v>
      </c>
      <c r="AZ504">
        <f>($B$11*$D$9+$C$11*$D$9+$F$11*((CV504+CN504)/MAX(CV504+CN504+CW504, 0.1)*$I$9+CW504/MAX(CV504+CN504+CW504, 0.1)*$J$9))/($B$11+$C$11+$F$11)</f>
        <v>0</v>
      </c>
      <c r="BA504">
        <f>($B$11*$K$9+$C$11*$K$9+$F$11*((CV504+CN504)/MAX(CV504+CN504+CW504, 0.1)*$P$9+CW504/MAX(CV504+CN504+CW504, 0.1)*$Q$9))/($B$11+$C$11+$F$11)</f>
        <v>0</v>
      </c>
      <c r="BB504">
        <v>2.7</v>
      </c>
      <c r="BC504">
        <v>0.5</v>
      </c>
      <c r="BD504" t="s">
        <v>355</v>
      </c>
      <c r="BE504">
        <v>2</v>
      </c>
      <c r="BF504" t="b">
        <v>1</v>
      </c>
      <c r="BG504">
        <v>1657560251.5</v>
      </c>
      <c r="BH504">
        <v>207.063296296296</v>
      </c>
      <c r="BI504">
        <v>187.747925925926</v>
      </c>
      <c r="BJ504">
        <v>18.3590740740741</v>
      </c>
      <c r="BK504">
        <v>17.6767481481481</v>
      </c>
      <c r="BL504">
        <v>203.949555555556</v>
      </c>
      <c r="BM504">
        <v>18.2535777777778</v>
      </c>
      <c r="BN504">
        <v>500.000296296296</v>
      </c>
      <c r="BO504">
        <v>68.0222814814815</v>
      </c>
      <c r="BP504">
        <v>0.0185859592592593</v>
      </c>
      <c r="BQ504">
        <v>21.0169481481481</v>
      </c>
      <c r="BR504">
        <v>22.0771333333333</v>
      </c>
      <c r="BS504">
        <v>999.9</v>
      </c>
      <c r="BT504">
        <v>0</v>
      </c>
      <c r="BU504">
        <v>0</v>
      </c>
      <c r="BV504">
        <v>10011.1111111111</v>
      </c>
      <c r="BW504">
        <v>0</v>
      </c>
      <c r="BX504">
        <v>72.5611777777778</v>
      </c>
      <c r="BY504">
        <v>19.315337037037</v>
      </c>
      <c r="BZ504">
        <v>210.936074074074</v>
      </c>
      <c r="CA504">
        <v>191.126444444444</v>
      </c>
      <c r="CB504">
        <v>0.682328703703704</v>
      </c>
      <c r="CC504">
        <v>187.747925925926</v>
      </c>
      <c r="CD504">
        <v>17.6767481481481</v>
      </c>
      <c r="CE504">
        <v>1.24882777777778</v>
      </c>
      <c r="CF504">
        <v>1.20241407407407</v>
      </c>
      <c r="CG504">
        <v>10.1966962962963</v>
      </c>
      <c r="CH504">
        <v>9.63146037037037</v>
      </c>
      <c r="CI504">
        <v>1999.99444444444</v>
      </c>
      <c r="CJ504">
        <v>0.979992444444444</v>
      </c>
      <c r="CK504">
        <v>0.0200074407407407</v>
      </c>
      <c r="CL504">
        <v>0</v>
      </c>
      <c r="CM504">
        <v>2.48105555555556</v>
      </c>
      <c r="CN504">
        <v>0</v>
      </c>
      <c r="CO504">
        <v>7508.0737037037</v>
      </c>
      <c r="CP504">
        <v>16705.3111111111</v>
      </c>
      <c r="CQ504">
        <v>45</v>
      </c>
      <c r="CR504">
        <v>48.583</v>
      </c>
      <c r="CS504">
        <v>48</v>
      </c>
      <c r="CT504">
        <v>45.187</v>
      </c>
      <c r="CU504">
        <v>43.75</v>
      </c>
      <c r="CV504">
        <v>1959.98222222222</v>
      </c>
      <c r="CW504">
        <v>40.0114814814815</v>
      </c>
      <c r="CX504">
        <v>0</v>
      </c>
      <c r="CY504">
        <v>1651539154.4</v>
      </c>
      <c r="CZ504">
        <v>0</v>
      </c>
      <c r="DA504">
        <v>0</v>
      </c>
      <c r="DB504" t="s">
        <v>356</v>
      </c>
      <c r="DC504">
        <v>1657298120.5</v>
      </c>
      <c r="DD504">
        <v>1657298120.5</v>
      </c>
      <c r="DE504">
        <v>0</v>
      </c>
      <c r="DF504">
        <v>1.391</v>
      </c>
      <c r="DG504">
        <v>0.035</v>
      </c>
      <c r="DH504">
        <v>2.39</v>
      </c>
      <c r="DI504">
        <v>0.104</v>
      </c>
      <c r="DJ504">
        <v>419</v>
      </c>
      <c r="DK504">
        <v>18</v>
      </c>
      <c r="DL504">
        <v>0.11</v>
      </c>
      <c r="DM504">
        <v>0.02</v>
      </c>
      <c r="DN504">
        <v>19.1490425</v>
      </c>
      <c r="DO504">
        <v>3.19823527204499</v>
      </c>
      <c r="DP504">
        <v>0.34081480446681</v>
      </c>
      <c r="DQ504">
        <v>0</v>
      </c>
      <c r="DR504">
        <v>0.691895175</v>
      </c>
      <c r="DS504">
        <v>-0.216968836772983</v>
      </c>
      <c r="DT504">
        <v>0.0222199661699647</v>
      </c>
      <c r="DU504">
        <v>0</v>
      </c>
      <c r="DV504">
        <v>0</v>
      </c>
      <c r="DW504">
        <v>2</v>
      </c>
      <c r="DX504" t="s">
        <v>357</v>
      </c>
      <c r="DY504">
        <v>2.82606</v>
      </c>
      <c r="DZ504">
        <v>2.63515</v>
      </c>
      <c r="EA504">
        <v>0.0335586</v>
      </c>
      <c r="EB504">
        <v>0.0308081</v>
      </c>
      <c r="EC504">
        <v>0.0638835</v>
      </c>
      <c r="ED504">
        <v>0.0621691</v>
      </c>
      <c r="EE504">
        <v>26882</v>
      </c>
      <c r="EF504">
        <v>23572</v>
      </c>
      <c r="EG504">
        <v>24923.5</v>
      </c>
      <c r="EH504">
        <v>23706.8</v>
      </c>
      <c r="EI504">
        <v>39872.9</v>
      </c>
      <c r="EJ504">
        <v>36833.6</v>
      </c>
      <c r="EK504">
        <v>45106.4</v>
      </c>
      <c r="EL504">
        <v>42333.9</v>
      </c>
      <c r="EM504">
        <v>1.73242</v>
      </c>
      <c r="EN504">
        <v>2.02448</v>
      </c>
      <c r="EO504">
        <v>0.0640079</v>
      </c>
      <c r="EP504">
        <v>0</v>
      </c>
      <c r="EQ504">
        <v>20.9963</v>
      </c>
      <c r="ER504">
        <v>999.9</v>
      </c>
      <c r="ES504">
        <v>30.619</v>
      </c>
      <c r="ET504">
        <v>32.921</v>
      </c>
      <c r="EU504">
        <v>22.6406</v>
      </c>
      <c r="EV504">
        <v>51.2385</v>
      </c>
      <c r="EW504">
        <v>29.1226</v>
      </c>
      <c r="EX504">
        <v>2</v>
      </c>
      <c r="EY504">
        <v>0.333371</v>
      </c>
      <c r="EZ504">
        <v>9.28105</v>
      </c>
      <c r="FA504">
        <v>20.0134</v>
      </c>
      <c r="FB504">
        <v>5.23736</v>
      </c>
      <c r="FC504">
        <v>11.998</v>
      </c>
      <c r="FD504">
        <v>4.95675</v>
      </c>
      <c r="FE504">
        <v>3.30387</v>
      </c>
      <c r="FF504">
        <v>9999</v>
      </c>
      <c r="FG504">
        <v>9999</v>
      </c>
      <c r="FH504">
        <v>6666</v>
      </c>
      <c r="FI504">
        <v>354.2</v>
      </c>
      <c r="FJ504">
        <v>1.86803</v>
      </c>
      <c r="FK504">
        <v>1.86376</v>
      </c>
      <c r="FL504">
        <v>1.87134</v>
      </c>
      <c r="FM504">
        <v>1.86219</v>
      </c>
      <c r="FN504">
        <v>1.86171</v>
      </c>
      <c r="FO504">
        <v>1.86807</v>
      </c>
      <c r="FP504">
        <v>1.85822</v>
      </c>
      <c r="FQ504">
        <v>1.86462</v>
      </c>
      <c r="FR504">
        <v>5</v>
      </c>
      <c r="FS504">
        <v>0</v>
      </c>
      <c r="FT504">
        <v>0</v>
      </c>
      <c r="FU504">
        <v>0</v>
      </c>
      <c r="FV504" t="s">
        <v>358</v>
      </c>
      <c r="FW504" t="s">
        <v>359</v>
      </c>
      <c r="FX504" t="s">
        <v>360</v>
      </c>
      <c r="FY504" t="s">
        <v>360</v>
      </c>
      <c r="FZ504" t="s">
        <v>360</v>
      </c>
      <c r="GA504" t="s">
        <v>360</v>
      </c>
      <c r="GB504">
        <v>0</v>
      </c>
      <c r="GC504">
        <v>100</v>
      </c>
      <c r="GD504">
        <v>100</v>
      </c>
      <c r="GE504">
        <v>3.008</v>
      </c>
      <c r="GF504">
        <v>0.1045</v>
      </c>
      <c r="GG504">
        <v>2.14445261950712</v>
      </c>
      <c r="GH504">
        <v>0.00524579190152856</v>
      </c>
      <c r="GI504">
        <v>-2.61795653493914e-06</v>
      </c>
      <c r="GJ504">
        <v>1.03317073579164e-09</v>
      </c>
      <c r="GK504">
        <v>0.00834576242792743</v>
      </c>
      <c r="GL504">
        <v>-0.0463878632499735</v>
      </c>
      <c r="GM504">
        <v>0.00360881594666716</v>
      </c>
      <c r="GN504">
        <v>-4.25062852161115e-05</v>
      </c>
      <c r="GO504">
        <v>14</v>
      </c>
      <c r="GP504">
        <v>2225</v>
      </c>
      <c r="GQ504">
        <v>2</v>
      </c>
      <c r="GR504">
        <v>27</v>
      </c>
      <c r="GS504">
        <v>4369</v>
      </c>
      <c r="GT504">
        <v>4369</v>
      </c>
      <c r="GU504">
        <v>0.605469</v>
      </c>
      <c r="GV504">
        <v>2.4231</v>
      </c>
      <c r="GW504">
        <v>1.99829</v>
      </c>
      <c r="GX504">
        <v>2.74292</v>
      </c>
      <c r="GY504">
        <v>2.09351</v>
      </c>
      <c r="GZ504">
        <v>2.36938</v>
      </c>
      <c r="HA504">
        <v>36.5759</v>
      </c>
      <c r="HB504">
        <v>13.8606</v>
      </c>
      <c r="HC504">
        <v>18</v>
      </c>
      <c r="HD504">
        <v>421.887</v>
      </c>
      <c r="HE504">
        <v>609.111</v>
      </c>
      <c r="HF504">
        <v>15.284</v>
      </c>
      <c r="HG504">
        <v>31.5452</v>
      </c>
      <c r="HH504">
        <v>29.9994</v>
      </c>
      <c r="HI504">
        <v>31.3437</v>
      </c>
      <c r="HJ504">
        <v>31.3378</v>
      </c>
      <c r="HK504">
        <v>12.0001</v>
      </c>
      <c r="HL504">
        <v>20.5031</v>
      </c>
      <c r="HM504">
        <v>0</v>
      </c>
      <c r="HN504">
        <v>10.7247</v>
      </c>
      <c r="HO504">
        <v>130.144</v>
      </c>
      <c r="HP504">
        <v>17.7882</v>
      </c>
      <c r="HQ504">
        <v>95.4286</v>
      </c>
      <c r="HR504">
        <v>99.4921</v>
      </c>
    </row>
    <row r="505" spans="1:226">
      <c r="A505">
        <v>489</v>
      </c>
      <c r="B505">
        <v>1657560264</v>
      </c>
      <c r="C505">
        <v>7472</v>
      </c>
      <c r="D505" t="s">
        <v>1344</v>
      </c>
      <c r="E505" t="s">
        <v>1345</v>
      </c>
      <c r="F505">
        <v>5</v>
      </c>
      <c r="G505" t="s">
        <v>1117</v>
      </c>
      <c r="H505" t="s">
        <v>354</v>
      </c>
      <c r="I505">
        <v>1657560256.21429</v>
      </c>
      <c r="J505">
        <f>(K505)/1000</f>
        <v>0</v>
      </c>
      <c r="K505">
        <f>IF(BF505, AN505, AH505)</f>
        <v>0</v>
      </c>
      <c r="L505">
        <f>IF(BF505, AI505, AG505)</f>
        <v>0</v>
      </c>
      <c r="M505">
        <f>BH505 - IF(AU505&gt;1, L505*BB505*100.0/(AW505*BV505), 0)</f>
        <v>0</v>
      </c>
      <c r="N505">
        <f>((T505-J505/2)*M505-L505)/(T505+J505/2)</f>
        <v>0</v>
      </c>
      <c r="O505">
        <f>N505*(BO505+BP505)/1000.0</f>
        <v>0</v>
      </c>
      <c r="P505">
        <f>(BH505 - IF(AU505&gt;1, L505*BB505*100.0/(AW505*BV505), 0))*(BO505+BP505)/1000.0</f>
        <v>0</v>
      </c>
      <c r="Q505">
        <f>2.0/((1/S505-1/R505)+SIGN(S505)*SQRT((1/S505-1/R505)*(1/S505-1/R505) + 4*BC505/((BC505+1)*(BC505+1))*(2*1/S505*1/R505-1/R505*1/R505)))</f>
        <v>0</v>
      </c>
      <c r="R505">
        <f>IF(LEFT(BD505,1)&lt;&gt;"0",IF(LEFT(BD505,1)="1",3.0,BE505),$D$5+$E$5*(BV505*BO505/($K$5*1000))+$F$5*(BV505*BO505/($K$5*1000))*MAX(MIN(BB505,$J$5),$I$5)*MAX(MIN(BB505,$J$5),$I$5)+$G$5*MAX(MIN(BB505,$J$5),$I$5)*(BV505*BO505/($K$5*1000))+$H$5*(BV505*BO505/($K$5*1000))*(BV505*BO505/($K$5*1000)))</f>
        <v>0</v>
      </c>
      <c r="S505">
        <f>J505*(1000-(1000*0.61365*exp(17.502*W505/(240.97+W505))/(BO505+BP505)+BJ505)/2)/(1000*0.61365*exp(17.502*W505/(240.97+W505))/(BO505+BP505)-BJ505)</f>
        <v>0</v>
      </c>
      <c r="T505">
        <f>1/((BC505+1)/(Q505/1.6)+1/(R505/1.37)) + BC505/((BC505+1)/(Q505/1.6) + BC505/(R505/1.37))</f>
        <v>0</v>
      </c>
      <c r="U505">
        <f>(AX505*BA505)</f>
        <v>0</v>
      </c>
      <c r="V505">
        <f>(BQ505+(U505+2*0.95*5.67E-8*(((BQ505+$B$7)+273)^4-(BQ505+273)^4)-44100*J505)/(1.84*29.3*R505+8*0.95*5.67E-8*(BQ505+273)^3))</f>
        <v>0</v>
      </c>
      <c r="W505">
        <f>($C$7*BR505+$D$7*BS505+$E$7*V505)</f>
        <v>0</v>
      </c>
      <c r="X505">
        <f>0.61365*exp(17.502*W505/(240.97+W505))</f>
        <v>0</v>
      </c>
      <c r="Y505">
        <f>(Z505/AA505*100)</f>
        <v>0</v>
      </c>
      <c r="Z505">
        <f>BJ505*(BO505+BP505)/1000</f>
        <v>0</v>
      </c>
      <c r="AA505">
        <f>0.61365*exp(17.502*BQ505/(240.97+BQ505))</f>
        <v>0</v>
      </c>
      <c r="AB505">
        <f>(X505-BJ505*(BO505+BP505)/1000)</f>
        <v>0</v>
      </c>
      <c r="AC505">
        <f>(-J505*44100)</f>
        <v>0</v>
      </c>
      <c r="AD505">
        <f>2*29.3*R505*0.92*(BQ505-W505)</f>
        <v>0</v>
      </c>
      <c r="AE505">
        <f>2*0.95*5.67E-8*(((BQ505+$B$7)+273)^4-(W505+273)^4)</f>
        <v>0</v>
      </c>
      <c r="AF505">
        <f>U505+AE505+AC505+AD505</f>
        <v>0</v>
      </c>
      <c r="AG505">
        <f>BN505*AU505*(BI505-BH505*(1000-AU505*BK505)/(1000-AU505*BJ505))/(100*BB505)</f>
        <v>0</v>
      </c>
      <c r="AH505">
        <f>1000*BN505*AU505*(BJ505-BK505)/(100*BB505*(1000-AU505*BJ505))</f>
        <v>0</v>
      </c>
      <c r="AI505">
        <f>(AJ505 - AK505 - BO505*1E3/(8.314*(BQ505+273.15)) * AM505/BN505 * AL505) * BN505/(100*BB505) * (1000 - BK505)/1000</f>
        <v>0</v>
      </c>
      <c r="AJ505">
        <v>157.661826120813</v>
      </c>
      <c r="AK505">
        <v>170.988090909091</v>
      </c>
      <c r="AL505">
        <v>-3.32919419485247</v>
      </c>
      <c r="AM505">
        <v>66.1542934493581</v>
      </c>
      <c r="AN505">
        <f>(AP505 - AO505 + BO505*1E3/(8.314*(BQ505+273.15)) * AR505/BN505 * AQ505) * BN505/(100*BB505) * 1000/(1000 - AP505)</f>
        <v>0</v>
      </c>
      <c r="AO505">
        <v>17.6827454640542</v>
      </c>
      <c r="AP505">
        <v>18.3189266666667</v>
      </c>
      <c r="AQ505">
        <v>-0.000421009759856098</v>
      </c>
      <c r="AR505">
        <v>78.0583195852603</v>
      </c>
      <c r="AS505">
        <v>23</v>
      </c>
      <c r="AT505">
        <v>5</v>
      </c>
      <c r="AU505">
        <f>IF(AS505*$H$13&gt;=AW505,1.0,(AW505/(AW505-AS505*$H$13)))</f>
        <v>0</v>
      </c>
      <c r="AV505">
        <f>(AU505-1)*100</f>
        <v>0</v>
      </c>
      <c r="AW505">
        <f>MAX(0,($B$13+$C$13*BV505)/(1+$D$13*BV505)*BO505/(BQ505+273)*$E$13)</f>
        <v>0</v>
      </c>
      <c r="AX505">
        <f>$B$11*BW505+$C$11*BX505+$F$11*CI505*(1-CL505)</f>
        <v>0</v>
      </c>
      <c r="AY505">
        <f>AX505*AZ505</f>
        <v>0</v>
      </c>
      <c r="AZ505">
        <f>($B$11*$D$9+$C$11*$D$9+$F$11*((CV505+CN505)/MAX(CV505+CN505+CW505, 0.1)*$I$9+CW505/MAX(CV505+CN505+CW505, 0.1)*$J$9))/($B$11+$C$11+$F$11)</f>
        <v>0</v>
      </c>
      <c r="BA505">
        <f>($B$11*$K$9+$C$11*$K$9+$F$11*((CV505+CN505)/MAX(CV505+CN505+CW505, 0.1)*$P$9+CW505/MAX(CV505+CN505+CW505, 0.1)*$Q$9))/($B$11+$C$11+$F$11)</f>
        <v>0</v>
      </c>
      <c r="BB505">
        <v>2.7</v>
      </c>
      <c r="BC505">
        <v>0.5</v>
      </c>
      <c r="BD505" t="s">
        <v>355</v>
      </c>
      <c r="BE505">
        <v>2</v>
      </c>
      <c r="BF505" t="b">
        <v>1</v>
      </c>
      <c r="BG505">
        <v>1657560256.21429</v>
      </c>
      <c r="BH505">
        <v>191.669642857143</v>
      </c>
      <c r="BI505">
        <v>172.196678571429</v>
      </c>
      <c r="BJ505">
        <v>18.3430928571429</v>
      </c>
      <c r="BK505">
        <v>17.6776964285714</v>
      </c>
      <c r="BL505">
        <v>188.622392857143</v>
      </c>
      <c r="BM505">
        <v>18.2382428571429</v>
      </c>
      <c r="BN505">
        <v>500.011214285714</v>
      </c>
      <c r="BO505">
        <v>68.0224857142857</v>
      </c>
      <c r="BP505">
        <v>0.0185483714285714</v>
      </c>
      <c r="BQ505">
        <v>21.0039321428571</v>
      </c>
      <c r="BR505">
        <v>22.0615392857143</v>
      </c>
      <c r="BS505">
        <v>999.9</v>
      </c>
      <c r="BT505">
        <v>0</v>
      </c>
      <c r="BU505">
        <v>0</v>
      </c>
      <c r="BV505">
        <v>10003.1232142857</v>
      </c>
      <c r="BW505">
        <v>0</v>
      </c>
      <c r="BX505">
        <v>74.6006</v>
      </c>
      <c r="BY505">
        <v>19.472925</v>
      </c>
      <c r="BZ505">
        <v>195.251321428571</v>
      </c>
      <c r="CA505">
        <v>175.295464285714</v>
      </c>
      <c r="CB505">
        <v>0.665404964285714</v>
      </c>
      <c r="CC505">
        <v>172.196678571429</v>
      </c>
      <c r="CD505">
        <v>17.6776964285714</v>
      </c>
      <c r="CE505">
        <v>1.24774357142857</v>
      </c>
      <c r="CF505">
        <v>1.20248142857143</v>
      </c>
      <c r="CG505">
        <v>10.1837178571429</v>
      </c>
      <c r="CH505">
        <v>9.63229678571428</v>
      </c>
      <c r="CI505">
        <v>1999.995</v>
      </c>
      <c r="CJ505">
        <v>0.979992642857143</v>
      </c>
      <c r="CK505">
        <v>0.0200072357142857</v>
      </c>
      <c r="CL505">
        <v>0</v>
      </c>
      <c r="CM505">
        <v>2.524675</v>
      </c>
      <c r="CN505">
        <v>0</v>
      </c>
      <c r="CO505">
        <v>7456.85214285714</v>
      </c>
      <c r="CP505">
        <v>16705.3321428571</v>
      </c>
      <c r="CQ505">
        <v>45</v>
      </c>
      <c r="CR505">
        <v>48.571</v>
      </c>
      <c r="CS505">
        <v>48</v>
      </c>
      <c r="CT505">
        <v>45.187</v>
      </c>
      <c r="CU505">
        <v>43.75</v>
      </c>
      <c r="CV505">
        <v>1959.98392857143</v>
      </c>
      <c r="CW505">
        <v>40.0103571428571</v>
      </c>
      <c r="CX505">
        <v>0</v>
      </c>
      <c r="CY505">
        <v>1651539159.2</v>
      </c>
      <c r="CZ505">
        <v>0</v>
      </c>
      <c r="DA505">
        <v>0</v>
      </c>
      <c r="DB505" t="s">
        <v>356</v>
      </c>
      <c r="DC505">
        <v>1657298120.5</v>
      </c>
      <c r="DD505">
        <v>1657298120.5</v>
      </c>
      <c r="DE505">
        <v>0</v>
      </c>
      <c r="DF505">
        <v>1.391</v>
      </c>
      <c r="DG505">
        <v>0.035</v>
      </c>
      <c r="DH505">
        <v>2.39</v>
      </c>
      <c r="DI505">
        <v>0.104</v>
      </c>
      <c r="DJ505">
        <v>419</v>
      </c>
      <c r="DK505">
        <v>18</v>
      </c>
      <c r="DL505">
        <v>0.11</v>
      </c>
      <c r="DM505">
        <v>0.02</v>
      </c>
      <c r="DN505">
        <v>19.3339975</v>
      </c>
      <c r="DO505">
        <v>1.95991857410873</v>
      </c>
      <c r="DP505">
        <v>0.218154345003142</v>
      </c>
      <c r="DQ505">
        <v>0</v>
      </c>
      <c r="DR505">
        <v>0.6772561</v>
      </c>
      <c r="DS505">
        <v>-0.230300015009383</v>
      </c>
      <c r="DT505">
        <v>0.0234197791501116</v>
      </c>
      <c r="DU505">
        <v>0</v>
      </c>
      <c r="DV505">
        <v>0</v>
      </c>
      <c r="DW505">
        <v>2</v>
      </c>
      <c r="DX505" t="s">
        <v>357</v>
      </c>
      <c r="DY505">
        <v>2.82615</v>
      </c>
      <c r="DZ505">
        <v>2.63487</v>
      </c>
      <c r="EA505">
        <v>0.0307721</v>
      </c>
      <c r="EB505">
        <v>0.0278436</v>
      </c>
      <c r="EC505">
        <v>0.063844</v>
      </c>
      <c r="ED505">
        <v>0.0621707</v>
      </c>
      <c r="EE505">
        <v>26960</v>
      </c>
      <c r="EF505">
        <v>23643.9</v>
      </c>
      <c r="EG505">
        <v>24924</v>
      </c>
      <c r="EH505">
        <v>23706.6</v>
      </c>
      <c r="EI505">
        <v>39875.1</v>
      </c>
      <c r="EJ505">
        <v>36833.3</v>
      </c>
      <c r="EK505">
        <v>45107.1</v>
      </c>
      <c r="EL505">
        <v>42333.7</v>
      </c>
      <c r="EM505">
        <v>1.7326</v>
      </c>
      <c r="EN505">
        <v>2.02455</v>
      </c>
      <c r="EO505">
        <v>0.0667125</v>
      </c>
      <c r="EP505">
        <v>0</v>
      </c>
      <c r="EQ505">
        <v>20.9491</v>
      </c>
      <c r="ER505">
        <v>999.9</v>
      </c>
      <c r="ES505">
        <v>30.595</v>
      </c>
      <c r="ET505">
        <v>32.921</v>
      </c>
      <c r="EU505">
        <v>22.6232</v>
      </c>
      <c r="EV505">
        <v>51.1885</v>
      </c>
      <c r="EW505">
        <v>29.1266</v>
      </c>
      <c r="EX505">
        <v>2</v>
      </c>
      <c r="EY505">
        <v>0.332609</v>
      </c>
      <c r="EZ505">
        <v>9.28105</v>
      </c>
      <c r="FA505">
        <v>20.0135</v>
      </c>
      <c r="FB505">
        <v>5.23751</v>
      </c>
      <c r="FC505">
        <v>11.998</v>
      </c>
      <c r="FD505">
        <v>4.9568</v>
      </c>
      <c r="FE505">
        <v>3.30395</v>
      </c>
      <c r="FF505">
        <v>9999</v>
      </c>
      <c r="FG505">
        <v>9999</v>
      </c>
      <c r="FH505">
        <v>6666</v>
      </c>
      <c r="FI505">
        <v>354.2</v>
      </c>
      <c r="FJ505">
        <v>1.86805</v>
      </c>
      <c r="FK505">
        <v>1.86375</v>
      </c>
      <c r="FL505">
        <v>1.87134</v>
      </c>
      <c r="FM505">
        <v>1.86219</v>
      </c>
      <c r="FN505">
        <v>1.8617</v>
      </c>
      <c r="FO505">
        <v>1.86806</v>
      </c>
      <c r="FP505">
        <v>1.85822</v>
      </c>
      <c r="FQ505">
        <v>1.86462</v>
      </c>
      <c r="FR505">
        <v>5</v>
      </c>
      <c r="FS505">
        <v>0</v>
      </c>
      <c r="FT505">
        <v>0</v>
      </c>
      <c r="FU505">
        <v>0</v>
      </c>
      <c r="FV505" t="s">
        <v>358</v>
      </c>
      <c r="FW505" t="s">
        <v>359</v>
      </c>
      <c r="FX505" t="s">
        <v>360</v>
      </c>
      <c r="FY505" t="s">
        <v>360</v>
      </c>
      <c r="FZ505" t="s">
        <v>360</v>
      </c>
      <c r="GA505" t="s">
        <v>360</v>
      </c>
      <c r="GB505">
        <v>0</v>
      </c>
      <c r="GC505">
        <v>100</v>
      </c>
      <c r="GD505">
        <v>100</v>
      </c>
      <c r="GE505">
        <v>2.936</v>
      </c>
      <c r="GF505">
        <v>0.1038</v>
      </c>
      <c r="GG505">
        <v>2.14445261950712</v>
      </c>
      <c r="GH505">
        <v>0.00524579190152856</v>
      </c>
      <c r="GI505">
        <v>-2.61795653493914e-06</v>
      </c>
      <c r="GJ505">
        <v>1.03317073579164e-09</v>
      </c>
      <c r="GK505">
        <v>0.00834576242792743</v>
      </c>
      <c r="GL505">
        <v>-0.0463878632499735</v>
      </c>
      <c r="GM505">
        <v>0.00360881594666716</v>
      </c>
      <c r="GN505">
        <v>-4.25062852161115e-05</v>
      </c>
      <c r="GO505">
        <v>14</v>
      </c>
      <c r="GP505">
        <v>2225</v>
      </c>
      <c r="GQ505">
        <v>2</v>
      </c>
      <c r="GR505">
        <v>27</v>
      </c>
      <c r="GS505">
        <v>4369.1</v>
      </c>
      <c r="GT505">
        <v>4369.1</v>
      </c>
      <c r="GU505">
        <v>0.552979</v>
      </c>
      <c r="GV505">
        <v>2.43286</v>
      </c>
      <c r="GW505">
        <v>1.99829</v>
      </c>
      <c r="GX505">
        <v>2.74292</v>
      </c>
      <c r="GY505">
        <v>2.09351</v>
      </c>
      <c r="GZ505">
        <v>2.33765</v>
      </c>
      <c r="HA505">
        <v>36.5523</v>
      </c>
      <c r="HB505">
        <v>13.8518</v>
      </c>
      <c r="HC505">
        <v>18</v>
      </c>
      <c r="HD505">
        <v>421.955</v>
      </c>
      <c r="HE505">
        <v>609.134</v>
      </c>
      <c r="HF505">
        <v>15.2749</v>
      </c>
      <c r="HG505">
        <v>31.5402</v>
      </c>
      <c r="HH505">
        <v>29.9994</v>
      </c>
      <c r="HI505">
        <v>31.3388</v>
      </c>
      <c r="HJ505">
        <v>31.3341</v>
      </c>
      <c r="HK505">
        <v>11.025</v>
      </c>
      <c r="HL505">
        <v>20.2128</v>
      </c>
      <c r="HM505">
        <v>0</v>
      </c>
      <c r="HN505">
        <v>10.7136</v>
      </c>
      <c r="HO505">
        <v>116.673</v>
      </c>
      <c r="HP505">
        <v>17.8097</v>
      </c>
      <c r="HQ505">
        <v>95.4302</v>
      </c>
      <c r="HR505">
        <v>99.4915</v>
      </c>
    </row>
    <row r="506" spans="1:226">
      <c r="A506">
        <v>490</v>
      </c>
      <c r="B506">
        <v>1657560269</v>
      </c>
      <c r="C506">
        <v>7477</v>
      </c>
      <c r="D506" t="s">
        <v>1346</v>
      </c>
      <c r="E506" t="s">
        <v>1347</v>
      </c>
      <c r="F506">
        <v>5</v>
      </c>
      <c r="G506" t="s">
        <v>1117</v>
      </c>
      <c r="H506" t="s">
        <v>354</v>
      </c>
      <c r="I506">
        <v>1657560261.5</v>
      </c>
      <c r="J506">
        <f>(K506)/1000</f>
        <v>0</v>
      </c>
      <c r="K506">
        <f>IF(BF506, AN506, AH506)</f>
        <v>0</v>
      </c>
      <c r="L506">
        <f>IF(BF506, AI506, AG506)</f>
        <v>0</v>
      </c>
      <c r="M506">
        <f>BH506 - IF(AU506&gt;1, L506*BB506*100.0/(AW506*BV506), 0)</f>
        <v>0</v>
      </c>
      <c r="N506">
        <f>((T506-J506/2)*M506-L506)/(T506+J506/2)</f>
        <v>0</v>
      </c>
      <c r="O506">
        <f>N506*(BO506+BP506)/1000.0</f>
        <v>0</v>
      </c>
      <c r="P506">
        <f>(BH506 - IF(AU506&gt;1, L506*BB506*100.0/(AW506*BV506), 0))*(BO506+BP506)/1000.0</f>
        <v>0</v>
      </c>
      <c r="Q506">
        <f>2.0/((1/S506-1/R506)+SIGN(S506)*SQRT((1/S506-1/R506)*(1/S506-1/R506) + 4*BC506/((BC506+1)*(BC506+1))*(2*1/S506*1/R506-1/R506*1/R506)))</f>
        <v>0</v>
      </c>
      <c r="R506">
        <f>IF(LEFT(BD506,1)&lt;&gt;"0",IF(LEFT(BD506,1)="1",3.0,BE506),$D$5+$E$5*(BV506*BO506/($K$5*1000))+$F$5*(BV506*BO506/($K$5*1000))*MAX(MIN(BB506,$J$5),$I$5)*MAX(MIN(BB506,$J$5),$I$5)+$G$5*MAX(MIN(BB506,$J$5),$I$5)*(BV506*BO506/($K$5*1000))+$H$5*(BV506*BO506/($K$5*1000))*(BV506*BO506/($K$5*1000)))</f>
        <v>0</v>
      </c>
      <c r="S506">
        <f>J506*(1000-(1000*0.61365*exp(17.502*W506/(240.97+W506))/(BO506+BP506)+BJ506)/2)/(1000*0.61365*exp(17.502*W506/(240.97+W506))/(BO506+BP506)-BJ506)</f>
        <v>0</v>
      </c>
      <c r="T506">
        <f>1/((BC506+1)/(Q506/1.6)+1/(R506/1.37)) + BC506/((BC506+1)/(Q506/1.6) + BC506/(R506/1.37))</f>
        <v>0</v>
      </c>
      <c r="U506">
        <f>(AX506*BA506)</f>
        <v>0</v>
      </c>
      <c r="V506">
        <f>(BQ506+(U506+2*0.95*5.67E-8*(((BQ506+$B$7)+273)^4-(BQ506+273)^4)-44100*J506)/(1.84*29.3*R506+8*0.95*5.67E-8*(BQ506+273)^3))</f>
        <v>0</v>
      </c>
      <c r="W506">
        <f>($C$7*BR506+$D$7*BS506+$E$7*V506)</f>
        <v>0</v>
      </c>
      <c r="X506">
        <f>0.61365*exp(17.502*W506/(240.97+W506))</f>
        <v>0</v>
      </c>
      <c r="Y506">
        <f>(Z506/AA506*100)</f>
        <v>0</v>
      </c>
      <c r="Z506">
        <f>BJ506*(BO506+BP506)/1000</f>
        <v>0</v>
      </c>
      <c r="AA506">
        <f>0.61365*exp(17.502*BQ506/(240.97+BQ506))</f>
        <v>0</v>
      </c>
      <c r="AB506">
        <f>(X506-BJ506*(BO506+BP506)/1000)</f>
        <v>0</v>
      </c>
      <c r="AC506">
        <f>(-J506*44100)</f>
        <v>0</v>
      </c>
      <c r="AD506">
        <f>2*29.3*R506*0.92*(BQ506-W506)</f>
        <v>0</v>
      </c>
      <c r="AE506">
        <f>2*0.95*5.67E-8*(((BQ506+$B$7)+273)^4-(W506+273)^4)</f>
        <v>0</v>
      </c>
      <c r="AF506">
        <f>U506+AE506+AC506+AD506</f>
        <v>0</v>
      </c>
      <c r="AG506">
        <f>BN506*AU506*(BI506-BH506*(1000-AU506*BK506)/(1000-AU506*BJ506))/(100*BB506)</f>
        <v>0</v>
      </c>
      <c r="AH506">
        <f>1000*BN506*AU506*(BJ506-BK506)/(100*BB506*(1000-AU506*BJ506))</f>
        <v>0</v>
      </c>
      <c r="AI506">
        <f>(AJ506 - AK506 - BO506*1E3/(8.314*(BQ506+273.15)) * AM506/BN506 * AL506) * BN506/(100*BB506) * (1000 - BK506)/1000</f>
        <v>0</v>
      </c>
      <c r="AJ506">
        <v>140.279489443098</v>
      </c>
      <c r="AK506">
        <v>154.09223030303</v>
      </c>
      <c r="AL506">
        <v>-3.39335837135096</v>
      </c>
      <c r="AM506">
        <v>66.1542934493581</v>
      </c>
      <c r="AN506">
        <f>(AP506 - AO506 + BO506*1E3/(8.314*(BQ506+273.15)) * AR506/BN506 * AQ506) * BN506/(100*BB506) * 1000/(1000 - AP506)</f>
        <v>0</v>
      </c>
      <c r="AO506">
        <v>17.6930501128259</v>
      </c>
      <c r="AP506">
        <v>18.3087739393939</v>
      </c>
      <c r="AQ506">
        <v>-0.000401765694133256</v>
      </c>
      <c r="AR506">
        <v>78.0583195852603</v>
      </c>
      <c r="AS506">
        <v>22</v>
      </c>
      <c r="AT506">
        <v>4</v>
      </c>
      <c r="AU506">
        <f>IF(AS506*$H$13&gt;=AW506,1.0,(AW506/(AW506-AS506*$H$13)))</f>
        <v>0</v>
      </c>
      <c r="AV506">
        <f>(AU506-1)*100</f>
        <v>0</v>
      </c>
      <c r="AW506">
        <f>MAX(0,($B$13+$C$13*BV506)/(1+$D$13*BV506)*BO506/(BQ506+273)*$E$13)</f>
        <v>0</v>
      </c>
      <c r="AX506">
        <f>$B$11*BW506+$C$11*BX506+$F$11*CI506*(1-CL506)</f>
        <v>0</v>
      </c>
      <c r="AY506">
        <f>AX506*AZ506</f>
        <v>0</v>
      </c>
      <c r="AZ506">
        <f>($B$11*$D$9+$C$11*$D$9+$F$11*((CV506+CN506)/MAX(CV506+CN506+CW506, 0.1)*$I$9+CW506/MAX(CV506+CN506+CW506, 0.1)*$J$9))/($B$11+$C$11+$F$11)</f>
        <v>0</v>
      </c>
      <c r="BA506">
        <f>($B$11*$K$9+$C$11*$K$9+$F$11*((CV506+CN506)/MAX(CV506+CN506+CW506, 0.1)*$P$9+CW506/MAX(CV506+CN506+CW506, 0.1)*$Q$9))/($B$11+$C$11+$F$11)</f>
        <v>0</v>
      </c>
      <c r="BB506">
        <v>2.7</v>
      </c>
      <c r="BC506">
        <v>0.5</v>
      </c>
      <c r="BD506" t="s">
        <v>355</v>
      </c>
      <c r="BE506">
        <v>2</v>
      </c>
      <c r="BF506" t="b">
        <v>1</v>
      </c>
      <c r="BG506">
        <v>1657560261.5</v>
      </c>
      <c r="BH506">
        <v>174.346925925926</v>
      </c>
      <c r="BI506">
        <v>154.595037037037</v>
      </c>
      <c r="BJ506">
        <v>18.3262296296296</v>
      </c>
      <c r="BK506">
        <v>17.6898185185185</v>
      </c>
      <c r="BL506">
        <v>171.37562962963</v>
      </c>
      <c r="BM506">
        <v>18.2220740740741</v>
      </c>
      <c r="BN506">
        <v>499.989</v>
      </c>
      <c r="BO506">
        <v>68.0224222222222</v>
      </c>
      <c r="BP506">
        <v>0.0184680777777778</v>
      </c>
      <c r="BQ506">
        <v>20.9903222222222</v>
      </c>
      <c r="BR506">
        <v>22.0484148148148</v>
      </c>
      <c r="BS506">
        <v>999.9</v>
      </c>
      <c r="BT506">
        <v>0</v>
      </c>
      <c r="BU506">
        <v>0</v>
      </c>
      <c r="BV506">
        <v>9999.74074074074</v>
      </c>
      <c r="BW506">
        <v>0</v>
      </c>
      <c r="BX506">
        <v>77.8044925925926</v>
      </c>
      <c r="BY506">
        <v>19.7518592592593</v>
      </c>
      <c r="BZ506">
        <v>177.601777777778</v>
      </c>
      <c r="CA506">
        <v>157.379</v>
      </c>
      <c r="CB506">
        <v>0.636412259259259</v>
      </c>
      <c r="CC506">
        <v>154.595037037037</v>
      </c>
      <c r="CD506">
        <v>17.6898185185185</v>
      </c>
      <c r="CE506">
        <v>1.24659444444444</v>
      </c>
      <c r="CF506">
        <v>1.20330518518519</v>
      </c>
      <c r="CG506">
        <v>10.1699481481481</v>
      </c>
      <c r="CH506">
        <v>9.64249222222222</v>
      </c>
      <c r="CI506">
        <v>2000.01555555556</v>
      </c>
      <c r="CJ506">
        <v>0.979992888888889</v>
      </c>
      <c r="CK506">
        <v>0.0200069814814815</v>
      </c>
      <c r="CL506">
        <v>0</v>
      </c>
      <c r="CM506">
        <v>2.50412592592593</v>
      </c>
      <c r="CN506">
        <v>0</v>
      </c>
      <c r="CO506">
        <v>7404.73925925926</v>
      </c>
      <c r="CP506">
        <v>16705.5111111111</v>
      </c>
      <c r="CQ506">
        <v>45</v>
      </c>
      <c r="CR506">
        <v>48.569</v>
      </c>
      <c r="CS506">
        <v>48</v>
      </c>
      <c r="CT506">
        <v>45.187</v>
      </c>
      <c r="CU506">
        <v>43.75</v>
      </c>
      <c r="CV506">
        <v>1960.00407407407</v>
      </c>
      <c r="CW506">
        <v>40.0107407407407</v>
      </c>
      <c r="CX506">
        <v>0</v>
      </c>
      <c r="CY506">
        <v>1651539164</v>
      </c>
      <c r="CZ506">
        <v>0</v>
      </c>
      <c r="DA506">
        <v>0</v>
      </c>
      <c r="DB506" t="s">
        <v>356</v>
      </c>
      <c r="DC506">
        <v>1657298120.5</v>
      </c>
      <c r="DD506">
        <v>1657298120.5</v>
      </c>
      <c r="DE506">
        <v>0</v>
      </c>
      <c r="DF506">
        <v>1.391</v>
      </c>
      <c r="DG506">
        <v>0.035</v>
      </c>
      <c r="DH506">
        <v>2.39</v>
      </c>
      <c r="DI506">
        <v>0.104</v>
      </c>
      <c r="DJ506">
        <v>419</v>
      </c>
      <c r="DK506">
        <v>18</v>
      </c>
      <c r="DL506">
        <v>0.11</v>
      </c>
      <c r="DM506">
        <v>0.02</v>
      </c>
      <c r="DN506">
        <v>19.6401725</v>
      </c>
      <c r="DO506">
        <v>3.07654896810501</v>
      </c>
      <c r="DP506">
        <v>0.335563937266432</v>
      </c>
      <c r="DQ506">
        <v>0</v>
      </c>
      <c r="DR506">
        <v>0.65188155</v>
      </c>
      <c r="DS506">
        <v>-0.315520772983113</v>
      </c>
      <c r="DT506">
        <v>0.0310262032336781</v>
      </c>
      <c r="DU506">
        <v>0</v>
      </c>
      <c r="DV506">
        <v>0</v>
      </c>
      <c r="DW506">
        <v>2</v>
      </c>
      <c r="DX506" t="s">
        <v>357</v>
      </c>
      <c r="DY506">
        <v>2.82621</v>
      </c>
      <c r="DZ506">
        <v>2.63472</v>
      </c>
      <c r="EA506">
        <v>0.0278729</v>
      </c>
      <c r="EB506">
        <v>0.024861</v>
      </c>
      <c r="EC506">
        <v>0.0638189</v>
      </c>
      <c r="ED506">
        <v>0.0622551</v>
      </c>
      <c r="EE506">
        <v>27041.6</v>
      </c>
      <c r="EF506">
        <v>23717.2</v>
      </c>
      <c r="EG506">
        <v>24924.8</v>
      </c>
      <c r="EH506">
        <v>23707.5</v>
      </c>
      <c r="EI506">
        <v>39877.1</v>
      </c>
      <c r="EJ506">
        <v>36831.4</v>
      </c>
      <c r="EK506">
        <v>45108.2</v>
      </c>
      <c r="EL506">
        <v>42335.4</v>
      </c>
      <c r="EM506">
        <v>1.73277</v>
      </c>
      <c r="EN506">
        <v>2.0246</v>
      </c>
      <c r="EO506">
        <v>0.0676513</v>
      </c>
      <c r="EP506">
        <v>0</v>
      </c>
      <c r="EQ506">
        <v>20.9067</v>
      </c>
      <c r="ER506">
        <v>999.9</v>
      </c>
      <c r="ES506">
        <v>30.57</v>
      </c>
      <c r="ET506">
        <v>32.921</v>
      </c>
      <c r="EU506">
        <v>22.6024</v>
      </c>
      <c r="EV506">
        <v>51.2586</v>
      </c>
      <c r="EW506">
        <v>29.1146</v>
      </c>
      <c r="EX506">
        <v>2</v>
      </c>
      <c r="EY506">
        <v>0.331885</v>
      </c>
      <c r="EZ506">
        <v>9.28105</v>
      </c>
      <c r="FA506">
        <v>20.0136</v>
      </c>
      <c r="FB506">
        <v>5.23781</v>
      </c>
      <c r="FC506">
        <v>11.998</v>
      </c>
      <c r="FD506">
        <v>4.95685</v>
      </c>
      <c r="FE506">
        <v>3.30395</v>
      </c>
      <c r="FF506">
        <v>9999</v>
      </c>
      <c r="FG506">
        <v>9999</v>
      </c>
      <c r="FH506">
        <v>6666.2</v>
      </c>
      <c r="FI506">
        <v>354.3</v>
      </c>
      <c r="FJ506">
        <v>1.86806</v>
      </c>
      <c r="FK506">
        <v>1.86375</v>
      </c>
      <c r="FL506">
        <v>1.87134</v>
      </c>
      <c r="FM506">
        <v>1.86219</v>
      </c>
      <c r="FN506">
        <v>1.86171</v>
      </c>
      <c r="FO506">
        <v>1.86811</v>
      </c>
      <c r="FP506">
        <v>1.85822</v>
      </c>
      <c r="FQ506">
        <v>1.86462</v>
      </c>
      <c r="FR506">
        <v>5</v>
      </c>
      <c r="FS506">
        <v>0</v>
      </c>
      <c r="FT506">
        <v>0</v>
      </c>
      <c r="FU506">
        <v>0</v>
      </c>
      <c r="FV506" t="s">
        <v>358</v>
      </c>
      <c r="FW506" t="s">
        <v>359</v>
      </c>
      <c r="FX506" t="s">
        <v>360</v>
      </c>
      <c r="FY506" t="s">
        <v>360</v>
      </c>
      <c r="FZ506" t="s">
        <v>360</v>
      </c>
      <c r="GA506" t="s">
        <v>360</v>
      </c>
      <c r="GB506">
        <v>0</v>
      </c>
      <c r="GC506">
        <v>100</v>
      </c>
      <c r="GD506">
        <v>100</v>
      </c>
      <c r="GE506">
        <v>2.861</v>
      </c>
      <c r="GF506">
        <v>0.1034</v>
      </c>
      <c r="GG506">
        <v>2.14445261950712</v>
      </c>
      <c r="GH506">
        <v>0.00524579190152856</v>
      </c>
      <c r="GI506">
        <v>-2.61795653493914e-06</v>
      </c>
      <c r="GJ506">
        <v>1.03317073579164e-09</v>
      </c>
      <c r="GK506">
        <v>0.00834576242792743</v>
      </c>
      <c r="GL506">
        <v>-0.0463878632499735</v>
      </c>
      <c r="GM506">
        <v>0.00360881594666716</v>
      </c>
      <c r="GN506">
        <v>-4.25062852161115e-05</v>
      </c>
      <c r="GO506">
        <v>14</v>
      </c>
      <c r="GP506">
        <v>2225</v>
      </c>
      <c r="GQ506">
        <v>2</v>
      </c>
      <c r="GR506">
        <v>27</v>
      </c>
      <c r="GS506">
        <v>4369.1</v>
      </c>
      <c r="GT506">
        <v>4369.1</v>
      </c>
      <c r="GU506">
        <v>0.505371</v>
      </c>
      <c r="GV506">
        <v>2.42554</v>
      </c>
      <c r="GW506">
        <v>1.99829</v>
      </c>
      <c r="GX506">
        <v>2.74292</v>
      </c>
      <c r="GY506">
        <v>2.09351</v>
      </c>
      <c r="GZ506">
        <v>2.39136</v>
      </c>
      <c r="HA506">
        <v>36.5523</v>
      </c>
      <c r="HB506">
        <v>13.8606</v>
      </c>
      <c r="HC506">
        <v>18</v>
      </c>
      <c r="HD506">
        <v>422.026</v>
      </c>
      <c r="HE506">
        <v>609.132</v>
      </c>
      <c r="HF506">
        <v>15.2641</v>
      </c>
      <c r="HG506">
        <v>31.5361</v>
      </c>
      <c r="HH506">
        <v>29.9994</v>
      </c>
      <c r="HI506">
        <v>31.3342</v>
      </c>
      <c r="HJ506">
        <v>31.3301</v>
      </c>
      <c r="HK506">
        <v>10.0902</v>
      </c>
      <c r="HL506">
        <v>20.2128</v>
      </c>
      <c r="HM506">
        <v>0</v>
      </c>
      <c r="HN506">
        <v>10.7003</v>
      </c>
      <c r="HO506">
        <v>96.5081</v>
      </c>
      <c r="HP506">
        <v>17.8289</v>
      </c>
      <c r="HQ506">
        <v>95.4329</v>
      </c>
      <c r="HR506">
        <v>99.4953</v>
      </c>
    </row>
    <row r="507" spans="1:226">
      <c r="A507">
        <v>491</v>
      </c>
      <c r="B507">
        <v>1657560274</v>
      </c>
      <c r="C507">
        <v>7482</v>
      </c>
      <c r="D507" t="s">
        <v>1348</v>
      </c>
      <c r="E507" t="s">
        <v>1349</v>
      </c>
      <c r="F507">
        <v>5</v>
      </c>
      <c r="G507" t="s">
        <v>1117</v>
      </c>
      <c r="H507" t="s">
        <v>354</v>
      </c>
      <c r="I507">
        <v>1657560266.21429</v>
      </c>
      <c r="J507">
        <f>(K507)/1000</f>
        <v>0</v>
      </c>
      <c r="K507">
        <f>IF(BF507, AN507, AH507)</f>
        <v>0</v>
      </c>
      <c r="L507">
        <f>IF(BF507, AI507, AG507)</f>
        <v>0</v>
      </c>
      <c r="M507">
        <f>BH507 - IF(AU507&gt;1, L507*BB507*100.0/(AW507*BV507), 0)</f>
        <v>0</v>
      </c>
      <c r="N507">
        <f>((T507-J507/2)*M507-L507)/(T507+J507/2)</f>
        <v>0</v>
      </c>
      <c r="O507">
        <f>N507*(BO507+BP507)/1000.0</f>
        <v>0</v>
      </c>
      <c r="P507">
        <f>(BH507 - IF(AU507&gt;1, L507*BB507*100.0/(AW507*BV507), 0))*(BO507+BP507)/1000.0</f>
        <v>0</v>
      </c>
      <c r="Q507">
        <f>2.0/((1/S507-1/R507)+SIGN(S507)*SQRT((1/S507-1/R507)*(1/S507-1/R507) + 4*BC507/((BC507+1)*(BC507+1))*(2*1/S507*1/R507-1/R507*1/R507)))</f>
        <v>0</v>
      </c>
      <c r="R507">
        <f>IF(LEFT(BD507,1)&lt;&gt;"0",IF(LEFT(BD507,1)="1",3.0,BE507),$D$5+$E$5*(BV507*BO507/($K$5*1000))+$F$5*(BV507*BO507/($K$5*1000))*MAX(MIN(BB507,$J$5),$I$5)*MAX(MIN(BB507,$J$5),$I$5)+$G$5*MAX(MIN(BB507,$J$5),$I$5)*(BV507*BO507/($K$5*1000))+$H$5*(BV507*BO507/($K$5*1000))*(BV507*BO507/($K$5*1000)))</f>
        <v>0</v>
      </c>
      <c r="S507">
        <f>J507*(1000-(1000*0.61365*exp(17.502*W507/(240.97+W507))/(BO507+BP507)+BJ507)/2)/(1000*0.61365*exp(17.502*W507/(240.97+W507))/(BO507+BP507)-BJ507)</f>
        <v>0</v>
      </c>
      <c r="T507">
        <f>1/((BC507+1)/(Q507/1.6)+1/(R507/1.37)) + BC507/((BC507+1)/(Q507/1.6) + BC507/(R507/1.37))</f>
        <v>0</v>
      </c>
      <c r="U507">
        <f>(AX507*BA507)</f>
        <v>0</v>
      </c>
      <c r="V507">
        <f>(BQ507+(U507+2*0.95*5.67E-8*(((BQ507+$B$7)+273)^4-(BQ507+273)^4)-44100*J507)/(1.84*29.3*R507+8*0.95*5.67E-8*(BQ507+273)^3))</f>
        <v>0</v>
      </c>
      <c r="W507">
        <f>($C$7*BR507+$D$7*BS507+$E$7*V507)</f>
        <v>0</v>
      </c>
      <c r="X507">
        <f>0.61365*exp(17.502*W507/(240.97+W507))</f>
        <v>0</v>
      </c>
      <c r="Y507">
        <f>(Z507/AA507*100)</f>
        <v>0</v>
      </c>
      <c r="Z507">
        <f>BJ507*(BO507+BP507)/1000</f>
        <v>0</v>
      </c>
      <c r="AA507">
        <f>0.61365*exp(17.502*BQ507/(240.97+BQ507))</f>
        <v>0</v>
      </c>
      <c r="AB507">
        <f>(X507-BJ507*(BO507+BP507)/1000)</f>
        <v>0</v>
      </c>
      <c r="AC507">
        <f>(-J507*44100)</f>
        <v>0</v>
      </c>
      <c r="AD507">
        <f>2*29.3*R507*0.92*(BQ507-W507)</f>
        <v>0</v>
      </c>
      <c r="AE507">
        <f>2*0.95*5.67E-8*(((BQ507+$B$7)+273)^4-(W507+273)^4)</f>
        <v>0</v>
      </c>
      <c r="AF507">
        <f>U507+AE507+AC507+AD507</f>
        <v>0</v>
      </c>
      <c r="AG507">
        <f>BN507*AU507*(BI507-BH507*(1000-AU507*BK507)/(1000-AU507*BJ507))/(100*BB507)</f>
        <v>0</v>
      </c>
      <c r="AH507">
        <f>1000*BN507*AU507*(BJ507-BK507)/(100*BB507*(1000-AU507*BJ507))</f>
        <v>0</v>
      </c>
      <c r="AI507">
        <f>(AJ507 - AK507 - BO507*1E3/(8.314*(BQ507+273.15)) * AM507/BN507 * AL507) * BN507/(100*BB507) * (1000 - BK507)/1000</f>
        <v>0</v>
      </c>
      <c r="AJ507">
        <v>123.607294327154</v>
      </c>
      <c r="AK507">
        <v>137.285193939394</v>
      </c>
      <c r="AL507">
        <v>-3.36057819768977</v>
      </c>
      <c r="AM507">
        <v>66.1542934493581</v>
      </c>
      <c r="AN507">
        <f>(AP507 - AO507 + BO507*1E3/(8.314*(BQ507+273.15)) * AR507/BN507 * AQ507) * BN507/(100*BB507) * 1000/(1000 - AP507)</f>
        <v>0</v>
      </c>
      <c r="AO507">
        <v>17.7207683555702</v>
      </c>
      <c r="AP507">
        <v>18.3042745454545</v>
      </c>
      <c r="AQ507">
        <v>0.000108799638539717</v>
      </c>
      <c r="AR507">
        <v>78.0583195852603</v>
      </c>
      <c r="AS507">
        <v>22</v>
      </c>
      <c r="AT507">
        <v>4</v>
      </c>
      <c r="AU507">
        <f>IF(AS507*$H$13&gt;=AW507,1.0,(AW507/(AW507-AS507*$H$13)))</f>
        <v>0</v>
      </c>
      <c r="AV507">
        <f>(AU507-1)*100</f>
        <v>0</v>
      </c>
      <c r="AW507">
        <f>MAX(0,($B$13+$C$13*BV507)/(1+$D$13*BV507)*BO507/(BQ507+273)*$E$13)</f>
        <v>0</v>
      </c>
      <c r="AX507">
        <f>$B$11*BW507+$C$11*BX507+$F$11*CI507*(1-CL507)</f>
        <v>0</v>
      </c>
      <c r="AY507">
        <f>AX507*AZ507</f>
        <v>0</v>
      </c>
      <c r="AZ507">
        <f>($B$11*$D$9+$C$11*$D$9+$F$11*((CV507+CN507)/MAX(CV507+CN507+CW507, 0.1)*$I$9+CW507/MAX(CV507+CN507+CW507, 0.1)*$J$9))/($B$11+$C$11+$F$11)</f>
        <v>0</v>
      </c>
      <c r="BA507">
        <f>($B$11*$K$9+$C$11*$K$9+$F$11*((CV507+CN507)/MAX(CV507+CN507+CW507, 0.1)*$P$9+CW507/MAX(CV507+CN507+CW507, 0.1)*$Q$9))/($B$11+$C$11+$F$11)</f>
        <v>0</v>
      </c>
      <c r="BB507">
        <v>2.7</v>
      </c>
      <c r="BC507">
        <v>0.5</v>
      </c>
      <c r="BD507" t="s">
        <v>355</v>
      </c>
      <c r="BE507">
        <v>2</v>
      </c>
      <c r="BF507" t="b">
        <v>1</v>
      </c>
      <c r="BG507">
        <v>1657560266.21429</v>
      </c>
      <c r="BH507">
        <v>158.836821428571</v>
      </c>
      <c r="BI507">
        <v>138.92</v>
      </c>
      <c r="BJ507">
        <v>18.3159107142857</v>
      </c>
      <c r="BK507">
        <v>17.703375</v>
      </c>
      <c r="BL507">
        <v>155.934535714286</v>
      </c>
      <c r="BM507">
        <v>18.2121678571429</v>
      </c>
      <c r="BN507">
        <v>500.012535714286</v>
      </c>
      <c r="BO507">
        <v>68.0220642857143</v>
      </c>
      <c r="BP507">
        <v>0.0183831321428571</v>
      </c>
      <c r="BQ507">
        <v>20.9757071428571</v>
      </c>
      <c r="BR507">
        <v>22.0370642857143</v>
      </c>
      <c r="BS507">
        <v>999.9</v>
      </c>
      <c r="BT507">
        <v>0</v>
      </c>
      <c r="BU507">
        <v>0</v>
      </c>
      <c r="BV507">
        <v>10000.1757142857</v>
      </c>
      <c r="BW507">
        <v>0</v>
      </c>
      <c r="BX507">
        <v>82.5866892857143</v>
      </c>
      <c r="BY507">
        <v>19.9167535714286</v>
      </c>
      <c r="BZ507">
        <v>161.800392857143</v>
      </c>
      <c r="CA507">
        <v>141.4235</v>
      </c>
      <c r="CB507">
        <v>0.612536714285714</v>
      </c>
      <c r="CC507">
        <v>138.92</v>
      </c>
      <c r="CD507">
        <v>17.703375</v>
      </c>
      <c r="CE507">
        <v>1.245885</v>
      </c>
      <c r="CF507">
        <v>1.20422035714286</v>
      </c>
      <c r="CG507">
        <v>10.1614392857143</v>
      </c>
      <c r="CH507">
        <v>9.65381285714286</v>
      </c>
      <c r="CI507">
        <v>2000.00785714286</v>
      </c>
      <c r="CJ507">
        <v>0.97999275</v>
      </c>
      <c r="CK507">
        <v>0.020007125</v>
      </c>
      <c r="CL507">
        <v>0</v>
      </c>
      <c r="CM507">
        <v>2.51037857142857</v>
      </c>
      <c r="CN507">
        <v>0</v>
      </c>
      <c r="CO507">
        <v>7361.37785714286</v>
      </c>
      <c r="CP507">
        <v>16705.4357142857</v>
      </c>
      <c r="CQ507">
        <v>45</v>
      </c>
      <c r="CR507">
        <v>48.562</v>
      </c>
      <c r="CS507">
        <v>48</v>
      </c>
      <c r="CT507">
        <v>45.187</v>
      </c>
      <c r="CU507">
        <v>43.75</v>
      </c>
      <c r="CV507">
        <v>1959.99607142857</v>
      </c>
      <c r="CW507">
        <v>40.0117857142857</v>
      </c>
      <c r="CX507">
        <v>0</v>
      </c>
      <c r="CY507">
        <v>1651539169.4</v>
      </c>
      <c r="CZ507">
        <v>0</v>
      </c>
      <c r="DA507">
        <v>0</v>
      </c>
      <c r="DB507" t="s">
        <v>356</v>
      </c>
      <c r="DC507">
        <v>1657298120.5</v>
      </c>
      <c r="DD507">
        <v>1657298120.5</v>
      </c>
      <c r="DE507">
        <v>0</v>
      </c>
      <c r="DF507">
        <v>1.391</v>
      </c>
      <c r="DG507">
        <v>0.035</v>
      </c>
      <c r="DH507">
        <v>2.39</v>
      </c>
      <c r="DI507">
        <v>0.104</v>
      </c>
      <c r="DJ507">
        <v>419</v>
      </c>
      <c r="DK507">
        <v>18</v>
      </c>
      <c r="DL507">
        <v>0.11</v>
      </c>
      <c r="DM507">
        <v>0.02</v>
      </c>
      <c r="DN507">
        <v>19.7885475</v>
      </c>
      <c r="DO507">
        <v>2.61779774859285</v>
      </c>
      <c r="DP507">
        <v>0.304474259985553</v>
      </c>
      <c r="DQ507">
        <v>0</v>
      </c>
      <c r="DR507">
        <v>0.6299115</v>
      </c>
      <c r="DS507">
        <v>-0.323062694183866</v>
      </c>
      <c r="DT507">
        <v>0.0317701061691648</v>
      </c>
      <c r="DU507">
        <v>0</v>
      </c>
      <c r="DV507">
        <v>0</v>
      </c>
      <c r="DW507">
        <v>2</v>
      </c>
      <c r="DX507" t="s">
        <v>357</v>
      </c>
      <c r="DY507">
        <v>2.82618</v>
      </c>
      <c r="DZ507">
        <v>2.63474</v>
      </c>
      <c r="EA507">
        <v>0.0249371</v>
      </c>
      <c r="EB507">
        <v>0.0218725</v>
      </c>
      <c r="EC507">
        <v>0.0638095</v>
      </c>
      <c r="ED507">
        <v>0.0623104</v>
      </c>
      <c r="EE507">
        <v>27123.7</v>
      </c>
      <c r="EF507">
        <v>23790.5</v>
      </c>
      <c r="EG507">
        <v>24925.3</v>
      </c>
      <c r="EH507">
        <v>23708.1</v>
      </c>
      <c r="EI507">
        <v>39878.5</v>
      </c>
      <c r="EJ507">
        <v>36830</v>
      </c>
      <c r="EK507">
        <v>45109.3</v>
      </c>
      <c r="EL507">
        <v>42336.3</v>
      </c>
      <c r="EM507">
        <v>1.7331</v>
      </c>
      <c r="EN507">
        <v>2.02472</v>
      </c>
      <c r="EO507">
        <v>0.0676923</v>
      </c>
      <c r="EP507">
        <v>0</v>
      </c>
      <c r="EQ507">
        <v>20.8649</v>
      </c>
      <c r="ER507">
        <v>999.9</v>
      </c>
      <c r="ES507">
        <v>30.546</v>
      </c>
      <c r="ET507">
        <v>32.921</v>
      </c>
      <c r="EU507">
        <v>22.5859</v>
      </c>
      <c r="EV507">
        <v>51.5986</v>
      </c>
      <c r="EW507">
        <v>29.1226</v>
      </c>
      <c r="EX507">
        <v>2</v>
      </c>
      <c r="EY507">
        <v>0.330851</v>
      </c>
      <c r="EZ507">
        <v>9.28105</v>
      </c>
      <c r="FA507">
        <v>20.0136</v>
      </c>
      <c r="FB507">
        <v>5.23751</v>
      </c>
      <c r="FC507">
        <v>11.998</v>
      </c>
      <c r="FD507">
        <v>4.9568</v>
      </c>
      <c r="FE507">
        <v>3.30395</v>
      </c>
      <c r="FF507">
        <v>9999</v>
      </c>
      <c r="FG507">
        <v>9999</v>
      </c>
      <c r="FH507">
        <v>6666.2</v>
      </c>
      <c r="FI507">
        <v>354.3</v>
      </c>
      <c r="FJ507">
        <v>1.86804</v>
      </c>
      <c r="FK507">
        <v>1.86377</v>
      </c>
      <c r="FL507">
        <v>1.87134</v>
      </c>
      <c r="FM507">
        <v>1.86218</v>
      </c>
      <c r="FN507">
        <v>1.8617</v>
      </c>
      <c r="FO507">
        <v>1.8681</v>
      </c>
      <c r="FP507">
        <v>1.85822</v>
      </c>
      <c r="FQ507">
        <v>1.86462</v>
      </c>
      <c r="FR507">
        <v>5</v>
      </c>
      <c r="FS507">
        <v>0</v>
      </c>
      <c r="FT507">
        <v>0</v>
      </c>
      <c r="FU507">
        <v>0</v>
      </c>
      <c r="FV507" t="s">
        <v>358</v>
      </c>
      <c r="FW507" t="s">
        <v>359</v>
      </c>
      <c r="FX507" t="s">
        <v>360</v>
      </c>
      <c r="FY507" t="s">
        <v>360</v>
      </c>
      <c r="FZ507" t="s">
        <v>360</v>
      </c>
      <c r="GA507" t="s">
        <v>360</v>
      </c>
      <c r="GB507">
        <v>0</v>
      </c>
      <c r="GC507">
        <v>100</v>
      </c>
      <c r="GD507">
        <v>100</v>
      </c>
      <c r="GE507">
        <v>2.786</v>
      </c>
      <c r="GF507">
        <v>0.1032</v>
      </c>
      <c r="GG507">
        <v>2.14445261950712</v>
      </c>
      <c r="GH507">
        <v>0.00524579190152856</v>
      </c>
      <c r="GI507">
        <v>-2.61795653493914e-06</v>
      </c>
      <c r="GJ507">
        <v>1.03317073579164e-09</v>
      </c>
      <c r="GK507">
        <v>0.00834576242792743</v>
      </c>
      <c r="GL507">
        <v>-0.0463878632499735</v>
      </c>
      <c r="GM507">
        <v>0.00360881594666716</v>
      </c>
      <c r="GN507">
        <v>-4.25062852161115e-05</v>
      </c>
      <c r="GO507">
        <v>14</v>
      </c>
      <c r="GP507">
        <v>2225</v>
      </c>
      <c r="GQ507">
        <v>2</v>
      </c>
      <c r="GR507">
        <v>27</v>
      </c>
      <c r="GS507">
        <v>4369.2</v>
      </c>
      <c r="GT507">
        <v>4369.2</v>
      </c>
      <c r="GU507">
        <v>0.456543</v>
      </c>
      <c r="GV507">
        <v>2.43286</v>
      </c>
      <c r="GW507">
        <v>1.99829</v>
      </c>
      <c r="GX507">
        <v>2.74292</v>
      </c>
      <c r="GY507">
        <v>2.09351</v>
      </c>
      <c r="GZ507">
        <v>2.38892</v>
      </c>
      <c r="HA507">
        <v>36.5287</v>
      </c>
      <c r="HB507">
        <v>13.8606</v>
      </c>
      <c r="HC507">
        <v>18</v>
      </c>
      <c r="HD507">
        <v>422.184</v>
      </c>
      <c r="HE507">
        <v>609.184</v>
      </c>
      <c r="HF507">
        <v>15.2532</v>
      </c>
      <c r="HG507">
        <v>31.5304</v>
      </c>
      <c r="HH507">
        <v>29.9992</v>
      </c>
      <c r="HI507">
        <v>31.3299</v>
      </c>
      <c r="HJ507">
        <v>31.3254</v>
      </c>
      <c r="HK507">
        <v>9.08762</v>
      </c>
      <c r="HL507">
        <v>19.9003</v>
      </c>
      <c r="HM507">
        <v>0</v>
      </c>
      <c r="HN507">
        <v>10.684</v>
      </c>
      <c r="HO507">
        <v>83.0692</v>
      </c>
      <c r="HP507">
        <v>17.8078</v>
      </c>
      <c r="HQ507">
        <v>95.4351</v>
      </c>
      <c r="HR507">
        <v>99.4976</v>
      </c>
    </row>
    <row r="508" spans="1:226">
      <c r="A508">
        <v>492</v>
      </c>
      <c r="B508">
        <v>1657560279</v>
      </c>
      <c r="C508">
        <v>7487</v>
      </c>
      <c r="D508" t="s">
        <v>1350</v>
      </c>
      <c r="E508" t="s">
        <v>1351</v>
      </c>
      <c r="F508">
        <v>5</v>
      </c>
      <c r="G508" t="s">
        <v>1117</v>
      </c>
      <c r="H508" t="s">
        <v>354</v>
      </c>
      <c r="I508">
        <v>1657560271.5</v>
      </c>
      <c r="J508">
        <f>(K508)/1000</f>
        <v>0</v>
      </c>
      <c r="K508">
        <f>IF(BF508, AN508, AH508)</f>
        <v>0</v>
      </c>
      <c r="L508">
        <f>IF(BF508, AI508, AG508)</f>
        <v>0</v>
      </c>
      <c r="M508">
        <f>BH508 - IF(AU508&gt;1, L508*BB508*100.0/(AW508*BV508), 0)</f>
        <v>0</v>
      </c>
      <c r="N508">
        <f>((T508-J508/2)*M508-L508)/(T508+J508/2)</f>
        <v>0</v>
      </c>
      <c r="O508">
        <f>N508*(BO508+BP508)/1000.0</f>
        <v>0</v>
      </c>
      <c r="P508">
        <f>(BH508 - IF(AU508&gt;1, L508*BB508*100.0/(AW508*BV508), 0))*(BO508+BP508)/1000.0</f>
        <v>0</v>
      </c>
      <c r="Q508">
        <f>2.0/((1/S508-1/R508)+SIGN(S508)*SQRT((1/S508-1/R508)*(1/S508-1/R508) + 4*BC508/((BC508+1)*(BC508+1))*(2*1/S508*1/R508-1/R508*1/R508)))</f>
        <v>0</v>
      </c>
      <c r="R508">
        <f>IF(LEFT(BD508,1)&lt;&gt;"0",IF(LEFT(BD508,1)="1",3.0,BE508),$D$5+$E$5*(BV508*BO508/($K$5*1000))+$F$5*(BV508*BO508/($K$5*1000))*MAX(MIN(BB508,$J$5),$I$5)*MAX(MIN(BB508,$J$5),$I$5)+$G$5*MAX(MIN(BB508,$J$5),$I$5)*(BV508*BO508/($K$5*1000))+$H$5*(BV508*BO508/($K$5*1000))*(BV508*BO508/($K$5*1000)))</f>
        <v>0</v>
      </c>
      <c r="S508">
        <f>J508*(1000-(1000*0.61365*exp(17.502*W508/(240.97+W508))/(BO508+BP508)+BJ508)/2)/(1000*0.61365*exp(17.502*W508/(240.97+W508))/(BO508+BP508)-BJ508)</f>
        <v>0</v>
      </c>
      <c r="T508">
        <f>1/((BC508+1)/(Q508/1.6)+1/(R508/1.37)) + BC508/((BC508+1)/(Q508/1.6) + BC508/(R508/1.37))</f>
        <v>0</v>
      </c>
      <c r="U508">
        <f>(AX508*BA508)</f>
        <v>0</v>
      </c>
      <c r="V508">
        <f>(BQ508+(U508+2*0.95*5.67E-8*(((BQ508+$B$7)+273)^4-(BQ508+273)^4)-44100*J508)/(1.84*29.3*R508+8*0.95*5.67E-8*(BQ508+273)^3))</f>
        <v>0</v>
      </c>
      <c r="W508">
        <f>($C$7*BR508+$D$7*BS508+$E$7*V508)</f>
        <v>0</v>
      </c>
      <c r="X508">
        <f>0.61365*exp(17.502*W508/(240.97+W508))</f>
        <v>0</v>
      </c>
      <c r="Y508">
        <f>(Z508/AA508*100)</f>
        <v>0</v>
      </c>
      <c r="Z508">
        <f>BJ508*(BO508+BP508)/1000</f>
        <v>0</v>
      </c>
      <c r="AA508">
        <f>0.61365*exp(17.502*BQ508/(240.97+BQ508))</f>
        <v>0</v>
      </c>
      <c r="AB508">
        <f>(X508-BJ508*(BO508+BP508)/1000)</f>
        <v>0</v>
      </c>
      <c r="AC508">
        <f>(-J508*44100)</f>
        <v>0</v>
      </c>
      <c r="AD508">
        <f>2*29.3*R508*0.92*(BQ508-W508)</f>
        <v>0</v>
      </c>
      <c r="AE508">
        <f>2*0.95*5.67E-8*(((BQ508+$B$7)+273)^4-(W508+273)^4)</f>
        <v>0</v>
      </c>
      <c r="AF508">
        <f>U508+AE508+AC508+AD508</f>
        <v>0</v>
      </c>
      <c r="AG508">
        <f>BN508*AU508*(BI508-BH508*(1000-AU508*BK508)/(1000-AU508*BJ508))/(100*BB508)</f>
        <v>0</v>
      </c>
      <c r="AH508">
        <f>1000*BN508*AU508*(BJ508-BK508)/(100*BB508*(1000-AU508*BJ508))</f>
        <v>0</v>
      </c>
      <c r="AI508">
        <f>(AJ508 - AK508 - BO508*1E3/(8.314*(BQ508+273.15)) * AM508/BN508 * AL508) * BN508/(100*BB508) * (1000 - BK508)/1000</f>
        <v>0</v>
      </c>
      <c r="AJ508">
        <v>107.297617891617</v>
      </c>
      <c r="AK508">
        <v>120.793424242424</v>
      </c>
      <c r="AL508">
        <v>-3.28636147318749</v>
      </c>
      <c r="AM508">
        <v>66.1542934493581</v>
      </c>
      <c r="AN508">
        <f>(AP508 - AO508 + BO508*1E3/(8.314*(BQ508+273.15)) * AR508/BN508 * AQ508) * BN508/(100*BB508) * 1000/(1000 - AP508)</f>
        <v>0</v>
      </c>
      <c r="AO508">
        <v>17.7509254980796</v>
      </c>
      <c r="AP508">
        <v>18.3042575757576</v>
      </c>
      <c r="AQ508">
        <v>0.000173566806105808</v>
      </c>
      <c r="AR508">
        <v>78.0583195852603</v>
      </c>
      <c r="AS508">
        <v>23</v>
      </c>
      <c r="AT508">
        <v>5</v>
      </c>
      <c r="AU508">
        <f>IF(AS508*$H$13&gt;=AW508,1.0,(AW508/(AW508-AS508*$H$13)))</f>
        <v>0</v>
      </c>
      <c r="AV508">
        <f>(AU508-1)*100</f>
        <v>0</v>
      </c>
      <c r="AW508">
        <f>MAX(0,($B$13+$C$13*BV508)/(1+$D$13*BV508)*BO508/(BQ508+273)*$E$13)</f>
        <v>0</v>
      </c>
      <c r="AX508">
        <f>$B$11*BW508+$C$11*BX508+$F$11*CI508*(1-CL508)</f>
        <v>0</v>
      </c>
      <c r="AY508">
        <f>AX508*AZ508</f>
        <v>0</v>
      </c>
      <c r="AZ508">
        <f>($B$11*$D$9+$C$11*$D$9+$F$11*((CV508+CN508)/MAX(CV508+CN508+CW508, 0.1)*$I$9+CW508/MAX(CV508+CN508+CW508, 0.1)*$J$9))/($B$11+$C$11+$F$11)</f>
        <v>0</v>
      </c>
      <c r="BA508">
        <f>($B$11*$K$9+$C$11*$K$9+$F$11*((CV508+CN508)/MAX(CV508+CN508+CW508, 0.1)*$P$9+CW508/MAX(CV508+CN508+CW508, 0.1)*$Q$9))/($B$11+$C$11+$F$11)</f>
        <v>0</v>
      </c>
      <c r="BB508">
        <v>2.7</v>
      </c>
      <c r="BC508">
        <v>0.5</v>
      </c>
      <c r="BD508" t="s">
        <v>355</v>
      </c>
      <c r="BE508">
        <v>2</v>
      </c>
      <c r="BF508" t="b">
        <v>1</v>
      </c>
      <c r="BG508">
        <v>1657560271.5</v>
      </c>
      <c r="BH508">
        <v>141.446703703704</v>
      </c>
      <c r="BI508">
        <v>121.463448148148</v>
      </c>
      <c r="BJ508">
        <v>18.3080555555556</v>
      </c>
      <c r="BK508">
        <v>17.7261703703704</v>
      </c>
      <c r="BL508">
        <v>138.623037037037</v>
      </c>
      <c r="BM508">
        <v>18.204637037037</v>
      </c>
      <c r="BN508">
        <v>499.987962962963</v>
      </c>
      <c r="BO508">
        <v>68.0213333333333</v>
      </c>
      <c r="BP508">
        <v>0.0184484</v>
      </c>
      <c r="BQ508">
        <v>20.9546962962963</v>
      </c>
      <c r="BR508">
        <v>22.0020222222222</v>
      </c>
      <c r="BS508">
        <v>999.9</v>
      </c>
      <c r="BT508">
        <v>0</v>
      </c>
      <c r="BU508">
        <v>0</v>
      </c>
      <c r="BV508">
        <v>9990.41481481482</v>
      </c>
      <c r="BW508">
        <v>0</v>
      </c>
      <c r="BX508">
        <v>89.5531111111111</v>
      </c>
      <c r="BY508">
        <v>19.9832259259259</v>
      </c>
      <c r="BZ508">
        <v>144.084592592593</v>
      </c>
      <c r="CA508">
        <v>123.655111111111</v>
      </c>
      <c r="CB508">
        <v>0.581878</v>
      </c>
      <c r="CC508">
        <v>121.463448148148</v>
      </c>
      <c r="CD508">
        <v>17.7261703703704</v>
      </c>
      <c r="CE508">
        <v>1.24533777777778</v>
      </c>
      <c r="CF508">
        <v>1.20575851851852</v>
      </c>
      <c r="CG508">
        <v>10.154862962963</v>
      </c>
      <c r="CH508">
        <v>9.67282481481482</v>
      </c>
      <c r="CI508">
        <v>2000.02259259259</v>
      </c>
      <c r="CJ508">
        <v>0.979992555555555</v>
      </c>
      <c r="CK508">
        <v>0.0200073259259259</v>
      </c>
      <c r="CL508">
        <v>0</v>
      </c>
      <c r="CM508">
        <v>2.43287777777778</v>
      </c>
      <c r="CN508">
        <v>0</v>
      </c>
      <c r="CO508">
        <v>7315.61259259259</v>
      </c>
      <c r="CP508">
        <v>16705.5518518519</v>
      </c>
      <c r="CQ508">
        <v>45</v>
      </c>
      <c r="CR508">
        <v>48.5482222222222</v>
      </c>
      <c r="CS508">
        <v>48</v>
      </c>
      <c r="CT508">
        <v>45.187</v>
      </c>
      <c r="CU508">
        <v>43.75</v>
      </c>
      <c r="CV508">
        <v>1960.00851851852</v>
      </c>
      <c r="CW508">
        <v>40.0140740740741</v>
      </c>
      <c r="CX508">
        <v>0</v>
      </c>
      <c r="CY508">
        <v>1651539174.2</v>
      </c>
      <c r="CZ508">
        <v>0</v>
      </c>
      <c r="DA508">
        <v>0</v>
      </c>
      <c r="DB508" t="s">
        <v>356</v>
      </c>
      <c r="DC508">
        <v>1657298120.5</v>
      </c>
      <c r="DD508">
        <v>1657298120.5</v>
      </c>
      <c r="DE508">
        <v>0</v>
      </c>
      <c r="DF508">
        <v>1.391</v>
      </c>
      <c r="DG508">
        <v>0.035</v>
      </c>
      <c r="DH508">
        <v>2.39</v>
      </c>
      <c r="DI508">
        <v>0.104</v>
      </c>
      <c r="DJ508">
        <v>419</v>
      </c>
      <c r="DK508">
        <v>18</v>
      </c>
      <c r="DL508">
        <v>0.11</v>
      </c>
      <c r="DM508">
        <v>0.02</v>
      </c>
      <c r="DN508">
        <v>19.88948</v>
      </c>
      <c r="DO508">
        <v>0.603228517823582</v>
      </c>
      <c r="DP508">
        <v>0.236888994256804</v>
      </c>
      <c r="DQ508">
        <v>0</v>
      </c>
      <c r="DR508">
        <v>0.5981583</v>
      </c>
      <c r="DS508">
        <v>-0.345744517823642</v>
      </c>
      <c r="DT508">
        <v>0.0338279474703979</v>
      </c>
      <c r="DU508">
        <v>0</v>
      </c>
      <c r="DV508">
        <v>0</v>
      </c>
      <c r="DW508">
        <v>2</v>
      </c>
      <c r="DX508" t="s">
        <v>357</v>
      </c>
      <c r="DY508">
        <v>2.82614</v>
      </c>
      <c r="DZ508">
        <v>2.63516</v>
      </c>
      <c r="EA508">
        <v>0.0219973</v>
      </c>
      <c r="EB508">
        <v>0.0188547</v>
      </c>
      <c r="EC508">
        <v>0.0638032</v>
      </c>
      <c r="ED508">
        <v>0.0623158</v>
      </c>
      <c r="EE508">
        <v>27206.2</v>
      </c>
      <c r="EF508">
        <v>23864.9</v>
      </c>
      <c r="EG508">
        <v>24926</v>
      </c>
      <c r="EH508">
        <v>23709.1</v>
      </c>
      <c r="EI508">
        <v>39879.3</v>
      </c>
      <c r="EJ508">
        <v>36831.3</v>
      </c>
      <c r="EK508">
        <v>45110.1</v>
      </c>
      <c r="EL508">
        <v>42338.1</v>
      </c>
      <c r="EM508">
        <v>1.73265</v>
      </c>
      <c r="EN508">
        <v>2.0249</v>
      </c>
      <c r="EO508">
        <v>0.067465</v>
      </c>
      <c r="EP508">
        <v>0</v>
      </c>
      <c r="EQ508">
        <v>20.827</v>
      </c>
      <c r="ER508">
        <v>999.9</v>
      </c>
      <c r="ES508">
        <v>30.515</v>
      </c>
      <c r="ET508">
        <v>32.921</v>
      </c>
      <c r="EU508">
        <v>22.5638</v>
      </c>
      <c r="EV508">
        <v>51.5486</v>
      </c>
      <c r="EW508">
        <v>29.0986</v>
      </c>
      <c r="EX508">
        <v>2</v>
      </c>
      <c r="EY508">
        <v>0.330158</v>
      </c>
      <c r="EZ508">
        <v>9.28105</v>
      </c>
      <c r="FA508">
        <v>20.0139</v>
      </c>
      <c r="FB508">
        <v>5.23766</v>
      </c>
      <c r="FC508">
        <v>11.998</v>
      </c>
      <c r="FD508">
        <v>4.95675</v>
      </c>
      <c r="FE508">
        <v>3.30395</v>
      </c>
      <c r="FF508">
        <v>9999</v>
      </c>
      <c r="FG508">
        <v>9999</v>
      </c>
      <c r="FH508">
        <v>6666.5</v>
      </c>
      <c r="FI508">
        <v>354.3</v>
      </c>
      <c r="FJ508">
        <v>1.86804</v>
      </c>
      <c r="FK508">
        <v>1.86375</v>
      </c>
      <c r="FL508">
        <v>1.87134</v>
      </c>
      <c r="FM508">
        <v>1.8622</v>
      </c>
      <c r="FN508">
        <v>1.86168</v>
      </c>
      <c r="FO508">
        <v>1.86812</v>
      </c>
      <c r="FP508">
        <v>1.85822</v>
      </c>
      <c r="FQ508">
        <v>1.86462</v>
      </c>
      <c r="FR508">
        <v>5</v>
      </c>
      <c r="FS508">
        <v>0</v>
      </c>
      <c r="FT508">
        <v>0</v>
      </c>
      <c r="FU508">
        <v>0</v>
      </c>
      <c r="FV508" t="s">
        <v>358</v>
      </c>
      <c r="FW508" t="s">
        <v>359</v>
      </c>
      <c r="FX508" t="s">
        <v>360</v>
      </c>
      <c r="FY508" t="s">
        <v>360</v>
      </c>
      <c r="FZ508" t="s">
        <v>360</v>
      </c>
      <c r="GA508" t="s">
        <v>360</v>
      </c>
      <c r="GB508">
        <v>0</v>
      </c>
      <c r="GC508">
        <v>100</v>
      </c>
      <c r="GD508">
        <v>100</v>
      </c>
      <c r="GE508">
        <v>2.711</v>
      </c>
      <c r="GF508">
        <v>0.1031</v>
      </c>
      <c r="GG508">
        <v>2.14445261950712</v>
      </c>
      <c r="GH508">
        <v>0.00524579190152856</v>
      </c>
      <c r="GI508">
        <v>-2.61795653493914e-06</v>
      </c>
      <c r="GJ508">
        <v>1.03317073579164e-09</v>
      </c>
      <c r="GK508">
        <v>0.00834576242792743</v>
      </c>
      <c r="GL508">
        <v>-0.0463878632499735</v>
      </c>
      <c r="GM508">
        <v>0.00360881594666716</v>
      </c>
      <c r="GN508">
        <v>-4.25062852161115e-05</v>
      </c>
      <c r="GO508">
        <v>14</v>
      </c>
      <c r="GP508">
        <v>2225</v>
      </c>
      <c r="GQ508">
        <v>2</v>
      </c>
      <c r="GR508">
        <v>27</v>
      </c>
      <c r="GS508">
        <v>4369.3</v>
      </c>
      <c r="GT508">
        <v>4369.3</v>
      </c>
      <c r="GU508">
        <v>0.408936</v>
      </c>
      <c r="GV508">
        <v>2.44385</v>
      </c>
      <c r="GW508">
        <v>1.99829</v>
      </c>
      <c r="GX508">
        <v>2.74292</v>
      </c>
      <c r="GY508">
        <v>2.09351</v>
      </c>
      <c r="GZ508">
        <v>2.40234</v>
      </c>
      <c r="HA508">
        <v>36.5051</v>
      </c>
      <c r="HB508">
        <v>13.8606</v>
      </c>
      <c r="HC508">
        <v>18</v>
      </c>
      <c r="HD508">
        <v>421.895</v>
      </c>
      <c r="HE508">
        <v>609.279</v>
      </c>
      <c r="HF508">
        <v>15.2429</v>
      </c>
      <c r="HG508">
        <v>31.5244</v>
      </c>
      <c r="HH508">
        <v>29.9993</v>
      </c>
      <c r="HI508">
        <v>31.3252</v>
      </c>
      <c r="HJ508">
        <v>31.3212</v>
      </c>
      <c r="HK508">
        <v>8.13632</v>
      </c>
      <c r="HL508">
        <v>19.9003</v>
      </c>
      <c r="HM508">
        <v>0</v>
      </c>
      <c r="HN508">
        <v>10.6729</v>
      </c>
      <c r="HO508">
        <v>62.848</v>
      </c>
      <c r="HP508">
        <v>17.8078</v>
      </c>
      <c r="HQ508">
        <v>95.437</v>
      </c>
      <c r="HR508">
        <v>99.5019</v>
      </c>
    </row>
    <row r="509" spans="1:226">
      <c r="A509">
        <v>493</v>
      </c>
      <c r="B509">
        <v>1657560376</v>
      </c>
      <c r="C509">
        <v>7584</v>
      </c>
      <c r="D509" t="s">
        <v>1352</v>
      </c>
      <c r="E509" t="s">
        <v>1353</v>
      </c>
      <c r="F509">
        <v>5</v>
      </c>
      <c r="G509" t="s">
        <v>1117</v>
      </c>
      <c r="H509" t="s">
        <v>354</v>
      </c>
      <c r="I509">
        <v>1657560368</v>
      </c>
      <c r="J509">
        <f>(K509)/1000</f>
        <v>0</v>
      </c>
      <c r="K509">
        <f>IF(BF509, AN509, AH509)</f>
        <v>0</v>
      </c>
      <c r="L509">
        <f>IF(BF509, AI509, AG509)</f>
        <v>0</v>
      </c>
      <c r="M509">
        <f>BH509 - IF(AU509&gt;1, L509*BB509*100.0/(AW509*BV509), 0)</f>
        <v>0</v>
      </c>
      <c r="N509">
        <f>((T509-J509/2)*M509-L509)/(T509+J509/2)</f>
        <v>0</v>
      </c>
      <c r="O509">
        <f>N509*(BO509+BP509)/1000.0</f>
        <v>0</v>
      </c>
      <c r="P509">
        <f>(BH509 - IF(AU509&gt;1, L509*BB509*100.0/(AW509*BV509), 0))*(BO509+BP509)/1000.0</f>
        <v>0</v>
      </c>
      <c r="Q509">
        <f>2.0/((1/S509-1/R509)+SIGN(S509)*SQRT((1/S509-1/R509)*(1/S509-1/R509) + 4*BC509/((BC509+1)*(BC509+1))*(2*1/S509*1/R509-1/R509*1/R509)))</f>
        <v>0</v>
      </c>
      <c r="R509">
        <f>IF(LEFT(BD509,1)&lt;&gt;"0",IF(LEFT(BD509,1)="1",3.0,BE509),$D$5+$E$5*(BV509*BO509/($K$5*1000))+$F$5*(BV509*BO509/($K$5*1000))*MAX(MIN(BB509,$J$5),$I$5)*MAX(MIN(BB509,$J$5),$I$5)+$G$5*MAX(MIN(BB509,$J$5),$I$5)*(BV509*BO509/($K$5*1000))+$H$5*(BV509*BO509/($K$5*1000))*(BV509*BO509/($K$5*1000)))</f>
        <v>0</v>
      </c>
      <c r="S509">
        <f>J509*(1000-(1000*0.61365*exp(17.502*W509/(240.97+W509))/(BO509+BP509)+BJ509)/2)/(1000*0.61365*exp(17.502*W509/(240.97+W509))/(BO509+BP509)-BJ509)</f>
        <v>0</v>
      </c>
      <c r="T509">
        <f>1/((BC509+1)/(Q509/1.6)+1/(R509/1.37)) + BC509/((BC509+1)/(Q509/1.6) + BC509/(R509/1.37))</f>
        <v>0</v>
      </c>
      <c r="U509">
        <f>(AX509*BA509)</f>
        <v>0</v>
      </c>
      <c r="V509">
        <f>(BQ509+(U509+2*0.95*5.67E-8*(((BQ509+$B$7)+273)^4-(BQ509+273)^4)-44100*J509)/(1.84*29.3*R509+8*0.95*5.67E-8*(BQ509+273)^3))</f>
        <v>0</v>
      </c>
      <c r="W509">
        <f>($C$7*BR509+$D$7*BS509+$E$7*V509)</f>
        <v>0</v>
      </c>
      <c r="X509">
        <f>0.61365*exp(17.502*W509/(240.97+W509))</f>
        <v>0</v>
      </c>
      <c r="Y509">
        <f>(Z509/AA509*100)</f>
        <v>0</v>
      </c>
      <c r="Z509">
        <f>BJ509*(BO509+BP509)/1000</f>
        <v>0</v>
      </c>
      <c r="AA509">
        <f>0.61365*exp(17.502*BQ509/(240.97+BQ509))</f>
        <v>0</v>
      </c>
      <c r="AB509">
        <f>(X509-BJ509*(BO509+BP509)/1000)</f>
        <v>0</v>
      </c>
      <c r="AC509">
        <f>(-J509*44100)</f>
        <v>0</v>
      </c>
      <c r="AD509">
        <f>2*29.3*R509*0.92*(BQ509-W509)</f>
        <v>0</v>
      </c>
      <c r="AE509">
        <f>2*0.95*5.67E-8*(((BQ509+$B$7)+273)^4-(W509+273)^4)</f>
        <v>0</v>
      </c>
      <c r="AF509">
        <f>U509+AE509+AC509+AD509</f>
        <v>0</v>
      </c>
      <c r="AG509">
        <f>BN509*AU509*(BI509-BH509*(1000-AU509*BK509)/(1000-AU509*BJ509))/(100*BB509)</f>
        <v>0</v>
      </c>
      <c r="AH509">
        <f>1000*BN509*AU509*(BJ509-BK509)/(100*BB509*(1000-AU509*BJ509))</f>
        <v>0</v>
      </c>
      <c r="AI509">
        <f>(AJ509 - AK509 - BO509*1E3/(8.314*(BQ509+273.15)) * AM509/BN509 * AL509) * BN509/(100*BB509) * (1000 - BK509)/1000</f>
        <v>0</v>
      </c>
      <c r="AJ509">
        <v>427.801704763907</v>
      </c>
      <c r="AK509">
        <v>426.186515151515</v>
      </c>
      <c r="AL509">
        <v>-0.00123925703182856</v>
      </c>
      <c r="AM509">
        <v>66.1542934493581</v>
      </c>
      <c r="AN509">
        <f>(AP509 - AO509 + BO509*1E3/(8.314*(BQ509+273.15)) * AR509/BN509 * AQ509) * BN509/(100*BB509) * 1000/(1000 - AP509)</f>
        <v>0</v>
      </c>
      <c r="AO509">
        <v>18.3275082588325</v>
      </c>
      <c r="AP509">
        <v>18.6276763636364</v>
      </c>
      <c r="AQ509">
        <v>0.00973401549203289</v>
      </c>
      <c r="AR509">
        <v>78.0583195852603</v>
      </c>
      <c r="AS509">
        <v>22</v>
      </c>
      <c r="AT509">
        <v>4</v>
      </c>
      <c r="AU509">
        <f>IF(AS509*$H$13&gt;=AW509,1.0,(AW509/(AW509-AS509*$H$13)))</f>
        <v>0</v>
      </c>
      <c r="AV509">
        <f>(AU509-1)*100</f>
        <v>0</v>
      </c>
      <c r="AW509">
        <f>MAX(0,($B$13+$C$13*BV509)/(1+$D$13*BV509)*BO509/(BQ509+273)*$E$13)</f>
        <v>0</v>
      </c>
      <c r="AX509">
        <f>$B$11*BW509+$C$11*BX509+$F$11*CI509*(1-CL509)</f>
        <v>0</v>
      </c>
      <c r="AY509">
        <f>AX509*AZ509</f>
        <v>0</v>
      </c>
      <c r="AZ509">
        <f>($B$11*$D$9+$C$11*$D$9+$F$11*((CV509+CN509)/MAX(CV509+CN509+CW509, 0.1)*$I$9+CW509/MAX(CV509+CN509+CW509, 0.1)*$J$9))/($B$11+$C$11+$F$11)</f>
        <v>0</v>
      </c>
      <c r="BA509">
        <f>($B$11*$K$9+$C$11*$K$9+$F$11*((CV509+CN509)/MAX(CV509+CN509+CW509, 0.1)*$P$9+CW509/MAX(CV509+CN509+CW509, 0.1)*$Q$9))/($B$11+$C$11+$F$11)</f>
        <v>0</v>
      </c>
      <c r="BB509">
        <v>2.7</v>
      </c>
      <c r="BC509">
        <v>0.5</v>
      </c>
      <c r="BD509" t="s">
        <v>355</v>
      </c>
      <c r="BE509">
        <v>2</v>
      </c>
      <c r="BF509" t="b">
        <v>1</v>
      </c>
      <c r="BG509">
        <v>1657560368</v>
      </c>
      <c r="BH509">
        <v>418.132290322581</v>
      </c>
      <c r="BI509">
        <v>419.927161290323</v>
      </c>
      <c r="BJ509">
        <v>18.5592903225806</v>
      </c>
      <c r="BK509">
        <v>18.286835483871</v>
      </c>
      <c r="BL509">
        <v>414.190774193548</v>
      </c>
      <c r="BM509">
        <v>18.4455064516129</v>
      </c>
      <c r="BN509">
        <v>500.013580645161</v>
      </c>
      <c r="BO509">
        <v>68.0129774193548</v>
      </c>
      <c r="BP509">
        <v>0.0182889290322581</v>
      </c>
      <c r="BQ509">
        <v>21.4060516129032</v>
      </c>
      <c r="BR509">
        <v>22.4833806451613</v>
      </c>
      <c r="BS509">
        <v>999.9</v>
      </c>
      <c r="BT509">
        <v>0</v>
      </c>
      <c r="BU509">
        <v>0</v>
      </c>
      <c r="BV509">
        <v>10006.2080645161</v>
      </c>
      <c r="BW509">
        <v>0</v>
      </c>
      <c r="BX509">
        <v>798.241387096774</v>
      </c>
      <c r="BY509">
        <v>-1.79490741935484</v>
      </c>
      <c r="BZ509">
        <v>426.039193548387</v>
      </c>
      <c r="CA509">
        <v>427.749290322581</v>
      </c>
      <c r="CB509">
        <v>0.272447225806452</v>
      </c>
      <c r="CC509">
        <v>419.927161290323</v>
      </c>
      <c r="CD509">
        <v>18.286835483871</v>
      </c>
      <c r="CE509">
        <v>1.26227193548387</v>
      </c>
      <c r="CF509">
        <v>1.24374322580645</v>
      </c>
      <c r="CG509">
        <v>10.3569580645161</v>
      </c>
      <c r="CH509">
        <v>10.135664516129</v>
      </c>
      <c r="CI509">
        <v>1999.96935483871</v>
      </c>
      <c r="CJ509">
        <v>0.979995677419354</v>
      </c>
      <c r="CK509">
        <v>0.0200041</v>
      </c>
      <c r="CL509">
        <v>0</v>
      </c>
      <c r="CM509">
        <v>2.41678709677419</v>
      </c>
      <c r="CN509">
        <v>0</v>
      </c>
      <c r="CO509">
        <v>8168.63741935484</v>
      </c>
      <c r="CP509">
        <v>16705.1258064516</v>
      </c>
      <c r="CQ509">
        <v>45</v>
      </c>
      <c r="CR509">
        <v>48.7235806451613</v>
      </c>
      <c r="CS509">
        <v>48.0823225806452</v>
      </c>
      <c r="CT509">
        <v>45.187</v>
      </c>
      <c r="CU509">
        <v>43.75</v>
      </c>
      <c r="CV509">
        <v>1959.95935483871</v>
      </c>
      <c r="CW509">
        <v>40.0093548387097</v>
      </c>
      <c r="CX509">
        <v>0</v>
      </c>
      <c r="CY509">
        <v>1651539271.4</v>
      </c>
      <c r="CZ509">
        <v>0</v>
      </c>
      <c r="DA509">
        <v>0</v>
      </c>
      <c r="DB509" t="s">
        <v>356</v>
      </c>
      <c r="DC509">
        <v>1657298120.5</v>
      </c>
      <c r="DD509">
        <v>1657298120.5</v>
      </c>
      <c r="DE509">
        <v>0</v>
      </c>
      <c r="DF509">
        <v>1.391</v>
      </c>
      <c r="DG509">
        <v>0.035</v>
      </c>
      <c r="DH509">
        <v>2.39</v>
      </c>
      <c r="DI509">
        <v>0.104</v>
      </c>
      <c r="DJ509">
        <v>419</v>
      </c>
      <c r="DK509">
        <v>18</v>
      </c>
      <c r="DL509">
        <v>0.11</v>
      </c>
      <c r="DM509">
        <v>0.02</v>
      </c>
      <c r="DN509">
        <v>-1.827056</v>
      </c>
      <c r="DO509">
        <v>0.804874221388371</v>
      </c>
      <c r="DP509">
        <v>0.0894158145631968</v>
      </c>
      <c r="DQ509">
        <v>0</v>
      </c>
      <c r="DR509">
        <v>0.27674565</v>
      </c>
      <c r="DS509">
        <v>-0.0364202476547849</v>
      </c>
      <c r="DT509">
        <v>0.0118964528842634</v>
      </c>
      <c r="DU509">
        <v>1</v>
      </c>
      <c r="DV509">
        <v>1</v>
      </c>
      <c r="DW509">
        <v>2</v>
      </c>
      <c r="DX509" t="s">
        <v>367</v>
      </c>
      <c r="DY509">
        <v>2.82711</v>
      </c>
      <c r="DZ509">
        <v>2.63473</v>
      </c>
      <c r="EA509">
        <v>0.067843</v>
      </c>
      <c r="EB509">
        <v>0.0685145</v>
      </c>
      <c r="EC509">
        <v>0.0646235</v>
      </c>
      <c r="ED509">
        <v>0.0638157</v>
      </c>
      <c r="EE509">
        <v>25947.5</v>
      </c>
      <c r="EF509">
        <v>22672</v>
      </c>
      <c r="EG509">
        <v>24940.9</v>
      </c>
      <c r="EH509">
        <v>23723.6</v>
      </c>
      <c r="EI509">
        <v>39866.7</v>
      </c>
      <c r="EJ509">
        <v>36793.5</v>
      </c>
      <c r="EK509">
        <v>45134</v>
      </c>
      <c r="EL509">
        <v>42361</v>
      </c>
      <c r="EM509">
        <v>1.73447</v>
      </c>
      <c r="EN509">
        <v>2.02912</v>
      </c>
      <c r="EO509">
        <v>0.0775754</v>
      </c>
      <c r="EP509">
        <v>0</v>
      </c>
      <c r="EQ509">
        <v>21.2425</v>
      </c>
      <c r="ER509">
        <v>999.9</v>
      </c>
      <c r="ES509">
        <v>30.418</v>
      </c>
      <c r="ET509">
        <v>32.841</v>
      </c>
      <c r="EU509">
        <v>22.3949</v>
      </c>
      <c r="EV509">
        <v>51.3886</v>
      </c>
      <c r="EW509">
        <v>28.9824</v>
      </c>
      <c r="EX509">
        <v>2</v>
      </c>
      <c r="EY509">
        <v>0.312627</v>
      </c>
      <c r="EZ509">
        <v>9.28105</v>
      </c>
      <c r="FA509">
        <v>20.0129</v>
      </c>
      <c r="FB509">
        <v>5.2387</v>
      </c>
      <c r="FC509">
        <v>11.9977</v>
      </c>
      <c r="FD509">
        <v>4.957</v>
      </c>
      <c r="FE509">
        <v>3.304</v>
      </c>
      <c r="FF509">
        <v>9999</v>
      </c>
      <c r="FG509">
        <v>9999</v>
      </c>
      <c r="FH509">
        <v>6668.8</v>
      </c>
      <c r="FI509">
        <v>354.3</v>
      </c>
      <c r="FJ509">
        <v>1.86812</v>
      </c>
      <c r="FK509">
        <v>1.86373</v>
      </c>
      <c r="FL509">
        <v>1.87134</v>
      </c>
      <c r="FM509">
        <v>1.86218</v>
      </c>
      <c r="FN509">
        <v>1.86164</v>
      </c>
      <c r="FO509">
        <v>1.86813</v>
      </c>
      <c r="FP509">
        <v>1.85822</v>
      </c>
      <c r="FQ509">
        <v>1.86462</v>
      </c>
      <c r="FR509">
        <v>5</v>
      </c>
      <c r="FS509">
        <v>0</v>
      </c>
      <c r="FT509">
        <v>0</v>
      </c>
      <c r="FU509">
        <v>0</v>
      </c>
      <c r="FV509" t="s">
        <v>358</v>
      </c>
      <c r="FW509" t="s">
        <v>359</v>
      </c>
      <c r="FX509" t="s">
        <v>360</v>
      </c>
      <c r="FY509" t="s">
        <v>360</v>
      </c>
      <c r="FZ509" t="s">
        <v>360</v>
      </c>
      <c r="GA509" t="s">
        <v>360</v>
      </c>
      <c r="GB509">
        <v>0</v>
      </c>
      <c r="GC509">
        <v>100</v>
      </c>
      <c r="GD509">
        <v>100</v>
      </c>
      <c r="GE509">
        <v>3.942</v>
      </c>
      <c r="GF509">
        <v>0.1168</v>
      </c>
      <c r="GG509">
        <v>2.14445261950712</v>
      </c>
      <c r="GH509">
        <v>0.00524579190152856</v>
      </c>
      <c r="GI509">
        <v>-2.61795653493914e-06</v>
      </c>
      <c r="GJ509">
        <v>1.03317073579164e-09</v>
      </c>
      <c r="GK509">
        <v>0.00834576242792743</v>
      </c>
      <c r="GL509">
        <v>-0.0463878632499735</v>
      </c>
      <c r="GM509">
        <v>0.00360881594666716</v>
      </c>
      <c r="GN509">
        <v>-4.25062852161115e-05</v>
      </c>
      <c r="GO509">
        <v>14</v>
      </c>
      <c r="GP509">
        <v>2225</v>
      </c>
      <c r="GQ509">
        <v>2</v>
      </c>
      <c r="GR509">
        <v>27</v>
      </c>
      <c r="GS509">
        <v>4370.9</v>
      </c>
      <c r="GT509">
        <v>4370.9</v>
      </c>
      <c r="GU509">
        <v>1.33667</v>
      </c>
      <c r="GV509">
        <v>2.39868</v>
      </c>
      <c r="GW509">
        <v>1.99829</v>
      </c>
      <c r="GX509">
        <v>2.74292</v>
      </c>
      <c r="GY509">
        <v>2.09351</v>
      </c>
      <c r="GZ509">
        <v>2.39502</v>
      </c>
      <c r="HA509">
        <v>36.2929</v>
      </c>
      <c r="HB509">
        <v>13.8431</v>
      </c>
      <c r="HC509">
        <v>18</v>
      </c>
      <c r="HD509">
        <v>422.293</v>
      </c>
      <c r="HE509">
        <v>611.547</v>
      </c>
      <c r="HF509">
        <v>15.5012</v>
      </c>
      <c r="HG509">
        <v>31.4084</v>
      </c>
      <c r="HH509">
        <v>29.9995</v>
      </c>
      <c r="HI509">
        <v>31.2258</v>
      </c>
      <c r="HJ509">
        <v>31.2148</v>
      </c>
      <c r="HK509">
        <v>26.8075</v>
      </c>
      <c r="HL509">
        <v>15.0044</v>
      </c>
      <c r="HM509">
        <v>0</v>
      </c>
      <c r="HN509">
        <v>12.3124</v>
      </c>
      <c r="HO509">
        <v>426.788</v>
      </c>
      <c r="HP509">
        <v>18.4329</v>
      </c>
      <c r="HQ509">
        <v>95.4899</v>
      </c>
      <c r="HR509">
        <v>99.5583</v>
      </c>
    </row>
    <row r="510" spans="1:226">
      <c r="A510">
        <v>494</v>
      </c>
      <c r="B510">
        <v>1657560381</v>
      </c>
      <c r="C510">
        <v>7589</v>
      </c>
      <c r="D510" t="s">
        <v>1354</v>
      </c>
      <c r="E510" t="s">
        <v>1355</v>
      </c>
      <c r="F510">
        <v>5</v>
      </c>
      <c r="G510" t="s">
        <v>1117</v>
      </c>
      <c r="H510" t="s">
        <v>354</v>
      </c>
      <c r="I510">
        <v>1657560373.15517</v>
      </c>
      <c r="J510">
        <f>(K510)/1000</f>
        <v>0</v>
      </c>
      <c r="K510">
        <f>IF(BF510, AN510, AH510)</f>
        <v>0</v>
      </c>
      <c r="L510">
        <f>IF(BF510, AI510, AG510)</f>
        <v>0</v>
      </c>
      <c r="M510">
        <f>BH510 - IF(AU510&gt;1, L510*BB510*100.0/(AW510*BV510), 0)</f>
        <v>0</v>
      </c>
      <c r="N510">
        <f>((T510-J510/2)*M510-L510)/(T510+J510/2)</f>
        <v>0</v>
      </c>
      <c r="O510">
        <f>N510*(BO510+BP510)/1000.0</f>
        <v>0</v>
      </c>
      <c r="P510">
        <f>(BH510 - IF(AU510&gt;1, L510*BB510*100.0/(AW510*BV510), 0))*(BO510+BP510)/1000.0</f>
        <v>0</v>
      </c>
      <c r="Q510">
        <f>2.0/((1/S510-1/R510)+SIGN(S510)*SQRT((1/S510-1/R510)*(1/S510-1/R510) + 4*BC510/((BC510+1)*(BC510+1))*(2*1/S510*1/R510-1/R510*1/R510)))</f>
        <v>0</v>
      </c>
      <c r="R510">
        <f>IF(LEFT(BD510,1)&lt;&gt;"0",IF(LEFT(BD510,1)="1",3.0,BE510),$D$5+$E$5*(BV510*BO510/($K$5*1000))+$F$5*(BV510*BO510/($K$5*1000))*MAX(MIN(BB510,$J$5),$I$5)*MAX(MIN(BB510,$J$5),$I$5)+$G$5*MAX(MIN(BB510,$J$5),$I$5)*(BV510*BO510/($K$5*1000))+$H$5*(BV510*BO510/($K$5*1000))*(BV510*BO510/($K$5*1000)))</f>
        <v>0</v>
      </c>
      <c r="S510">
        <f>J510*(1000-(1000*0.61365*exp(17.502*W510/(240.97+W510))/(BO510+BP510)+BJ510)/2)/(1000*0.61365*exp(17.502*W510/(240.97+W510))/(BO510+BP510)-BJ510)</f>
        <v>0</v>
      </c>
      <c r="T510">
        <f>1/((BC510+1)/(Q510/1.6)+1/(R510/1.37)) + BC510/((BC510+1)/(Q510/1.6) + BC510/(R510/1.37))</f>
        <v>0</v>
      </c>
      <c r="U510">
        <f>(AX510*BA510)</f>
        <v>0</v>
      </c>
      <c r="V510">
        <f>(BQ510+(U510+2*0.95*5.67E-8*(((BQ510+$B$7)+273)^4-(BQ510+273)^4)-44100*J510)/(1.84*29.3*R510+8*0.95*5.67E-8*(BQ510+273)^3))</f>
        <v>0</v>
      </c>
      <c r="W510">
        <f>($C$7*BR510+$D$7*BS510+$E$7*V510)</f>
        <v>0</v>
      </c>
      <c r="X510">
        <f>0.61365*exp(17.502*W510/(240.97+W510))</f>
        <v>0</v>
      </c>
      <c r="Y510">
        <f>(Z510/AA510*100)</f>
        <v>0</v>
      </c>
      <c r="Z510">
        <f>BJ510*(BO510+BP510)/1000</f>
        <v>0</v>
      </c>
      <c r="AA510">
        <f>0.61365*exp(17.502*BQ510/(240.97+BQ510))</f>
        <v>0</v>
      </c>
      <c r="AB510">
        <f>(X510-BJ510*(BO510+BP510)/1000)</f>
        <v>0</v>
      </c>
      <c r="AC510">
        <f>(-J510*44100)</f>
        <v>0</v>
      </c>
      <c r="AD510">
        <f>2*29.3*R510*0.92*(BQ510-W510)</f>
        <v>0</v>
      </c>
      <c r="AE510">
        <f>2*0.95*5.67E-8*(((BQ510+$B$7)+273)^4-(W510+273)^4)</f>
        <v>0</v>
      </c>
      <c r="AF510">
        <f>U510+AE510+AC510+AD510</f>
        <v>0</v>
      </c>
      <c r="AG510">
        <f>BN510*AU510*(BI510-BH510*(1000-AU510*BK510)/(1000-AU510*BJ510))/(100*BB510)</f>
        <v>0</v>
      </c>
      <c r="AH510">
        <f>1000*BN510*AU510*(BJ510-BK510)/(100*BB510*(1000-AU510*BJ510))</f>
        <v>0</v>
      </c>
      <c r="AI510">
        <f>(AJ510 - AK510 - BO510*1E3/(8.314*(BQ510+273.15)) * AM510/BN510 * AL510) * BN510/(100*BB510) * (1000 - BK510)/1000</f>
        <v>0</v>
      </c>
      <c r="AJ510">
        <v>428.116723990554</v>
      </c>
      <c r="AK510">
        <v>426.244866666666</v>
      </c>
      <c r="AL510">
        <v>0.0534013825025911</v>
      </c>
      <c r="AM510">
        <v>66.1542934493581</v>
      </c>
      <c r="AN510">
        <f>(AP510 - AO510 + BO510*1E3/(8.314*(BQ510+273.15)) * AR510/BN510 * AQ510) * BN510/(100*BB510) * 1000/(1000 - AP510)</f>
        <v>0</v>
      </c>
      <c r="AO510">
        <v>18.3408334261515</v>
      </c>
      <c r="AP510">
        <v>18.6522454545455</v>
      </c>
      <c r="AQ510">
        <v>0.00187453978083582</v>
      </c>
      <c r="AR510">
        <v>78.0583195852603</v>
      </c>
      <c r="AS510">
        <v>22</v>
      </c>
      <c r="AT510">
        <v>4</v>
      </c>
      <c r="AU510">
        <f>IF(AS510*$H$13&gt;=AW510,1.0,(AW510/(AW510-AS510*$H$13)))</f>
        <v>0</v>
      </c>
      <c r="AV510">
        <f>(AU510-1)*100</f>
        <v>0</v>
      </c>
      <c r="AW510">
        <f>MAX(0,($B$13+$C$13*BV510)/(1+$D$13*BV510)*BO510/(BQ510+273)*$E$13)</f>
        <v>0</v>
      </c>
      <c r="AX510">
        <f>$B$11*BW510+$C$11*BX510+$F$11*CI510*(1-CL510)</f>
        <v>0</v>
      </c>
      <c r="AY510">
        <f>AX510*AZ510</f>
        <v>0</v>
      </c>
      <c r="AZ510">
        <f>($B$11*$D$9+$C$11*$D$9+$F$11*((CV510+CN510)/MAX(CV510+CN510+CW510, 0.1)*$I$9+CW510/MAX(CV510+CN510+CW510, 0.1)*$J$9))/($B$11+$C$11+$F$11)</f>
        <v>0</v>
      </c>
      <c r="BA510">
        <f>($B$11*$K$9+$C$11*$K$9+$F$11*((CV510+CN510)/MAX(CV510+CN510+CW510, 0.1)*$P$9+CW510/MAX(CV510+CN510+CW510, 0.1)*$Q$9))/($B$11+$C$11+$F$11)</f>
        <v>0</v>
      </c>
      <c r="BB510">
        <v>2.7</v>
      </c>
      <c r="BC510">
        <v>0.5</v>
      </c>
      <c r="BD510" t="s">
        <v>355</v>
      </c>
      <c r="BE510">
        <v>2</v>
      </c>
      <c r="BF510" t="b">
        <v>1</v>
      </c>
      <c r="BG510">
        <v>1657560373.15517</v>
      </c>
      <c r="BH510">
        <v>418.178034482759</v>
      </c>
      <c r="BI510">
        <v>420.140137931034</v>
      </c>
      <c r="BJ510">
        <v>18.6042448275862</v>
      </c>
      <c r="BK510">
        <v>18.3269517241379</v>
      </c>
      <c r="BL510">
        <v>414.236344827586</v>
      </c>
      <c r="BM510">
        <v>18.4885931034483</v>
      </c>
      <c r="BN510">
        <v>500.004896551724</v>
      </c>
      <c r="BO510">
        <v>68.0131517241379</v>
      </c>
      <c r="BP510">
        <v>0.0183011379310345</v>
      </c>
      <c r="BQ510">
        <v>21.4301448275862</v>
      </c>
      <c r="BR510">
        <v>22.508075862069</v>
      </c>
      <c r="BS510">
        <v>999.9</v>
      </c>
      <c r="BT510">
        <v>0</v>
      </c>
      <c r="BU510">
        <v>0</v>
      </c>
      <c r="BV510">
        <v>9998.42</v>
      </c>
      <c r="BW510">
        <v>0</v>
      </c>
      <c r="BX510">
        <v>693.339793103448</v>
      </c>
      <c r="BY510">
        <v>-1.96213827586207</v>
      </c>
      <c r="BZ510">
        <v>426.105344827586</v>
      </c>
      <c r="CA510">
        <v>427.98375862069</v>
      </c>
      <c r="CB510">
        <v>0.277293206896552</v>
      </c>
      <c r="CC510">
        <v>420.140137931034</v>
      </c>
      <c r="CD510">
        <v>18.3269517241379</v>
      </c>
      <c r="CE510">
        <v>1.26533344827586</v>
      </c>
      <c r="CF510">
        <v>1.24647448275862</v>
      </c>
      <c r="CG510">
        <v>10.3932551724138</v>
      </c>
      <c r="CH510">
        <v>10.1684862068966</v>
      </c>
      <c r="CI510">
        <v>1999.9775862069</v>
      </c>
      <c r="CJ510">
        <v>0.979996344827586</v>
      </c>
      <c r="CK510">
        <v>0.0200034103448276</v>
      </c>
      <c r="CL510">
        <v>0</v>
      </c>
      <c r="CM510">
        <v>2.49831034482759</v>
      </c>
      <c r="CN510">
        <v>0</v>
      </c>
      <c r="CO510">
        <v>7906.75413793103</v>
      </c>
      <c r="CP510">
        <v>16705.2034482759</v>
      </c>
      <c r="CQ510">
        <v>45</v>
      </c>
      <c r="CR510">
        <v>48.7413103448276</v>
      </c>
      <c r="CS510">
        <v>48.103275862069</v>
      </c>
      <c r="CT510">
        <v>45.187</v>
      </c>
      <c r="CU510">
        <v>43.75</v>
      </c>
      <c r="CV510">
        <v>1959.9675862069</v>
      </c>
      <c r="CW510">
        <v>40.0086206896552</v>
      </c>
      <c r="CX510">
        <v>0</v>
      </c>
      <c r="CY510">
        <v>1651539276.2</v>
      </c>
      <c r="CZ510">
        <v>0</v>
      </c>
      <c r="DA510">
        <v>0</v>
      </c>
      <c r="DB510" t="s">
        <v>356</v>
      </c>
      <c r="DC510">
        <v>1657298120.5</v>
      </c>
      <c r="DD510">
        <v>1657298120.5</v>
      </c>
      <c r="DE510">
        <v>0</v>
      </c>
      <c r="DF510">
        <v>1.391</v>
      </c>
      <c r="DG510">
        <v>0.035</v>
      </c>
      <c r="DH510">
        <v>2.39</v>
      </c>
      <c r="DI510">
        <v>0.104</v>
      </c>
      <c r="DJ510">
        <v>419</v>
      </c>
      <c r="DK510">
        <v>18</v>
      </c>
      <c r="DL510">
        <v>0.11</v>
      </c>
      <c r="DM510">
        <v>0.02</v>
      </c>
      <c r="DN510">
        <v>-1.929058</v>
      </c>
      <c r="DO510">
        <v>-1.89533988742964</v>
      </c>
      <c r="DP510">
        <v>0.40879744901479</v>
      </c>
      <c r="DQ510">
        <v>0</v>
      </c>
      <c r="DR510">
        <v>0.2762878</v>
      </c>
      <c r="DS510">
        <v>0.0776444127579732</v>
      </c>
      <c r="DT510">
        <v>0.0115875663497561</v>
      </c>
      <c r="DU510">
        <v>1</v>
      </c>
      <c r="DV510">
        <v>1</v>
      </c>
      <c r="DW510">
        <v>2</v>
      </c>
      <c r="DX510" t="s">
        <v>367</v>
      </c>
      <c r="DY510">
        <v>2.82735</v>
      </c>
      <c r="DZ510">
        <v>2.63457</v>
      </c>
      <c r="EA510">
        <v>0.0678734</v>
      </c>
      <c r="EB510">
        <v>0.0688704</v>
      </c>
      <c r="EC510">
        <v>0.0646867</v>
      </c>
      <c r="ED510">
        <v>0.0639371</v>
      </c>
      <c r="EE510">
        <v>25947.1</v>
      </c>
      <c r="EF510">
        <v>22663.6</v>
      </c>
      <c r="EG510">
        <v>24941.2</v>
      </c>
      <c r="EH510">
        <v>23723.9</v>
      </c>
      <c r="EI510">
        <v>39864.5</v>
      </c>
      <c r="EJ510">
        <v>36789.2</v>
      </c>
      <c r="EK510">
        <v>45134.5</v>
      </c>
      <c r="EL510">
        <v>42361.5</v>
      </c>
      <c r="EM510">
        <v>1.73477</v>
      </c>
      <c r="EN510">
        <v>2.02895</v>
      </c>
      <c r="EO510">
        <v>0.074707</v>
      </c>
      <c r="EP510">
        <v>0</v>
      </c>
      <c r="EQ510">
        <v>21.299</v>
      </c>
      <c r="ER510">
        <v>999.9</v>
      </c>
      <c r="ES510">
        <v>30.442</v>
      </c>
      <c r="ET510">
        <v>32.841</v>
      </c>
      <c r="EU510">
        <v>22.4127</v>
      </c>
      <c r="EV510">
        <v>51.3386</v>
      </c>
      <c r="EW510">
        <v>29.0345</v>
      </c>
      <c r="EX510">
        <v>2</v>
      </c>
      <c r="EY510">
        <v>0.312261</v>
      </c>
      <c r="EZ510">
        <v>9.28105</v>
      </c>
      <c r="FA510">
        <v>20.0126</v>
      </c>
      <c r="FB510">
        <v>5.23706</v>
      </c>
      <c r="FC510">
        <v>11.998</v>
      </c>
      <c r="FD510">
        <v>4.95675</v>
      </c>
      <c r="FE510">
        <v>3.30398</v>
      </c>
      <c r="FF510">
        <v>9999</v>
      </c>
      <c r="FG510">
        <v>9999</v>
      </c>
      <c r="FH510">
        <v>6669</v>
      </c>
      <c r="FI510">
        <v>354.3</v>
      </c>
      <c r="FJ510">
        <v>1.86812</v>
      </c>
      <c r="FK510">
        <v>1.86373</v>
      </c>
      <c r="FL510">
        <v>1.87134</v>
      </c>
      <c r="FM510">
        <v>1.86218</v>
      </c>
      <c r="FN510">
        <v>1.86168</v>
      </c>
      <c r="FO510">
        <v>1.86813</v>
      </c>
      <c r="FP510">
        <v>1.85822</v>
      </c>
      <c r="FQ510">
        <v>1.86462</v>
      </c>
      <c r="FR510">
        <v>5</v>
      </c>
      <c r="FS510">
        <v>0</v>
      </c>
      <c r="FT510">
        <v>0</v>
      </c>
      <c r="FU510">
        <v>0</v>
      </c>
      <c r="FV510" t="s">
        <v>358</v>
      </c>
      <c r="FW510" t="s">
        <v>359</v>
      </c>
      <c r="FX510" t="s">
        <v>360</v>
      </c>
      <c r="FY510" t="s">
        <v>360</v>
      </c>
      <c r="FZ510" t="s">
        <v>360</v>
      </c>
      <c r="GA510" t="s">
        <v>360</v>
      </c>
      <c r="GB510">
        <v>0</v>
      </c>
      <c r="GC510">
        <v>100</v>
      </c>
      <c r="GD510">
        <v>100</v>
      </c>
      <c r="GE510">
        <v>3.943</v>
      </c>
      <c r="GF510">
        <v>0.1177</v>
      </c>
      <c r="GG510">
        <v>2.14445261950712</v>
      </c>
      <c r="GH510">
        <v>0.00524579190152856</v>
      </c>
      <c r="GI510">
        <v>-2.61795653493914e-06</v>
      </c>
      <c r="GJ510">
        <v>1.03317073579164e-09</v>
      </c>
      <c r="GK510">
        <v>0.00834576242792743</v>
      </c>
      <c r="GL510">
        <v>-0.0463878632499735</v>
      </c>
      <c r="GM510">
        <v>0.00360881594666716</v>
      </c>
      <c r="GN510">
        <v>-4.25062852161115e-05</v>
      </c>
      <c r="GO510">
        <v>14</v>
      </c>
      <c r="GP510">
        <v>2225</v>
      </c>
      <c r="GQ510">
        <v>2</v>
      </c>
      <c r="GR510">
        <v>27</v>
      </c>
      <c r="GS510">
        <v>4371</v>
      </c>
      <c r="GT510">
        <v>4371</v>
      </c>
      <c r="GU510">
        <v>1.36108</v>
      </c>
      <c r="GV510">
        <v>2.39868</v>
      </c>
      <c r="GW510">
        <v>1.99829</v>
      </c>
      <c r="GX510">
        <v>2.74292</v>
      </c>
      <c r="GY510">
        <v>2.09351</v>
      </c>
      <c r="GZ510">
        <v>2.40723</v>
      </c>
      <c r="HA510">
        <v>36.2929</v>
      </c>
      <c r="HB510">
        <v>13.8431</v>
      </c>
      <c r="HC510">
        <v>18</v>
      </c>
      <c r="HD510">
        <v>422.453</v>
      </c>
      <c r="HE510">
        <v>611.379</v>
      </c>
      <c r="HF510">
        <v>15.5048</v>
      </c>
      <c r="HG510">
        <v>31.4056</v>
      </c>
      <c r="HH510">
        <v>29.9996</v>
      </c>
      <c r="HI510">
        <v>31.2239</v>
      </c>
      <c r="HJ510">
        <v>31.212</v>
      </c>
      <c r="HK510">
        <v>27.3312</v>
      </c>
      <c r="HL510">
        <v>14.6829</v>
      </c>
      <c r="HM510">
        <v>0</v>
      </c>
      <c r="HN510">
        <v>11.7922</v>
      </c>
      <c r="HO510">
        <v>440.236</v>
      </c>
      <c r="HP510">
        <v>18.5287</v>
      </c>
      <c r="HQ510">
        <v>95.4911</v>
      </c>
      <c r="HR510">
        <v>99.5596</v>
      </c>
    </row>
    <row r="511" spans="1:226">
      <c r="A511">
        <v>495</v>
      </c>
      <c r="B511">
        <v>1657560386</v>
      </c>
      <c r="C511">
        <v>7594</v>
      </c>
      <c r="D511" t="s">
        <v>1356</v>
      </c>
      <c r="E511" t="s">
        <v>1357</v>
      </c>
      <c r="F511">
        <v>5</v>
      </c>
      <c r="G511" t="s">
        <v>1117</v>
      </c>
      <c r="H511" t="s">
        <v>354</v>
      </c>
      <c r="I511">
        <v>1657560378.23214</v>
      </c>
      <c r="J511">
        <f>(K511)/1000</f>
        <v>0</v>
      </c>
      <c r="K511">
        <f>IF(BF511, AN511, AH511)</f>
        <v>0</v>
      </c>
      <c r="L511">
        <f>IF(BF511, AI511, AG511)</f>
        <v>0</v>
      </c>
      <c r="M511">
        <f>BH511 - IF(AU511&gt;1, L511*BB511*100.0/(AW511*BV511), 0)</f>
        <v>0</v>
      </c>
      <c r="N511">
        <f>((T511-J511/2)*M511-L511)/(T511+J511/2)</f>
        <v>0</v>
      </c>
      <c r="O511">
        <f>N511*(BO511+BP511)/1000.0</f>
        <v>0</v>
      </c>
      <c r="P511">
        <f>(BH511 - IF(AU511&gt;1, L511*BB511*100.0/(AW511*BV511), 0))*(BO511+BP511)/1000.0</f>
        <v>0</v>
      </c>
      <c r="Q511">
        <f>2.0/((1/S511-1/R511)+SIGN(S511)*SQRT((1/S511-1/R511)*(1/S511-1/R511) + 4*BC511/((BC511+1)*(BC511+1))*(2*1/S511*1/R511-1/R511*1/R511)))</f>
        <v>0</v>
      </c>
      <c r="R511">
        <f>IF(LEFT(BD511,1)&lt;&gt;"0",IF(LEFT(BD511,1)="1",3.0,BE511),$D$5+$E$5*(BV511*BO511/($K$5*1000))+$F$5*(BV511*BO511/($K$5*1000))*MAX(MIN(BB511,$J$5),$I$5)*MAX(MIN(BB511,$J$5),$I$5)+$G$5*MAX(MIN(BB511,$J$5),$I$5)*(BV511*BO511/($K$5*1000))+$H$5*(BV511*BO511/($K$5*1000))*(BV511*BO511/($K$5*1000)))</f>
        <v>0</v>
      </c>
      <c r="S511">
        <f>J511*(1000-(1000*0.61365*exp(17.502*W511/(240.97+W511))/(BO511+BP511)+BJ511)/2)/(1000*0.61365*exp(17.502*W511/(240.97+W511))/(BO511+BP511)-BJ511)</f>
        <v>0</v>
      </c>
      <c r="T511">
        <f>1/((BC511+1)/(Q511/1.6)+1/(R511/1.37)) + BC511/((BC511+1)/(Q511/1.6) + BC511/(R511/1.37))</f>
        <v>0</v>
      </c>
      <c r="U511">
        <f>(AX511*BA511)</f>
        <v>0</v>
      </c>
      <c r="V511">
        <f>(BQ511+(U511+2*0.95*5.67E-8*(((BQ511+$B$7)+273)^4-(BQ511+273)^4)-44100*J511)/(1.84*29.3*R511+8*0.95*5.67E-8*(BQ511+273)^3))</f>
        <v>0</v>
      </c>
      <c r="W511">
        <f>($C$7*BR511+$D$7*BS511+$E$7*V511)</f>
        <v>0</v>
      </c>
      <c r="X511">
        <f>0.61365*exp(17.502*W511/(240.97+W511))</f>
        <v>0</v>
      </c>
      <c r="Y511">
        <f>(Z511/AA511*100)</f>
        <v>0</v>
      </c>
      <c r="Z511">
        <f>BJ511*(BO511+BP511)/1000</f>
        <v>0</v>
      </c>
      <c r="AA511">
        <f>0.61365*exp(17.502*BQ511/(240.97+BQ511))</f>
        <v>0</v>
      </c>
      <c r="AB511">
        <f>(X511-BJ511*(BO511+BP511)/1000)</f>
        <v>0</v>
      </c>
      <c r="AC511">
        <f>(-J511*44100)</f>
        <v>0</v>
      </c>
      <c r="AD511">
        <f>2*29.3*R511*0.92*(BQ511-W511)</f>
        <v>0</v>
      </c>
      <c r="AE511">
        <f>2*0.95*5.67E-8*(((BQ511+$B$7)+273)^4-(W511+273)^4)</f>
        <v>0</v>
      </c>
      <c r="AF511">
        <f>U511+AE511+AC511+AD511</f>
        <v>0</v>
      </c>
      <c r="AG511">
        <f>BN511*AU511*(BI511-BH511*(1000-AU511*BK511)/(1000-AU511*BJ511))/(100*BB511)</f>
        <v>0</v>
      </c>
      <c r="AH511">
        <f>1000*BN511*AU511*(BJ511-BK511)/(100*BB511*(1000-AU511*BJ511))</f>
        <v>0</v>
      </c>
      <c r="AI511">
        <f>(AJ511 - AK511 - BO511*1E3/(8.314*(BQ511+273.15)) * AM511/BN511 * AL511) * BN511/(100*BB511) * (1000 - BK511)/1000</f>
        <v>0</v>
      </c>
      <c r="AJ511">
        <v>435.64513223353</v>
      </c>
      <c r="AK511">
        <v>430.013666666667</v>
      </c>
      <c r="AL511">
        <v>0.964478244271377</v>
      </c>
      <c r="AM511">
        <v>66.1542934493581</v>
      </c>
      <c r="AN511">
        <f>(AP511 - AO511 + BO511*1E3/(8.314*(BQ511+273.15)) * AR511/BN511 * AQ511) * BN511/(100*BB511) * 1000/(1000 - AP511)</f>
        <v>0</v>
      </c>
      <c r="AO511">
        <v>18.3905557629409</v>
      </c>
      <c r="AP511">
        <v>18.6874242424242</v>
      </c>
      <c r="AQ511">
        <v>0.00697212238573603</v>
      </c>
      <c r="AR511">
        <v>78.0583195852603</v>
      </c>
      <c r="AS511">
        <v>22</v>
      </c>
      <c r="AT511">
        <v>4</v>
      </c>
      <c r="AU511">
        <f>IF(AS511*$H$13&gt;=AW511,1.0,(AW511/(AW511-AS511*$H$13)))</f>
        <v>0</v>
      </c>
      <c r="AV511">
        <f>(AU511-1)*100</f>
        <v>0</v>
      </c>
      <c r="AW511">
        <f>MAX(0,($B$13+$C$13*BV511)/(1+$D$13*BV511)*BO511/(BQ511+273)*$E$13)</f>
        <v>0</v>
      </c>
      <c r="AX511">
        <f>$B$11*BW511+$C$11*BX511+$F$11*CI511*(1-CL511)</f>
        <v>0</v>
      </c>
      <c r="AY511">
        <f>AX511*AZ511</f>
        <v>0</v>
      </c>
      <c r="AZ511">
        <f>($B$11*$D$9+$C$11*$D$9+$F$11*((CV511+CN511)/MAX(CV511+CN511+CW511, 0.1)*$I$9+CW511/MAX(CV511+CN511+CW511, 0.1)*$J$9))/($B$11+$C$11+$F$11)</f>
        <v>0</v>
      </c>
      <c r="BA511">
        <f>($B$11*$K$9+$C$11*$K$9+$F$11*((CV511+CN511)/MAX(CV511+CN511+CW511, 0.1)*$P$9+CW511/MAX(CV511+CN511+CW511, 0.1)*$Q$9))/($B$11+$C$11+$F$11)</f>
        <v>0</v>
      </c>
      <c r="BB511">
        <v>2.7</v>
      </c>
      <c r="BC511">
        <v>0.5</v>
      </c>
      <c r="BD511" t="s">
        <v>355</v>
      </c>
      <c r="BE511">
        <v>2</v>
      </c>
      <c r="BF511" t="b">
        <v>1</v>
      </c>
      <c r="BG511">
        <v>1657560378.23214</v>
      </c>
      <c r="BH511">
        <v>418.815035714286</v>
      </c>
      <c r="BI511">
        <v>422.691821428571</v>
      </c>
      <c r="BJ511">
        <v>18.6409214285714</v>
      </c>
      <c r="BK511">
        <v>18.3606071428571</v>
      </c>
      <c r="BL511">
        <v>414.871071428571</v>
      </c>
      <c r="BM511">
        <v>18.5237321428571</v>
      </c>
      <c r="BN511">
        <v>500.014214285714</v>
      </c>
      <c r="BO511">
        <v>68.0130821428571</v>
      </c>
      <c r="BP511">
        <v>0.0182409321428571</v>
      </c>
      <c r="BQ511">
        <v>21.4486321428571</v>
      </c>
      <c r="BR511">
        <v>22.5274071428571</v>
      </c>
      <c r="BS511">
        <v>999.9</v>
      </c>
      <c r="BT511">
        <v>0</v>
      </c>
      <c r="BU511">
        <v>0</v>
      </c>
      <c r="BV511">
        <v>9995.95642857143</v>
      </c>
      <c r="BW511">
        <v>0</v>
      </c>
      <c r="BX511">
        <v>631.36025</v>
      </c>
      <c r="BY511">
        <v>-3.87673392857143</v>
      </c>
      <c r="BZ511">
        <v>426.7705</v>
      </c>
      <c r="CA511">
        <v>430.597821428571</v>
      </c>
      <c r="CB511">
        <v>0.2803085</v>
      </c>
      <c r="CC511">
        <v>422.691821428571</v>
      </c>
      <c r="CD511">
        <v>18.3606071428571</v>
      </c>
      <c r="CE511">
        <v>1.26782642857143</v>
      </c>
      <c r="CF511">
        <v>1.24876178571429</v>
      </c>
      <c r="CG511">
        <v>10.42275</v>
      </c>
      <c r="CH511">
        <v>10.1959071428571</v>
      </c>
      <c r="CI511">
        <v>1999.965</v>
      </c>
      <c r="CJ511">
        <v>0.9799965</v>
      </c>
      <c r="CK511">
        <v>0.02000325</v>
      </c>
      <c r="CL511">
        <v>0</v>
      </c>
      <c r="CM511">
        <v>2.4419</v>
      </c>
      <c r="CN511">
        <v>0</v>
      </c>
      <c r="CO511">
        <v>7820.965</v>
      </c>
      <c r="CP511">
        <v>16705.0964285714</v>
      </c>
      <c r="CQ511">
        <v>45</v>
      </c>
      <c r="CR511">
        <v>48.75</v>
      </c>
      <c r="CS511">
        <v>48.125</v>
      </c>
      <c r="CT511">
        <v>45.187</v>
      </c>
      <c r="CU511">
        <v>43.75</v>
      </c>
      <c r="CV511">
        <v>1959.955</v>
      </c>
      <c r="CW511">
        <v>40.0085714285714</v>
      </c>
      <c r="CX511">
        <v>0</v>
      </c>
      <c r="CY511">
        <v>1651539281.6</v>
      </c>
      <c r="CZ511">
        <v>0</v>
      </c>
      <c r="DA511">
        <v>0</v>
      </c>
      <c r="DB511" t="s">
        <v>356</v>
      </c>
      <c r="DC511">
        <v>1657298120.5</v>
      </c>
      <c r="DD511">
        <v>1657298120.5</v>
      </c>
      <c r="DE511">
        <v>0</v>
      </c>
      <c r="DF511">
        <v>1.391</v>
      </c>
      <c r="DG511">
        <v>0.035</v>
      </c>
      <c r="DH511">
        <v>2.39</v>
      </c>
      <c r="DI511">
        <v>0.104</v>
      </c>
      <c r="DJ511">
        <v>419</v>
      </c>
      <c r="DK511">
        <v>18</v>
      </c>
      <c r="DL511">
        <v>0.11</v>
      </c>
      <c r="DM511">
        <v>0.02</v>
      </c>
      <c r="DN511">
        <v>-3.32184925</v>
      </c>
      <c r="DO511">
        <v>-21.2548843902439</v>
      </c>
      <c r="DP511">
        <v>2.59006460253638</v>
      </c>
      <c r="DQ511">
        <v>0</v>
      </c>
      <c r="DR511">
        <v>0.276320375</v>
      </c>
      <c r="DS511">
        <v>0.0357674409005626</v>
      </c>
      <c r="DT511">
        <v>0.0112924236674141</v>
      </c>
      <c r="DU511">
        <v>1</v>
      </c>
      <c r="DV511">
        <v>1</v>
      </c>
      <c r="DW511">
        <v>2</v>
      </c>
      <c r="DX511" t="s">
        <v>367</v>
      </c>
      <c r="DY511">
        <v>2.82744</v>
      </c>
      <c r="DZ511">
        <v>2.63446</v>
      </c>
      <c r="EA511">
        <v>0.0683972</v>
      </c>
      <c r="EB511">
        <v>0.0702212</v>
      </c>
      <c r="EC511">
        <v>0.06477</v>
      </c>
      <c r="ED511">
        <v>0.0640557</v>
      </c>
      <c r="EE511">
        <v>25933.4</v>
      </c>
      <c r="EF511">
        <v>22631</v>
      </c>
      <c r="EG511">
        <v>24942.1</v>
      </c>
      <c r="EH511">
        <v>23724.2</v>
      </c>
      <c r="EI511">
        <v>39861.9</v>
      </c>
      <c r="EJ511">
        <v>36785.2</v>
      </c>
      <c r="EK511">
        <v>45135.7</v>
      </c>
      <c r="EL511">
        <v>42362.3</v>
      </c>
      <c r="EM511">
        <v>1.7348</v>
      </c>
      <c r="EN511">
        <v>2.02925</v>
      </c>
      <c r="EO511">
        <v>0.0729635</v>
      </c>
      <c r="EP511">
        <v>0</v>
      </c>
      <c r="EQ511">
        <v>21.3474</v>
      </c>
      <c r="ER511">
        <v>999.9</v>
      </c>
      <c r="ES511">
        <v>30.442</v>
      </c>
      <c r="ET511">
        <v>32.831</v>
      </c>
      <c r="EU511">
        <v>22.3994</v>
      </c>
      <c r="EV511">
        <v>51.6486</v>
      </c>
      <c r="EW511">
        <v>28.9543</v>
      </c>
      <c r="EX511">
        <v>2</v>
      </c>
      <c r="EY511">
        <v>0.31186</v>
      </c>
      <c r="EZ511">
        <v>9.28105</v>
      </c>
      <c r="FA511">
        <v>20.0127</v>
      </c>
      <c r="FB511">
        <v>5.23781</v>
      </c>
      <c r="FC511">
        <v>11.998</v>
      </c>
      <c r="FD511">
        <v>4.95675</v>
      </c>
      <c r="FE511">
        <v>3.304</v>
      </c>
      <c r="FF511">
        <v>9999</v>
      </c>
      <c r="FG511">
        <v>9999</v>
      </c>
      <c r="FH511">
        <v>6669</v>
      </c>
      <c r="FI511">
        <v>354.3</v>
      </c>
      <c r="FJ511">
        <v>1.86812</v>
      </c>
      <c r="FK511">
        <v>1.86375</v>
      </c>
      <c r="FL511">
        <v>1.87134</v>
      </c>
      <c r="FM511">
        <v>1.86218</v>
      </c>
      <c r="FN511">
        <v>1.86166</v>
      </c>
      <c r="FO511">
        <v>1.86813</v>
      </c>
      <c r="FP511">
        <v>1.85822</v>
      </c>
      <c r="FQ511">
        <v>1.86462</v>
      </c>
      <c r="FR511">
        <v>5</v>
      </c>
      <c r="FS511">
        <v>0</v>
      </c>
      <c r="FT511">
        <v>0</v>
      </c>
      <c r="FU511">
        <v>0</v>
      </c>
      <c r="FV511" t="s">
        <v>358</v>
      </c>
      <c r="FW511" t="s">
        <v>359</v>
      </c>
      <c r="FX511" t="s">
        <v>360</v>
      </c>
      <c r="FY511" t="s">
        <v>360</v>
      </c>
      <c r="FZ511" t="s">
        <v>360</v>
      </c>
      <c r="GA511" t="s">
        <v>360</v>
      </c>
      <c r="GB511">
        <v>0</v>
      </c>
      <c r="GC511">
        <v>100</v>
      </c>
      <c r="GD511">
        <v>100</v>
      </c>
      <c r="GE511">
        <v>3.958</v>
      </c>
      <c r="GF511">
        <v>0.1192</v>
      </c>
      <c r="GG511">
        <v>2.14445261950712</v>
      </c>
      <c r="GH511">
        <v>0.00524579190152856</v>
      </c>
      <c r="GI511">
        <v>-2.61795653493914e-06</v>
      </c>
      <c r="GJ511">
        <v>1.03317073579164e-09</v>
      </c>
      <c r="GK511">
        <v>0.00834576242792743</v>
      </c>
      <c r="GL511">
        <v>-0.0463878632499735</v>
      </c>
      <c r="GM511">
        <v>0.00360881594666716</v>
      </c>
      <c r="GN511">
        <v>-4.25062852161115e-05</v>
      </c>
      <c r="GO511">
        <v>14</v>
      </c>
      <c r="GP511">
        <v>2225</v>
      </c>
      <c r="GQ511">
        <v>2</v>
      </c>
      <c r="GR511">
        <v>27</v>
      </c>
      <c r="GS511">
        <v>4371.1</v>
      </c>
      <c r="GT511">
        <v>4371.1</v>
      </c>
      <c r="GU511">
        <v>1.39404</v>
      </c>
      <c r="GV511">
        <v>2.3999</v>
      </c>
      <c r="GW511">
        <v>1.99829</v>
      </c>
      <c r="GX511">
        <v>2.74292</v>
      </c>
      <c r="GY511">
        <v>2.09473</v>
      </c>
      <c r="GZ511">
        <v>2.43164</v>
      </c>
      <c r="HA511">
        <v>36.2929</v>
      </c>
      <c r="HB511">
        <v>13.8343</v>
      </c>
      <c r="HC511">
        <v>18</v>
      </c>
      <c r="HD511">
        <v>422.462</v>
      </c>
      <c r="HE511">
        <v>611.598</v>
      </c>
      <c r="HF511">
        <v>15.5102</v>
      </c>
      <c r="HG511">
        <v>31.4029</v>
      </c>
      <c r="HH511">
        <v>29.9997</v>
      </c>
      <c r="HI511">
        <v>31.2231</v>
      </c>
      <c r="HJ511">
        <v>31.21</v>
      </c>
      <c r="HK511">
        <v>27.9929</v>
      </c>
      <c r="HL511">
        <v>14.4029</v>
      </c>
      <c r="HM511">
        <v>0</v>
      </c>
      <c r="HN511">
        <v>11.2535</v>
      </c>
      <c r="HO511">
        <v>460.379</v>
      </c>
      <c r="HP511">
        <v>18.5548</v>
      </c>
      <c r="HQ511">
        <v>95.494</v>
      </c>
      <c r="HR511">
        <v>99.5611</v>
      </c>
    </row>
    <row r="512" spans="1:226">
      <c r="A512">
        <v>496</v>
      </c>
      <c r="B512">
        <v>1657560391</v>
      </c>
      <c r="C512">
        <v>7599</v>
      </c>
      <c r="D512" t="s">
        <v>1358</v>
      </c>
      <c r="E512" t="s">
        <v>1359</v>
      </c>
      <c r="F512">
        <v>5</v>
      </c>
      <c r="G512" t="s">
        <v>1117</v>
      </c>
      <c r="H512" t="s">
        <v>354</v>
      </c>
      <c r="I512">
        <v>1657560383.5</v>
      </c>
      <c r="J512">
        <f>(K512)/1000</f>
        <v>0</v>
      </c>
      <c r="K512">
        <f>IF(BF512, AN512, AH512)</f>
        <v>0</v>
      </c>
      <c r="L512">
        <f>IF(BF512, AI512, AG512)</f>
        <v>0</v>
      </c>
      <c r="M512">
        <f>BH512 - IF(AU512&gt;1, L512*BB512*100.0/(AW512*BV512), 0)</f>
        <v>0</v>
      </c>
      <c r="N512">
        <f>((T512-J512/2)*M512-L512)/(T512+J512/2)</f>
        <v>0</v>
      </c>
      <c r="O512">
        <f>N512*(BO512+BP512)/1000.0</f>
        <v>0</v>
      </c>
      <c r="P512">
        <f>(BH512 - IF(AU512&gt;1, L512*BB512*100.0/(AW512*BV512), 0))*(BO512+BP512)/1000.0</f>
        <v>0</v>
      </c>
      <c r="Q512">
        <f>2.0/((1/S512-1/R512)+SIGN(S512)*SQRT((1/S512-1/R512)*(1/S512-1/R512) + 4*BC512/((BC512+1)*(BC512+1))*(2*1/S512*1/R512-1/R512*1/R512)))</f>
        <v>0</v>
      </c>
      <c r="R512">
        <f>IF(LEFT(BD512,1)&lt;&gt;"0",IF(LEFT(BD512,1)="1",3.0,BE512),$D$5+$E$5*(BV512*BO512/($K$5*1000))+$F$5*(BV512*BO512/($K$5*1000))*MAX(MIN(BB512,$J$5),$I$5)*MAX(MIN(BB512,$J$5),$I$5)+$G$5*MAX(MIN(BB512,$J$5),$I$5)*(BV512*BO512/($K$5*1000))+$H$5*(BV512*BO512/($K$5*1000))*(BV512*BO512/($K$5*1000)))</f>
        <v>0</v>
      </c>
      <c r="S512">
        <f>J512*(1000-(1000*0.61365*exp(17.502*W512/(240.97+W512))/(BO512+BP512)+BJ512)/2)/(1000*0.61365*exp(17.502*W512/(240.97+W512))/(BO512+BP512)-BJ512)</f>
        <v>0</v>
      </c>
      <c r="T512">
        <f>1/((BC512+1)/(Q512/1.6)+1/(R512/1.37)) + BC512/((BC512+1)/(Q512/1.6) + BC512/(R512/1.37))</f>
        <v>0</v>
      </c>
      <c r="U512">
        <f>(AX512*BA512)</f>
        <v>0</v>
      </c>
      <c r="V512">
        <f>(BQ512+(U512+2*0.95*5.67E-8*(((BQ512+$B$7)+273)^4-(BQ512+273)^4)-44100*J512)/(1.84*29.3*R512+8*0.95*5.67E-8*(BQ512+273)^3))</f>
        <v>0</v>
      </c>
      <c r="W512">
        <f>($C$7*BR512+$D$7*BS512+$E$7*V512)</f>
        <v>0</v>
      </c>
      <c r="X512">
        <f>0.61365*exp(17.502*W512/(240.97+W512))</f>
        <v>0</v>
      </c>
      <c r="Y512">
        <f>(Z512/AA512*100)</f>
        <v>0</v>
      </c>
      <c r="Z512">
        <f>BJ512*(BO512+BP512)/1000</f>
        <v>0</v>
      </c>
      <c r="AA512">
        <f>0.61365*exp(17.502*BQ512/(240.97+BQ512))</f>
        <v>0</v>
      </c>
      <c r="AB512">
        <f>(X512-BJ512*(BO512+BP512)/1000)</f>
        <v>0</v>
      </c>
      <c r="AC512">
        <f>(-J512*44100)</f>
        <v>0</v>
      </c>
      <c r="AD512">
        <f>2*29.3*R512*0.92*(BQ512-W512)</f>
        <v>0</v>
      </c>
      <c r="AE512">
        <f>2*0.95*5.67E-8*(((BQ512+$B$7)+273)^4-(W512+273)^4)</f>
        <v>0</v>
      </c>
      <c r="AF512">
        <f>U512+AE512+AC512+AD512</f>
        <v>0</v>
      </c>
      <c r="AG512">
        <f>BN512*AU512*(BI512-BH512*(1000-AU512*BK512)/(1000-AU512*BJ512))/(100*BB512)</f>
        <v>0</v>
      </c>
      <c r="AH512">
        <f>1000*BN512*AU512*(BJ512-BK512)/(100*BB512*(1000-AU512*BJ512))</f>
        <v>0</v>
      </c>
      <c r="AI512">
        <f>(AJ512 - AK512 - BO512*1E3/(8.314*(BQ512+273.15)) * AM512/BN512 * AL512) * BN512/(100*BB512) * (1000 - BK512)/1000</f>
        <v>0</v>
      </c>
      <c r="AJ512">
        <v>449.092690451921</v>
      </c>
      <c r="AK512">
        <v>439.067175757576</v>
      </c>
      <c r="AL512">
        <v>2.02073683431731</v>
      </c>
      <c r="AM512">
        <v>66.1542934493581</v>
      </c>
      <c r="AN512">
        <f>(AP512 - AO512 + BO512*1E3/(8.314*(BQ512+273.15)) * AR512/BN512 * AQ512) * BN512/(100*BB512) * 1000/(1000 - AP512)</f>
        <v>0</v>
      </c>
      <c r="AO512">
        <v>18.4453519918571</v>
      </c>
      <c r="AP512">
        <v>18.7263018181818</v>
      </c>
      <c r="AQ512">
        <v>0.00722484482304633</v>
      </c>
      <c r="AR512">
        <v>78.0583195852603</v>
      </c>
      <c r="AS512">
        <v>22</v>
      </c>
      <c r="AT512">
        <v>4</v>
      </c>
      <c r="AU512">
        <f>IF(AS512*$H$13&gt;=AW512,1.0,(AW512/(AW512-AS512*$H$13)))</f>
        <v>0</v>
      </c>
      <c r="AV512">
        <f>(AU512-1)*100</f>
        <v>0</v>
      </c>
      <c r="AW512">
        <f>MAX(0,($B$13+$C$13*BV512)/(1+$D$13*BV512)*BO512/(BQ512+273)*$E$13)</f>
        <v>0</v>
      </c>
      <c r="AX512">
        <f>$B$11*BW512+$C$11*BX512+$F$11*CI512*(1-CL512)</f>
        <v>0</v>
      </c>
      <c r="AY512">
        <f>AX512*AZ512</f>
        <v>0</v>
      </c>
      <c r="AZ512">
        <f>($B$11*$D$9+$C$11*$D$9+$F$11*((CV512+CN512)/MAX(CV512+CN512+CW512, 0.1)*$I$9+CW512/MAX(CV512+CN512+CW512, 0.1)*$J$9))/($B$11+$C$11+$F$11)</f>
        <v>0</v>
      </c>
      <c r="BA512">
        <f>($B$11*$K$9+$C$11*$K$9+$F$11*((CV512+CN512)/MAX(CV512+CN512+CW512, 0.1)*$P$9+CW512/MAX(CV512+CN512+CW512, 0.1)*$Q$9))/($B$11+$C$11+$F$11)</f>
        <v>0</v>
      </c>
      <c r="BB512">
        <v>2.7</v>
      </c>
      <c r="BC512">
        <v>0.5</v>
      </c>
      <c r="BD512" t="s">
        <v>355</v>
      </c>
      <c r="BE512">
        <v>2</v>
      </c>
      <c r="BF512" t="b">
        <v>1</v>
      </c>
      <c r="BG512">
        <v>1657560383.5</v>
      </c>
      <c r="BH512">
        <v>421.707185185185</v>
      </c>
      <c r="BI512">
        <v>429.778148148148</v>
      </c>
      <c r="BJ512">
        <v>18.6745814814815</v>
      </c>
      <c r="BK512">
        <v>18.4038518518519</v>
      </c>
      <c r="BL512">
        <v>417.752888888889</v>
      </c>
      <c r="BM512">
        <v>18.5559851851852</v>
      </c>
      <c r="BN512">
        <v>500.00737037037</v>
      </c>
      <c r="BO512">
        <v>68.0133296296296</v>
      </c>
      <c r="BP512">
        <v>0.0181517555555556</v>
      </c>
      <c r="BQ512">
        <v>21.4620185185185</v>
      </c>
      <c r="BR512">
        <v>22.5362740740741</v>
      </c>
      <c r="BS512">
        <v>999.9</v>
      </c>
      <c r="BT512">
        <v>0</v>
      </c>
      <c r="BU512">
        <v>0</v>
      </c>
      <c r="BV512">
        <v>9990.62148148148</v>
      </c>
      <c r="BW512">
        <v>0</v>
      </c>
      <c r="BX512">
        <v>672.893407407407</v>
      </c>
      <c r="BY512">
        <v>-8.07089888888889</v>
      </c>
      <c r="BZ512">
        <v>429.73237037037</v>
      </c>
      <c r="CA512">
        <v>437.836296296296</v>
      </c>
      <c r="CB512">
        <v>0.270719555555556</v>
      </c>
      <c r="CC512">
        <v>429.778148148148</v>
      </c>
      <c r="CD512">
        <v>18.4038518518519</v>
      </c>
      <c r="CE512">
        <v>1.27012037037037</v>
      </c>
      <c r="CF512">
        <v>1.25170740740741</v>
      </c>
      <c r="CG512">
        <v>10.4498333333333</v>
      </c>
      <c r="CH512">
        <v>10.2311407407407</v>
      </c>
      <c r="CI512">
        <v>1999.99148148148</v>
      </c>
      <c r="CJ512">
        <v>0.979996444444444</v>
      </c>
      <c r="CK512">
        <v>0.0200033074074074</v>
      </c>
      <c r="CL512">
        <v>0</v>
      </c>
      <c r="CM512">
        <v>2.46942592592593</v>
      </c>
      <c r="CN512">
        <v>0</v>
      </c>
      <c r="CO512">
        <v>8052.6162962963</v>
      </c>
      <c r="CP512">
        <v>16705.3185185185</v>
      </c>
      <c r="CQ512">
        <v>45</v>
      </c>
      <c r="CR512">
        <v>48.7545925925926</v>
      </c>
      <c r="CS512">
        <v>48.125</v>
      </c>
      <c r="CT512">
        <v>45.187</v>
      </c>
      <c r="CU512">
        <v>43.75</v>
      </c>
      <c r="CV512">
        <v>1959.98148148148</v>
      </c>
      <c r="CW512">
        <v>40.0092592592593</v>
      </c>
      <c r="CX512">
        <v>0</v>
      </c>
      <c r="CY512">
        <v>1651539286.4</v>
      </c>
      <c r="CZ512">
        <v>0</v>
      </c>
      <c r="DA512">
        <v>0</v>
      </c>
      <c r="DB512" t="s">
        <v>356</v>
      </c>
      <c r="DC512">
        <v>1657298120.5</v>
      </c>
      <c r="DD512">
        <v>1657298120.5</v>
      </c>
      <c r="DE512">
        <v>0</v>
      </c>
      <c r="DF512">
        <v>1.391</v>
      </c>
      <c r="DG512">
        <v>0.035</v>
      </c>
      <c r="DH512">
        <v>2.39</v>
      </c>
      <c r="DI512">
        <v>0.104</v>
      </c>
      <c r="DJ512">
        <v>419</v>
      </c>
      <c r="DK512">
        <v>18</v>
      </c>
      <c r="DL512">
        <v>0.11</v>
      </c>
      <c r="DM512">
        <v>0.02</v>
      </c>
      <c r="DN512">
        <v>-5.604281</v>
      </c>
      <c r="DO512">
        <v>-43.9409166979362</v>
      </c>
      <c r="DP512">
        <v>4.59200187272926</v>
      </c>
      <c r="DQ512">
        <v>0</v>
      </c>
      <c r="DR512">
        <v>0.274629325</v>
      </c>
      <c r="DS512">
        <v>-0.0961286341463421</v>
      </c>
      <c r="DT512">
        <v>0.0137249472920436</v>
      </c>
      <c r="DU512">
        <v>1</v>
      </c>
      <c r="DV512">
        <v>1</v>
      </c>
      <c r="DW512">
        <v>2</v>
      </c>
      <c r="DX512" t="s">
        <v>367</v>
      </c>
      <c r="DY512">
        <v>2.82702</v>
      </c>
      <c r="DZ512">
        <v>2.63455</v>
      </c>
      <c r="EA512">
        <v>0.0695512</v>
      </c>
      <c r="EB512">
        <v>0.072007</v>
      </c>
      <c r="EC512">
        <v>0.0648706</v>
      </c>
      <c r="ED512">
        <v>0.0641563</v>
      </c>
      <c r="EE512">
        <v>25901.3</v>
      </c>
      <c r="EF512">
        <v>22587.9</v>
      </c>
      <c r="EG512">
        <v>24942.1</v>
      </c>
      <c r="EH512">
        <v>23724.5</v>
      </c>
      <c r="EI512">
        <v>39857.7</v>
      </c>
      <c r="EJ512">
        <v>36781.6</v>
      </c>
      <c r="EK512">
        <v>45135.7</v>
      </c>
      <c r="EL512">
        <v>42362.7</v>
      </c>
      <c r="EM512">
        <v>1.7347</v>
      </c>
      <c r="EN512">
        <v>2.02943</v>
      </c>
      <c r="EO512">
        <v>0.0703745</v>
      </c>
      <c r="EP512">
        <v>0</v>
      </c>
      <c r="EQ512">
        <v>21.3911</v>
      </c>
      <c r="ER512">
        <v>999.9</v>
      </c>
      <c r="ES512">
        <v>30.442</v>
      </c>
      <c r="ET512">
        <v>32.831</v>
      </c>
      <c r="EU512">
        <v>22.3987</v>
      </c>
      <c r="EV512">
        <v>51.7186</v>
      </c>
      <c r="EW512">
        <v>29.0144</v>
      </c>
      <c r="EX512">
        <v>2</v>
      </c>
      <c r="EY512">
        <v>0.311471</v>
      </c>
      <c r="EZ512">
        <v>9.28105</v>
      </c>
      <c r="FA512">
        <v>20.0126</v>
      </c>
      <c r="FB512">
        <v>5.23781</v>
      </c>
      <c r="FC512">
        <v>11.998</v>
      </c>
      <c r="FD512">
        <v>4.95695</v>
      </c>
      <c r="FE512">
        <v>3.30393</v>
      </c>
      <c r="FF512">
        <v>9999</v>
      </c>
      <c r="FG512">
        <v>9999</v>
      </c>
      <c r="FH512">
        <v>6669</v>
      </c>
      <c r="FI512">
        <v>354.3</v>
      </c>
      <c r="FJ512">
        <v>1.86812</v>
      </c>
      <c r="FK512">
        <v>1.86374</v>
      </c>
      <c r="FL512">
        <v>1.87134</v>
      </c>
      <c r="FM512">
        <v>1.86218</v>
      </c>
      <c r="FN512">
        <v>1.86164</v>
      </c>
      <c r="FO512">
        <v>1.86812</v>
      </c>
      <c r="FP512">
        <v>1.85822</v>
      </c>
      <c r="FQ512">
        <v>1.86462</v>
      </c>
      <c r="FR512">
        <v>5</v>
      </c>
      <c r="FS512">
        <v>0</v>
      </c>
      <c r="FT512">
        <v>0</v>
      </c>
      <c r="FU512">
        <v>0</v>
      </c>
      <c r="FV512" t="s">
        <v>358</v>
      </c>
      <c r="FW512" t="s">
        <v>359</v>
      </c>
      <c r="FX512" t="s">
        <v>360</v>
      </c>
      <c r="FY512" t="s">
        <v>360</v>
      </c>
      <c r="FZ512" t="s">
        <v>360</v>
      </c>
      <c r="GA512" t="s">
        <v>360</v>
      </c>
      <c r="GB512">
        <v>0</v>
      </c>
      <c r="GC512">
        <v>100</v>
      </c>
      <c r="GD512">
        <v>100</v>
      </c>
      <c r="GE512">
        <v>3.991</v>
      </c>
      <c r="GF512">
        <v>0.1209</v>
      </c>
      <c r="GG512">
        <v>2.14445261950712</v>
      </c>
      <c r="GH512">
        <v>0.00524579190152856</v>
      </c>
      <c r="GI512">
        <v>-2.61795653493914e-06</v>
      </c>
      <c r="GJ512">
        <v>1.03317073579164e-09</v>
      </c>
      <c r="GK512">
        <v>0.00834576242792743</v>
      </c>
      <c r="GL512">
        <v>-0.0463878632499735</v>
      </c>
      <c r="GM512">
        <v>0.00360881594666716</v>
      </c>
      <c r="GN512">
        <v>-4.25062852161115e-05</v>
      </c>
      <c r="GO512">
        <v>14</v>
      </c>
      <c r="GP512">
        <v>2225</v>
      </c>
      <c r="GQ512">
        <v>2</v>
      </c>
      <c r="GR512">
        <v>27</v>
      </c>
      <c r="GS512">
        <v>4371.2</v>
      </c>
      <c r="GT512">
        <v>4371.2</v>
      </c>
      <c r="GU512">
        <v>1.43433</v>
      </c>
      <c r="GV512">
        <v>2.3999</v>
      </c>
      <c r="GW512">
        <v>1.99829</v>
      </c>
      <c r="GX512">
        <v>2.74292</v>
      </c>
      <c r="GY512">
        <v>2.09351</v>
      </c>
      <c r="GZ512">
        <v>2.32544</v>
      </c>
      <c r="HA512">
        <v>36.2929</v>
      </c>
      <c r="HB512">
        <v>13.8256</v>
      </c>
      <c r="HC512">
        <v>18</v>
      </c>
      <c r="HD512">
        <v>422.386</v>
      </c>
      <c r="HE512">
        <v>611.72</v>
      </c>
      <c r="HF512">
        <v>15.516</v>
      </c>
      <c r="HG512">
        <v>31.4002</v>
      </c>
      <c r="HH512">
        <v>29.9998</v>
      </c>
      <c r="HI512">
        <v>31.2204</v>
      </c>
      <c r="HJ512">
        <v>31.2083</v>
      </c>
      <c r="HK512">
        <v>28.8117</v>
      </c>
      <c r="HL512">
        <v>14.4029</v>
      </c>
      <c r="HM512">
        <v>0</v>
      </c>
      <c r="HN512">
        <v>10.9881</v>
      </c>
      <c r="HO512">
        <v>473.837</v>
      </c>
      <c r="HP512">
        <v>18.5563</v>
      </c>
      <c r="HQ512">
        <v>95.4939</v>
      </c>
      <c r="HR512">
        <v>99.5621</v>
      </c>
    </row>
    <row r="513" spans="1:226">
      <c r="A513">
        <v>497</v>
      </c>
      <c r="B513">
        <v>1657560396</v>
      </c>
      <c r="C513">
        <v>7604</v>
      </c>
      <c r="D513" t="s">
        <v>1360</v>
      </c>
      <c r="E513" t="s">
        <v>1361</v>
      </c>
      <c r="F513">
        <v>5</v>
      </c>
      <c r="G513" t="s">
        <v>1117</v>
      </c>
      <c r="H513" t="s">
        <v>354</v>
      </c>
      <c r="I513">
        <v>1657560388.21429</v>
      </c>
      <c r="J513">
        <f>(K513)/1000</f>
        <v>0</v>
      </c>
      <c r="K513">
        <f>IF(BF513, AN513, AH513)</f>
        <v>0</v>
      </c>
      <c r="L513">
        <f>IF(BF513, AI513, AG513)</f>
        <v>0</v>
      </c>
      <c r="M513">
        <f>BH513 - IF(AU513&gt;1, L513*BB513*100.0/(AW513*BV513), 0)</f>
        <v>0</v>
      </c>
      <c r="N513">
        <f>((T513-J513/2)*M513-L513)/(T513+J513/2)</f>
        <v>0</v>
      </c>
      <c r="O513">
        <f>N513*(BO513+BP513)/1000.0</f>
        <v>0</v>
      </c>
      <c r="P513">
        <f>(BH513 - IF(AU513&gt;1, L513*BB513*100.0/(AW513*BV513), 0))*(BO513+BP513)/1000.0</f>
        <v>0</v>
      </c>
      <c r="Q513">
        <f>2.0/((1/S513-1/R513)+SIGN(S513)*SQRT((1/S513-1/R513)*(1/S513-1/R513) + 4*BC513/((BC513+1)*(BC513+1))*(2*1/S513*1/R513-1/R513*1/R513)))</f>
        <v>0</v>
      </c>
      <c r="R513">
        <f>IF(LEFT(BD513,1)&lt;&gt;"0",IF(LEFT(BD513,1)="1",3.0,BE513),$D$5+$E$5*(BV513*BO513/($K$5*1000))+$F$5*(BV513*BO513/($K$5*1000))*MAX(MIN(BB513,$J$5),$I$5)*MAX(MIN(BB513,$J$5),$I$5)+$G$5*MAX(MIN(BB513,$J$5),$I$5)*(BV513*BO513/($K$5*1000))+$H$5*(BV513*BO513/($K$5*1000))*(BV513*BO513/($K$5*1000)))</f>
        <v>0</v>
      </c>
      <c r="S513">
        <f>J513*(1000-(1000*0.61365*exp(17.502*W513/(240.97+W513))/(BO513+BP513)+BJ513)/2)/(1000*0.61365*exp(17.502*W513/(240.97+W513))/(BO513+BP513)-BJ513)</f>
        <v>0</v>
      </c>
      <c r="T513">
        <f>1/((BC513+1)/(Q513/1.6)+1/(R513/1.37)) + BC513/((BC513+1)/(Q513/1.6) + BC513/(R513/1.37))</f>
        <v>0</v>
      </c>
      <c r="U513">
        <f>(AX513*BA513)</f>
        <v>0</v>
      </c>
      <c r="V513">
        <f>(BQ513+(U513+2*0.95*5.67E-8*(((BQ513+$B$7)+273)^4-(BQ513+273)^4)-44100*J513)/(1.84*29.3*R513+8*0.95*5.67E-8*(BQ513+273)^3))</f>
        <v>0</v>
      </c>
      <c r="W513">
        <f>($C$7*BR513+$D$7*BS513+$E$7*V513)</f>
        <v>0</v>
      </c>
      <c r="X513">
        <f>0.61365*exp(17.502*W513/(240.97+W513))</f>
        <v>0</v>
      </c>
      <c r="Y513">
        <f>(Z513/AA513*100)</f>
        <v>0</v>
      </c>
      <c r="Z513">
        <f>BJ513*(BO513+BP513)/1000</f>
        <v>0</v>
      </c>
      <c r="AA513">
        <f>0.61365*exp(17.502*BQ513/(240.97+BQ513))</f>
        <v>0</v>
      </c>
      <c r="AB513">
        <f>(X513-BJ513*(BO513+BP513)/1000)</f>
        <v>0</v>
      </c>
      <c r="AC513">
        <f>(-J513*44100)</f>
        <v>0</v>
      </c>
      <c r="AD513">
        <f>2*29.3*R513*0.92*(BQ513-W513)</f>
        <v>0</v>
      </c>
      <c r="AE513">
        <f>2*0.95*5.67E-8*(((BQ513+$B$7)+273)^4-(W513+273)^4)</f>
        <v>0</v>
      </c>
      <c r="AF513">
        <f>U513+AE513+AC513+AD513</f>
        <v>0</v>
      </c>
      <c r="AG513">
        <f>BN513*AU513*(BI513-BH513*(1000-AU513*BK513)/(1000-AU513*BJ513))/(100*BB513)</f>
        <v>0</v>
      </c>
      <c r="AH513">
        <f>1000*BN513*AU513*(BJ513-BK513)/(100*BB513*(1000-AU513*BJ513))</f>
        <v>0</v>
      </c>
      <c r="AI513">
        <f>(AJ513 - AK513 - BO513*1E3/(8.314*(BQ513+273.15)) * AM513/BN513 * AL513) * BN513/(100*BB513) * (1000 - BK513)/1000</f>
        <v>0</v>
      </c>
      <c r="AJ513">
        <v>464.72625040999</v>
      </c>
      <c r="AK513">
        <v>451.884442424242</v>
      </c>
      <c r="AL513">
        <v>2.68881077191469</v>
      </c>
      <c r="AM513">
        <v>66.1542934493581</v>
      </c>
      <c r="AN513">
        <f>(AP513 - AO513 + BO513*1E3/(8.314*(BQ513+273.15)) * AR513/BN513 * AQ513) * BN513/(100*BB513) * 1000/(1000 - AP513)</f>
        <v>0</v>
      </c>
      <c r="AO513">
        <v>18.4697727635634</v>
      </c>
      <c r="AP513">
        <v>18.7615678787879</v>
      </c>
      <c r="AQ513">
        <v>0.00773956183843157</v>
      </c>
      <c r="AR513">
        <v>78.0583195852603</v>
      </c>
      <c r="AS513">
        <v>22</v>
      </c>
      <c r="AT513">
        <v>4</v>
      </c>
      <c r="AU513">
        <f>IF(AS513*$H$13&gt;=AW513,1.0,(AW513/(AW513-AS513*$H$13)))</f>
        <v>0</v>
      </c>
      <c r="AV513">
        <f>(AU513-1)*100</f>
        <v>0</v>
      </c>
      <c r="AW513">
        <f>MAX(0,($B$13+$C$13*BV513)/(1+$D$13*BV513)*BO513/(BQ513+273)*$E$13)</f>
        <v>0</v>
      </c>
      <c r="AX513">
        <f>$B$11*BW513+$C$11*BX513+$F$11*CI513*(1-CL513)</f>
        <v>0</v>
      </c>
      <c r="AY513">
        <f>AX513*AZ513</f>
        <v>0</v>
      </c>
      <c r="AZ513">
        <f>($B$11*$D$9+$C$11*$D$9+$F$11*((CV513+CN513)/MAX(CV513+CN513+CW513, 0.1)*$I$9+CW513/MAX(CV513+CN513+CW513, 0.1)*$J$9))/($B$11+$C$11+$F$11)</f>
        <v>0</v>
      </c>
      <c r="BA513">
        <f>($B$11*$K$9+$C$11*$K$9+$F$11*((CV513+CN513)/MAX(CV513+CN513+CW513, 0.1)*$P$9+CW513/MAX(CV513+CN513+CW513, 0.1)*$Q$9))/($B$11+$C$11+$F$11)</f>
        <v>0</v>
      </c>
      <c r="BB513">
        <v>2.7</v>
      </c>
      <c r="BC513">
        <v>0.5</v>
      </c>
      <c r="BD513" t="s">
        <v>355</v>
      </c>
      <c r="BE513">
        <v>2</v>
      </c>
      <c r="BF513" t="b">
        <v>1</v>
      </c>
      <c r="BG513">
        <v>1657560388.21429</v>
      </c>
      <c r="BH513">
        <v>427.994285714286</v>
      </c>
      <c r="BI513">
        <v>440.966392857143</v>
      </c>
      <c r="BJ513">
        <v>18.7080214285714</v>
      </c>
      <c r="BK513">
        <v>18.4416571428571</v>
      </c>
      <c r="BL513">
        <v>424.017535714286</v>
      </c>
      <c r="BM513">
        <v>18.5880285714286</v>
      </c>
      <c r="BN513">
        <v>500.006178571429</v>
      </c>
      <c r="BO513">
        <v>68.0132142857143</v>
      </c>
      <c r="BP513">
        <v>0.0180906785714286</v>
      </c>
      <c r="BQ513">
        <v>21.4771071428571</v>
      </c>
      <c r="BR513">
        <v>22.5550321428571</v>
      </c>
      <c r="BS513">
        <v>999.9</v>
      </c>
      <c r="BT513">
        <v>0</v>
      </c>
      <c r="BU513">
        <v>0</v>
      </c>
      <c r="BV513">
        <v>10000.6453571429</v>
      </c>
      <c r="BW513">
        <v>0</v>
      </c>
      <c r="BX513">
        <v>772.474714285714</v>
      </c>
      <c r="BY513">
        <v>-12.9720535714286</v>
      </c>
      <c r="BZ513">
        <v>436.154142857143</v>
      </c>
      <c r="CA513">
        <v>449.251714285714</v>
      </c>
      <c r="CB513">
        <v>0.266348535714286</v>
      </c>
      <c r="CC513">
        <v>440.966392857143</v>
      </c>
      <c r="CD513">
        <v>18.4416571428571</v>
      </c>
      <c r="CE513">
        <v>1.2723925</v>
      </c>
      <c r="CF513">
        <v>1.25427678571429</v>
      </c>
      <c r="CG513">
        <v>10.4766178571429</v>
      </c>
      <c r="CH513">
        <v>10.2618428571429</v>
      </c>
      <c r="CI513">
        <v>1999.99</v>
      </c>
      <c r="CJ513">
        <v>0.979996178571428</v>
      </c>
      <c r="CK513">
        <v>0.0200035821428571</v>
      </c>
      <c r="CL513">
        <v>0</v>
      </c>
      <c r="CM513">
        <v>2.46716428571429</v>
      </c>
      <c r="CN513">
        <v>0</v>
      </c>
      <c r="CO513">
        <v>8251.36285714286</v>
      </c>
      <c r="CP513">
        <v>16705.3035714286</v>
      </c>
      <c r="CQ513">
        <v>45</v>
      </c>
      <c r="CR513">
        <v>48.7721428571428</v>
      </c>
      <c r="CS513">
        <v>48.125</v>
      </c>
      <c r="CT513">
        <v>45.187</v>
      </c>
      <c r="CU513">
        <v>43.75</v>
      </c>
      <c r="CV513">
        <v>1959.98</v>
      </c>
      <c r="CW513">
        <v>40.01</v>
      </c>
      <c r="CX513">
        <v>0</v>
      </c>
      <c r="CY513">
        <v>1651539291.2</v>
      </c>
      <c r="CZ513">
        <v>0</v>
      </c>
      <c r="DA513">
        <v>0</v>
      </c>
      <c r="DB513" t="s">
        <v>356</v>
      </c>
      <c r="DC513">
        <v>1657298120.5</v>
      </c>
      <c r="DD513">
        <v>1657298120.5</v>
      </c>
      <c r="DE513">
        <v>0</v>
      </c>
      <c r="DF513">
        <v>1.391</v>
      </c>
      <c r="DG513">
        <v>0.035</v>
      </c>
      <c r="DH513">
        <v>2.39</v>
      </c>
      <c r="DI513">
        <v>0.104</v>
      </c>
      <c r="DJ513">
        <v>419</v>
      </c>
      <c r="DK513">
        <v>18</v>
      </c>
      <c r="DL513">
        <v>0.11</v>
      </c>
      <c r="DM513">
        <v>0.02</v>
      </c>
      <c r="DN513">
        <v>-10.36733725</v>
      </c>
      <c r="DO513">
        <v>-63.1391998874297</v>
      </c>
      <c r="DP513">
        <v>6.12008796666273</v>
      </c>
      <c r="DQ513">
        <v>0</v>
      </c>
      <c r="DR513">
        <v>0.2715217</v>
      </c>
      <c r="DS513">
        <v>-0.0783141838649159</v>
      </c>
      <c r="DT513">
        <v>0.0132317504646966</v>
      </c>
      <c r="DU513">
        <v>1</v>
      </c>
      <c r="DV513">
        <v>1</v>
      </c>
      <c r="DW513">
        <v>2</v>
      </c>
      <c r="DX513" t="s">
        <v>367</v>
      </c>
      <c r="DY513">
        <v>2.82751</v>
      </c>
      <c r="DZ513">
        <v>2.6349</v>
      </c>
      <c r="EA513">
        <v>0.0711259</v>
      </c>
      <c r="EB513">
        <v>0.0739194</v>
      </c>
      <c r="EC513">
        <v>0.0649558</v>
      </c>
      <c r="ED513">
        <v>0.0642074</v>
      </c>
      <c r="EE513">
        <v>25857.5</v>
      </c>
      <c r="EF513">
        <v>22541.9</v>
      </c>
      <c r="EG513">
        <v>24942.2</v>
      </c>
      <c r="EH513">
        <v>23725.1</v>
      </c>
      <c r="EI513">
        <v>39854.5</v>
      </c>
      <c r="EJ513">
        <v>36780.6</v>
      </c>
      <c r="EK513">
        <v>45136.2</v>
      </c>
      <c r="EL513">
        <v>42363.8</v>
      </c>
      <c r="EM513">
        <v>1.73487</v>
      </c>
      <c r="EN513">
        <v>2.0293</v>
      </c>
      <c r="EO513">
        <v>0.0706017</v>
      </c>
      <c r="EP513">
        <v>0</v>
      </c>
      <c r="EQ513">
        <v>21.431</v>
      </c>
      <c r="ER513">
        <v>999.9</v>
      </c>
      <c r="ES513">
        <v>30.442</v>
      </c>
      <c r="ET513">
        <v>32.831</v>
      </c>
      <c r="EU513">
        <v>22.3989</v>
      </c>
      <c r="EV513">
        <v>51.5186</v>
      </c>
      <c r="EW513">
        <v>28.9704</v>
      </c>
      <c r="EX513">
        <v>2</v>
      </c>
      <c r="EY513">
        <v>0.311062</v>
      </c>
      <c r="EZ513">
        <v>9.28105</v>
      </c>
      <c r="FA513">
        <v>20.0129</v>
      </c>
      <c r="FB513">
        <v>5.23736</v>
      </c>
      <c r="FC513">
        <v>11.998</v>
      </c>
      <c r="FD513">
        <v>4.95695</v>
      </c>
      <c r="FE513">
        <v>3.30393</v>
      </c>
      <c r="FF513">
        <v>9999</v>
      </c>
      <c r="FG513">
        <v>9999</v>
      </c>
      <c r="FH513">
        <v>6669.3</v>
      </c>
      <c r="FI513">
        <v>354.3</v>
      </c>
      <c r="FJ513">
        <v>1.86811</v>
      </c>
      <c r="FK513">
        <v>1.86379</v>
      </c>
      <c r="FL513">
        <v>1.87134</v>
      </c>
      <c r="FM513">
        <v>1.86219</v>
      </c>
      <c r="FN513">
        <v>1.86167</v>
      </c>
      <c r="FO513">
        <v>1.86812</v>
      </c>
      <c r="FP513">
        <v>1.85822</v>
      </c>
      <c r="FQ513">
        <v>1.86462</v>
      </c>
      <c r="FR513">
        <v>5</v>
      </c>
      <c r="FS513">
        <v>0</v>
      </c>
      <c r="FT513">
        <v>0</v>
      </c>
      <c r="FU513">
        <v>0</v>
      </c>
      <c r="FV513" t="s">
        <v>358</v>
      </c>
      <c r="FW513" t="s">
        <v>359</v>
      </c>
      <c r="FX513" t="s">
        <v>360</v>
      </c>
      <c r="FY513" t="s">
        <v>360</v>
      </c>
      <c r="FZ513" t="s">
        <v>360</v>
      </c>
      <c r="GA513" t="s">
        <v>360</v>
      </c>
      <c r="GB513">
        <v>0</v>
      </c>
      <c r="GC513">
        <v>100</v>
      </c>
      <c r="GD513">
        <v>100</v>
      </c>
      <c r="GE513">
        <v>4.037</v>
      </c>
      <c r="GF513">
        <v>0.1224</v>
      </c>
      <c r="GG513">
        <v>2.14445261950712</v>
      </c>
      <c r="GH513">
        <v>0.00524579190152856</v>
      </c>
      <c r="GI513">
        <v>-2.61795653493914e-06</v>
      </c>
      <c r="GJ513">
        <v>1.03317073579164e-09</v>
      </c>
      <c r="GK513">
        <v>0.00834576242792743</v>
      </c>
      <c r="GL513">
        <v>-0.0463878632499735</v>
      </c>
      <c r="GM513">
        <v>0.00360881594666716</v>
      </c>
      <c r="GN513">
        <v>-4.25062852161115e-05</v>
      </c>
      <c r="GO513">
        <v>14</v>
      </c>
      <c r="GP513">
        <v>2225</v>
      </c>
      <c r="GQ513">
        <v>2</v>
      </c>
      <c r="GR513">
        <v>27</v>
      </c>
      <c r="GS513">
        <v>4371.3</v>
      </c>
      <c r="GT513">
        <v>4371.3</v>
      </c>
      <c r="GU513">
        <v>1.47583</v>
      </c>
      <c r="GV513">
        <v>2.38892</v>
      </c>
      <c r="GW513">
        <v>1.99829</v>
      </c>
      <c r="GX513">
        <v>2.74292</v>
      </c>
      <c r="GY513">
        <v>2.09351</v>
      </c>
      <c r="GZ513">
        <v>2.38525</v>
      </c>
      <c r="HA513">
        <v>36.2929</v>
      </c>
      <c r="HB513">
        <v>13.8431</v>
      </c>
      <c r="HC513">
        <v>18</v>
      </c>
      <c r="HD513">
        <v>422.487</v>
      </c>
      <c r="HE513">
        <v>611.592</v>
      </c>
      <c r="HF513">
        <v>15.5259</v>
      </c>
      <c r="HG513">
        <v>31.3988</v>
      </c>
      <c r="HH513">
        <v>29.9998</v>
      </c>
      <c r="HI513">
        <v>31.2204</v>
      </c>
      <c r="HJ513">
        <v>31.2056</v>
      </c>
      <c r="HK513">
        <v>29.5832</v>
      </c>
      <c r="HL513">
        <v>14.1135</v>
      </c>
      <c r="HM513">
        <v>0</v>
      </c>
      <c r="HN513">
        <v>11.017</v>
      </c>
      <c r="HO513">
        <v>493.966</v>
      </c>
      <c r="HP513">
        <v>18.551</v>
      </c>
      <c r="HQ513">
        <v>95.4946</v>
      </c>
      <c r="HR513">
        <v>99.5647</v>
      </c>
    </row>
    <row r="514" spans="1:226">
      <c r="A514">
        <v>498</v>
      </c>
      <c r="B514">
        <v>1657560401</v>
      </c>
      <c r="C514">
        <v>7609</v>
      </c>
      <c r="D514" t="s">
        <v>1362</v>
      </c>
      <c r="E514" t="s">
        <v>1363</v>
      </c>
      <c r="F514">
        <v>5</v>
      </c>
      <c r="G514" t="s">
        <v>1117</v>
      </c>
      <c r="H514" t="s">
        <v>354</v>
      </c>
      <c r="I514">
        <v>1657560393.5</v>
      </c>
      <c r="J514">
        <f>(K514)/1000</f>
        <v>0</v>
      </c>
      <c r="K514">
        <f>IF(BF514, AN514, AH514)</f>
        <v>0</v>
      </c>
      <c r="L514">
        <f>IF(BF514, AI514, AG514)</f>
        <v>0</v>
      </c>
      <c r="M514">
        <f>BH514 - IF(AU514&gt;1, L514*BB514*100.0/(AW514*BV514), 0)</f>
        <v>0</v>
      </c>
      <c r="N514">
        <f>((T514-J514/2)*M514-L514)/(T514+J514/2)</f>
        <v>0</v>
      </c>
      <c r="O514">
        <f>N514*(BO514+BP514)/1000.0</f>
        <v>0</v>
      </c>
      <c r="P514">
        <f>(BH514 - IF(AU514&gt;1, L514*BB514*100.0/(AW514*BV514), 0))*(BO514+BP514)/1000.0</f>
        <v>0</v>
      </c>
      <c r="Q514">
        <f>2.0/((1/S514-1/R514)+SIGN(S514)*SQRT((1/S514-1/R514)*(1/S514-1/R514) + 4*BC514/((BC514+1)*(BC514+1))*(2*1/S514*1/R514-1/R514*1/R514)))</f>
        <v>0</v>
      </c>
      <c r="R514">
        <f>IF(LEFT(BD514,1)&lt;&gt;"0",IF(LEFT(BD514,1)="1",3.0,BE514),$D$5+$E$5*(BV514*BO514/($K$5*1000))+$F$5*(BV514*BO514/($K$5*1000))*MAX(MIN(BB514,$J$5),$I$5)*MAX(MIN(BB514,$J$5),$I$5)+$G$5*MAX(MIN(BB514,$J$5),$I$5)*(BV514*BO514/($K$5*1000))+$H$5*(BV514*BO514/($K$5*1000))*(BV514*BO514/($K$5*1000)))</f>
        <v>0</v>
      </c>
      <c r="S514">
        <f>J514*(1000-(1000*0.61365*exp(17.502*W514/(240.97+W514))/(BO514+BP514)+BJ514)/2)/(1000*0.61365*exp(17.502*W514/(240.97+W514))/(BO514+BP514)-BJ514)</f>
        <v>0</v>
      </c>
      <c r="T514">
        <f>1/((BC514+1)/(Q514/1.6)+1/(R514/1.37)) + BC514/((BC514+1)/(Q514/1.6) + BC514/(R514/1.37))</f>
        <v>0</v>
      </c>
      <c r="U514">
        <f>(AX514*BA514)</f>
        <v>0</v>
      </c>
      <c r="V514">
        <f>(BQ514+(U514+2*0.95*5.67E-8*(((BQ514+$B$7)+273)^4-(BQ514+273)^4)-44100*J514)/(1.84*29.3*R514+8*0.95*5.67E-8*(BQ514+273)^3))</f>
        <v>0</v>
      </c>
      <c r="W514">
        <f>($C$7*BR514+$D$7*BS514+$E$7*V514)</f>
        <v>0</v>
      </c>
      <c r="X514">
        <f>0.61365*exp(17.502*W514/(240.97+W514))</f>
        <v>0</v>
      </c>
      <c r="Y514">
        <f>(Z514/AA514*100)</f>
        <v>0</v>
      </c>
      <c r="Z514">
        <f>BJ514*(BO514+BP514)/1000</f>
        <v>0</v>
      </c>
      <c r="AA514">
        <f>0.61365*exp(17.502*BQ514/(240.97+BQ514))</f>
        <v>0</v>
      </c>
      <c r="AB514">
        <f>(X514-BJ514*(BO514+BP514)/1000)</f>
        <v>0</v>
      </c>
      <c r="AC514">
        <f>(-J514*44100)</f>
        <v>0</v>
      </c>
      <c r="AD514">
        <f>2*29.3*R514*0.92*(BQ514-W514)</f>
        <v>0</v>
      </c>
      <c r="AE514">
        <f>2*0.95*5.67E-8*(((BQ514+$B$7)+273)^4-(W514+273)^4)</f>
        <v>0</v>
      </c>
      <c r="AF514">
        <f>U514+AE514+AC514+AD514</f>
        <v>0</v>
      </c>
      <c r="AG514">
        <f>BN514*AU514*(BI514-BH514*(1000-AU514*BK514)/(1000-AU514*BJ514))/(100*BB514)</f>
        <v>0</v>
      </c>
      <c r="AH514">
        <f>1000*BN514*AU514*(BJ514-BK514)/(100*BB514*(1000-AU514*BJ514))</f>
        <v>0</v>
      </c>
      <c r="AI514">
        <f>(AJ514 - AK514 - BO514*1E3/(8.314*(BQ514+273.15)) * AM514/BN514 * AL514) * BN514/(100*BB514) * (1000 - BK514)/1000</f>
        <v>0</v>
      </c>
      <c r="AJ514">
        <v>481.383825190715</v>
      </c>
      <c r="AK514">
        <v>466.906454545455</v>
      </c>
      <c r="AL514">
        <v>3.07129523589346</v>
      </c>
      <c r="AM514">
        <v>66.1542934493581</v>
      </c>
      <c r="AN514">
        <f>(AP514 - AO514 + BO514*1E3/(8.314*(BQ514+273.15)) * AR514/BN514 * AQ514) * BN514/(100*BB514) * 1000/(1000 - AP514)</f>
        <v>0</v>
      </c>
      <c r="AO514">
        <v>18.4986359310186</v>
      </c>
      <c r="AP514">
        <v>18.7870957575758</v>
      </c>
      <c r="AQ514">
        <v>0.00522224812807725</v>
      </c>
      <c r="AR514">
        <v>78.0583195852603</v>
      </c>
      <c r="AS514">
        <v>22</v>
      </c>
      <c r="AT514">
        <v>4</v>
      </c>
      <c r="AU514">
        <f>IF(AS514*$H$13&gt;=AW514,1.0,(AW514/(AW514-AS514*$H$13)))</f>
        <v>0</v>
      </c>
      <c r="AV514">
        <f>(AU514-1)*100</f>
        <v>0</v>
      </c>
      <c r="AW514">
        <f>MAX(0,($B$13+$C$13*BV514)/(1+$D$13*BV514)*BO514/(BQ514+273)*$E$13)</f>
        <v>0</v>
      </c>
      <c r="AX514">
        <f>$B$11*BW514+$C$11*BX514+$F$11*CI514*(1-CL514)</f>
        <v>0</v>
      </c>
      <c r="AY514">
        <f>AX514*AZ514</f>
        <v>0</v>
      </c>
      <c r="AZ514">
        <f>($B$11*$D$9+$C$11*$D$9+$F$11*((CV514+CN514)/MAX(CV514+CN514+CW514, 0.1)*$I$9+CW514/MAX(CV514+CN514+CW514, 0.1)*$J$9))/($B$11+$C$11+$F$11)</f>
        <v>0</v>
      </c>
      <c r="BA514">
        <f>($B$11*$K$9+$C$11*$K$9+$F$11*((CV514+CN514)/MAX(CV514+CN514+CW514, 0.1)*$P$9+CW514/MAX(CV514+CN514+CW514, 0.1)*$Q$9))/($B$11+$C$11+$F$11)</f>
        <v>0</v>
      </c>
      <c r="BB514">
        <v>2.7</v>
      </c>
      <c r="BC514">
        <v>0.5</v>
      </c>
      <c r="BD514" t="s">
        <v>355</v>
      </c>
      <c r="BE514">
        <v>2</v>
      </c>
      <c r="BF514" t="b">
        <v>1</v>
      </c>
      <c r="BG514">
        <v>1657560393.5</v>
      </c>
      <c r="BH514">
        <v>439.031259259259</v>
      </c>
      <c r="BI514">
        <v>456.567333333333</v>
      </c>
      <c r="BJ514">
        <v>18.7447074074074</v>
      </c>
      <c r="BK514">
        <v>18.477537037037</v>
      </c>
      <c r="BL514">
        <v>435.015259259259</v>
      </c>
      <c r="BM514">
        <v>18.6231777777778</v>
      </c>
      <c r="BN514">
        <v>499.989259259259</v>
      </c>
      <c r="BO514">
        <v>68.0131703703704</v>
      </c>
      <c r="BP514">
        <v>0.0182399185185185</v>
      </c>
      <c r="BQ514">
        <v>21.4992703703704</v>
      </c>
      <c r="BR514">
        <v>22.5798962962963</v>
      </c>
      <c r="BS514">
        <v>999.9</v>
      </c>
      <c r="BT514">
        <v>0</v>
      </c>
      <c r="BU514">
        <v>0</v>
      </c>
      <c r="BV514">
        <v>9997.66592592592</v>
      </c>
      <c r="BW514">
        <v>0</v>
      </c>
      <c r="BX514">
        <v>848.856777777778</v>
      </c>
      <c r="BY514">
        <v>-17.5361666666667</v>
      </c>
      <c r="BZ514">
        <v>447.418148148148</v>
      </c>
      <c r="CA514">
        <v>465.162777777778</v>
      </c>
      <c r="CB514">
        <v>0.267167851851852</v>
      </c>
      <c r="CC514">
        <v>456.567333333333</v>
      </c>
      <c r="CD514">
        <v>18.477537037037</v>
      </c>
      <c r="CE514">
        <v>1.27488703703704</v>
      </c>
      <c r="CF514">
        <v>1.25671592592593</v>
      </c>
      <c r="CG514">
        <v>10.5059925925926</v>
      </c>
      <c r="CH514">
        <v>10.290937037037</v>
      </c>
      <c r="CI514">
        <v>1999.96407407407</v>
      </c>
      <c r="CJ514">
        <v>0.979996</v>
      </c>
      <c r="CK514">
        <v>0.0200037666666667</v>
      </c>
      <c r="CL514">
        <v>0</v>
      </c>
      <c r="CM514">
        <v>2.45918518518519</v>
      </c>
      <c r="CN514">
        <v>0</v>
      </c>
      <c r="CO514">
        <v>8368.67074074074</v>
      </c>
      <c r="CP514">
        <v>16705.0962962963</v>
      </c>
      <c r="CQ514">
        <v>45</v>
      </c>
      <c r="CR514">
        <v>48.7936296296296</v>
      </c>
      <c r="CS514">
        <v>48.125</v>
      </c>
      <c r="CT514">
        <v>45.187</v>
      </c>
      <c r="CU514">
        <v>43.75</v>
      </c>
      <c r="CV514">
        <v>1959.95407407407</v>
      </c>
      <c r="CW514">
        <v>40.01</v>
      </c>
      <c r="CX514">
        <v>0</v>
      </c>
      <c r="CY514">
        <v>1651539296</v>
      </c>
      <c r="CZ514">
        <v>0</v>
      </c>
      <c r="DA514">
        <v>0</v>
      </c>
      <c r="DB514" t="s">
        <v>356</v>
      </c>
      <c r="DC514">
        <v>1657298120.5</v>
      </c>
      <c r="DD514">
        <v>1657298120.5</v>
      </c>
      <c r="DE514">
        <v>0</v>
      </c>
      <c r="DF514">
        <v>1.391</v>
      </c>
      <c r="DG514">
        <v>0.035</v>
      </c>
      <c r="DH514">
        <v>2.39</v>
      </c>
      <c r="DI514">
        <v>0.104</v>
      </c>
      <c r="DJ514">
        <v>419</v>
      </c>
      <c r="DK514">
        <v>18</v>
      </c>
      <c r="DL514">
        <v>0.11</v>
      </c>
      <c r="DM514">
        <v>0.02</v>
      </c>
      <c r="DN514">
        <v>-14.1650604878049</v>
      </c>
      <c r="DO514">
        <v>-54.4499688501742</v>
      </c>
      <c r="DP514">
        <v>5.49179479549706</v>
      </c>
      <c r="DQ514">
        <v>0</v>
      </c>
      <c r="DR514">
        <v>0.268280682926829</v>
      </c>
      <c r="DS514">
        <v>0.0187593867595814</v>
      </c>
      <c r="DT514">
        <v>0.009018187291325</v>
      </c>
      <c r="DU514">
        <v>1</v>
      </c>
      <c r="DV514">
        <v>1</v>
      </c>
      <c r="DW514">
        <v>2</v>
      </c>
      <c r="DX514" t="s">
        <v>367</v>
      </c>
      <c r="DY514">
        <v>2.8273</v>
      </c>
      <c r="DZ514">
        <v>2.63504</v>
      </c>
      <c r="EA514">
        <v>0.0729292</v>
      </c>
      <c r="EB514">
        <v>0.0758689</v>
      </c>
      <c r="EC514">
        <v>0.0650149</v>
      </c>
      <c r="ED514">
        <v>0.064252</v>
      </c>
      <c r="EE514">
        <v>25807.9</v>
      </c>
      <c r="EF514">
        <v>22494.3</v>
      </c>
      <c r="EG514">
        <v>24942.7</v>
      </c>
      <c r="EH514">
        <v>23724.9</v>
      </c>
      <c r="EI514">
        <v>39852.6</v>
      </c>
      <c r="EJ514">
        <v>36778.5</v>
      </c>
      <c r="EK514">
        <v>45136.8</v>
      </c>
      <c r="EL514">
        <v>42363.4</v>
      </c>
      <c r="EM514">
        <v>1.7348</v>
      </c>
      <c r="EN514">
        <v>2.02955</v>
      </c>
      <c r="EO514">
        <v>0.0703335</v>
      </c>
      <c r="EP514">
        <v>0</v>
      </c>
      <c r="EQ514">
        <v>21.4728</v>
      </c>
      <c r="ER514">
        <v>999.9</v>
      </c>
      <c r="ES514">
        <v>30.466</v>
      </c>
      <c r="ET514">
        <v>32.831</v>
      </c>
      <c r="EU514">
        <v>22.4159</v>
      </c>
      <c r="EV514">
        <v>51.5886</v>
      </c>
      <c r="EW514">
        <v>28.9864</v>
      </c>
      <c r="EX514">
        <v>2</v>
      </c>
      <c r="EY514">
        <v>0.310955</v>
      </c>
      <c r="EZ514">
        <v>9.28105</v>
      </c>
      <c r="FA514">
        <v>20.0128</v>
      </c>
      <c r="FB514">
        <v>5.23676</v>
      </c>
      <c r="FC514">
        <v>11.998</v>
      </c>
      <c r="FD514">
        <v>4.95665</v>
      </c>
      <c r="FE514">
        <v>3.30395</v>
      </c>
      <c r="FF514">
        <v>9999</v>
      </c>
      <c r="FG514">
        <v>9999</v>
      </c>
      <c r="FH514">
        <v>6669.3</v>
      </c>
      <c r="FI514">
        <v>354.3</v>
      </c>
      <c r="FJ514">
        <v>1.8681</v>
      </c>
      <c r="FK514">
        <v>1.86378</v>
      </c>
      <c r="FL514">
        <v>1.87134</v>
      </c>
      <c r="FM514">
        <v>1.86218</v>
      </c>
      <c r="FN514">
        <v>1.86163</v>
      </c>
      <c r="FO514">
        <v>1.86813</v>
      </c>
      <c r="FP514">
        <v>1.85822</v>
      </c>
      <c r="FQ514">
        <v>1.86462</v>
      </c>
      <c r="FR514">
        <v>5</v>
      </c>
      <c r="FS514">
        <v>0</v>
      </c>
      <c r="FT514">
        <v>0</v>
      </c>
      <c r="FU514">
        <v>0</v>
      </c>
      <c r="FV514" t="s">
        <v>358</v>
      </c>
      <c r="FW514" t="s">
        <v>359</v>
      </c>
      <c r="FX514" t="s">
        <v>360</v>
      </c>
      <c r="FY514" t="s">
        <v>360</v>
      </c>
      <c r="FZ514" t="s">
        <v>360</v>
      </c>
      <c r="GA514" t="s">
        <v>360</v>
      </c>
      <c r="GB514">
        <v>0</v>
      </c>
      <c r="GC514">
        <v>100</v>
      </c>
      <c r="GD514">
        <v>100</v>
      </c>
      <c r="GE514">
        <v>4.089</v>
      </c>
      <c r="GF514">
        <v>0.1234</v>
      </c>
      <c r="GG514">
        <v>2.14445261950712</v>
      </c>
      <c r="GH514">
        <v>0.00524579190152856</v>
      </c>
      <c r="GI514">
        <v>-2.61795653493914e-06</v>
      </c>
      <c r="GJ514">
        <v>1.03317073579164e-09</v>
      </c>
      <c r="GK514">
        <v>0.00834576242792743</v>
      </c>
      <c r="GL514">
        <v>-0.0463878632499735</v>
      </c>
      <c r="GM514">
        <v>0.00360881594666716</v>
      </c>
      <c r="GN514">
        <v>-4.25062852161115e-05</v>
      </c>
      <c r="GO514">
        <v>14</v>
      </c>
      <c r="GP514">
        <v>2225</v>
      </c>
      <c r="GQ514">
        <v>2</v>
      </c>
      <c r="GR514">
        <v>27</v>
      </c>
      <c r="GS514">
        <v>4371.3</v>
      </c>
      <c r="GT514">
        <v>4371.3</v>
      </c>
      <c r="GU514">
        <v>1.51489</v>
      </c>
      <c r="GV514">
        <v>2.38647</v>
      </c>
      <c r="GW514">
        <v>1.99829</v>
      </c>
      <c r="GX514">
        <v>2.74292</v>
      </c>
      <c r="GY514">
        <v>2.09351</v>
      </c>
      <c r="GZ514">
        <v>2.40356</v>
      </c>
      <c r="HA514">
        <v>36.2929</v>
      </c>
      <c r="HB514">
        <v>13.8431</v>
      </c>
      <c r="HC514">
        <v>18</v>
      </c>
      <c r="HD514">
        <v>422.431</v>
      </c>
      <c r="HE514">
        <v>611.791</v>
      </c>
      <c r="HF514">
        <v>15.5394</v>
      </c>
      <c r="HG514">
        <v>31.3974</v>
      </c>
      <c r="HH514">
        <v>29.9999</v>
      </c>
      <c r="HI514">
        <v>31.2184</v>
      </c>
      <c r="HJ514">
        <v>31.2056</v>
      </c>
      <c r="HK514">
        <v>30.4475</v>
      </c>
      <c r="HL514">
        <v>14.1135</v>
      </c>
      <c r="HM514">
        <v>0</v>
      </c>
      <c r="HN514">
        <v>11.0378</v>
      </c>
      <c r="HO514">
        <v>507.47</v>
      </c>
      <c r="HP514">
        <v>18.6292</v>
      </c>
      <c r="HQ514">
        <v>95.4962</v>
      </c>
      <c r="HR514">
        <v>99.5638</v>
      </c>
    </row>
    <row r="515" spans="1:226">
      <c r="A515">
        <v>499</v>
      </c>
      <c r="B515">
        <v>1657560406</v>
      </c>
      <c r="C515">
        <v>7614</v>
      </c>
      <c r="D515" t="s">
        <v>1364</v>
      </c>
      <c r="E515" t="s">
        <v>1365</v>
      </c>
      <c r="F515">
        <v>5</v>
      </c>
      <c r="G515" t="s">
        <v>1117</v>
      </c>
      <c r="H515" t="s">
        <v>354</v>
      </c>
      <c r="I515">
        <v>1657560398.21429</v>
      </c>
      <c r="J515">
        <f>(K515)/1000</f>
        <v>0</v>
      </c>
      <c r="K515">
        <f>IF(BF515, AN515, AH515)</f>
        <v>0</v>
      </c>
      <c r="L515">
        <f>IF(BF515, AI515, AG515)</f>
        <v>0</v>
      </c>
      <c r="M515">
        <f>BH515 - IF(AU515&gt;1, L515*BB515*100.0/(AW515*BV515), 0)</f>
        <v>0</v>
      </c>
      <c r="N515">
        <f>((T515-J515/2)*M515-L515)/(T515+J515/2)</f>
        <v>0</v>
      </c>
      <c r="O515">
        <f>N515*(BO515+BP515)/1000.0</f>
        <v>0</v>
      </c>
      <c r="P515">
        <f>(BH515 - IF(AU515&gt;1, L515*BB515*100.0/(AW515*BV515), 0))*(BO515+BP515)/1000.0</f>
        <v>0</v>
      </c>
      <c r="Q515">
        <f>2.0/((1/S515-1/R515)+SIGN(S515)*SQRT((1/S515-1/R515)*(1/S515-1/R515) + 4*BC515/((BC515+1)*(BC515+1))*(2*1/S515*1/R515-1/R515*1/R515)))</f>
        <v>0</v>
      </c>
      <c r="R515">
        <f>IF(LEFT(BD515,1)&lt;&gt;"0",IF(LEFT(BD515,1)="1",3.0,BE515),$D$5+$E$5*(BV515*BO515/($K$5*1000))+$F$5*(BV515*BO515/($K$5*1000))*MAX(MIN(BB515,$J$5),$I$5)*MAX(MIN(BB515,$J$5),$I$5)+$G$5*MAX(MIN(BB515,$J$5),$I$5)*(BV515*BO515/($K$5*1000))+$H$5*(BV515*BO515/($K$5*1000))*(BV515*BO515/($K$5*1000)))</f>
        <v>0</v>
      </c>
      <c r="S515">
        <f>J515*(1000-(1000*0.61365*exp(17.502*W515/(240.97+W515))/(BO515+BP515)+BJ515)/2)/(1000*0.61365*exp(17.502*W515/(240.97+W515))/(BO515+BP515)-BJ515)</f>
        <v>0</v>
      </c>
      <c r="T515">
        <f>1/((BC515+1)/(Q515/1.6)+1/(R515/1.37)) + BC515/((BC515+1)/(Q515/1.6) + BC515/(R515/1.37))</f>
        <v>0</v>
      </c>
      <c r="U515">
        <f>(AX515*BA515)</f>
        <v>0</v>
      </c>
      <c r="V515">
        <f>(BQ515+(U515+2*0.95*5.67E-8*(((BQ515+$B$7)+273)^4-(BQ515+273)^4)-44100*J515)/(1.84*29.3*R515+8*0.95*5.67E-8*(BQ515+273)^3))</f>
        <v>0</v>
      </c>
      <c r="W515">
        <f>($C$7*BR515+$D$7*BS515+$E$7*V515)</f>
        <v>0</v>
      </c>
      <c r="X515">
        <f>0.61365*exp(17.502*W515/(240.97+W515))</f>
        <v>0</v>
      </c>
      <c r="Y515">
        <f>(Z515/AA515*100)</f>
        <v>0</v>
      </c>
      <c r="Z515">
        <f>BJ515*(BO515+BP515)/1000</f>
        <v>0</v>
      </c>
      <c r="AA515">
        <f>0.61365*exp(17.502*BQ515/(240.97+BQ515))</f>
        <v>0</v>
      </c>
      <c r="AB515">
        <f>(X515-BJ515*(BO515+BP515)/1000)</f>
        <v>0</v>
      </c>
      <c r="AC515">
        <f>(-J515*44100)</f>
        <v>0</v>
      </c>
      <c r="AD515">
        <f>2*29.3*R515*0.92*(BQ515-W515)</f>
        <v>0</v>
      </c>
      <c r="AE515">
        <f>2*0.95*5.67E-8*(((BQ515+$B$7)+273)^4-(W515+273)^4)</f>
        <v>0</v>
      </c>
      <c r="AF515">
        <f>U515+AE515+AC515+AD515</f>
        <v>0</v>
      </c>
      <c r="AG515">
        <f>BN515*AU515*(BI515-BH515*(1000-AU515*BK515)/(1000-AU515*BJ515))/(100*BB515)</f>
        <v>0</v>
      </c>
      <c r="AH515">
        <f>1000*BN515*AU515*(BJ515-BK515)/(100*BB515*(1000-AU515*BJ515))</f>
        <v>0</v>
      </c>
      <c r="AI515">
        <f>(AJ515 - AK515 - BO515*1E3/(8.314*(BQ515+273.15)) * AM515/BN515 * AL515) * BN515/(100*BB515) * (1000 - BK515)/1000</f>
        <v>0</v>
      </c>
      <c r="AJ515">
        <v>498.306589850845</v>
      </c>
      <c r="AK515">
        <v>483.052309090909</v>
      </c>
      <c r="AL515">
        <v>3.2679554255934</v>
      </c>
      <c r="AM515">
        <v>66.1542934493581</v>
      </c>
      <c r="AN515">
        <f>(AP515 - AO515 + BO515*1E3/(8.314*(BQ515+273.15)) * AR515/BN515 * AQ515) * BN515/(100*BB515) * 1000/(1000 - AP515)</f>
        <v>0</v>
      </c>
      <c r="AO515">
        <v>18.5085549290003</v>
      </c>
      <c r="AP515">
        <v>18.81182</v>
      </c>
      <c r="AQ515">
        <v>0.00372882974438643</v>
      </c>
      <c r="AR515">
        <v>78.0583195852603</v>
      </c>
      <c r="AS515">
        <v>22</v>
      </c>
      <c r="AT515">
        <v>4</v>
      </c>
      <c r="AU515">
        <f>IF(AS515*$H$13&gt;=AW515,1.0,(AW515/(AW515-AS515*$H$13)))</f>
        <v>0</v>
      </c>
      <c r="AV515">
        <f>(AU515-1)*100</f>
        <v>0</v>
      </c>
      <c r="AW515">
        <f>MAX(0,($B$13+$C$13*BV515)/(1+$D$13*BV515)*BO515/(BQ515+273)*$E$13)</f>
        <v>0</v>
      </c>
      <c r="AX515">
        <f>$B$11*BW515+$C$11*BX515+$F$11*CI515*(1-CL515)</f>
        <v>0</v>
      </c>
      <c r="AY515">
        <f>AX515*AZ515</f>
        <v>0</v>
      </c>
      <c r="AZ515">
        <f>($B$11*$D$9+$C$11*$D$9+$F$11*((CV515+CN515)/MAX(CV515+CN515+CW515, 0.1)*$I$9+CW515/MAX(CV515+CN515+CW515, 0.1)*$J$9))/($B$11+$C$11+$F$11)</f>
        <v>0</v>
      </c>
      <c r="BA515">
        <f>($B$11*$K$9+$C$11*$K$9+$F$11*((CV515+CN515)/MAX(CV515+CN515+CW515, 0.1)*$P$9+CW515/MAX(CV515+CN515+CW515, 0.1)*$Q$9))/($B$11+$C$11+$F$11)</f>
        <v>0</v>
      </c>
      <c r="BB515">
        <v>2.7</v>
      </c>
      <c r="BC515">
        <v>0.5</v>
      </c>
      <c r="BD515" t="s">
        <v>355</v>
      </c>
      <c r="BE515">
        <v>2</v>
      </c>
      <c r="BF515" t="b">
        <v>1</v>
      </c>
      <c r="BG515">
        <v>1657560398.21429</v>
      </c>
      <c r="BH515">
        <v>451.8165</v>
      </c>
      <c r="BI515">
        <v>471.73275</v>
      </c>
      <c r="BJ515">
        <v>18.7740964285714</v>
      </c>
      <c r="BK515">
        <v>18.4974857142857</v>
      </c>
      <c r="BL515">
        <v>447.7555</v>
      </c>
      <c r="BM515">
        <v>18.6513357142857</v>
      </c>
      <c r="BN515">
        <v>499.984857142857</v>
      </c>
      <c r="BO515">
        <v>68.0129785714286</v>
      </c>
      <c r="BP515">
        <v>0.0183628</v>
      </c>
      <c r="BQ515">
        <v>21.5216821428571</v>
      </c>
      <c r="BR515">
        <v>22.6086785714286</v>
      </c>
      <c r="BS515">
        <v>999.9</v>
      </c>
      <c r="BT515">
        <v>0</v>
      </c>
      <c r="BU515">
        <v>0</v>
      </c>
      <c r="BV515">
        <v>10005.5617857143</v>
      </c>
      <c r="BW515">
        <v>0</v>
      </c>
      <c r="BX515">
        <v>858.667464285714</v>
      </c>
      <c r="BY515">
        <v>-19.9163178571429</v>
      </c>
      <c r="BZ515">
        <v>460.4615</v>
      </c>
      <c r="CA515">
        <v>480.623428571429</v>
      </c>
      <c r="CB515">
        <v>0.276616</v>
      </c>
      <c r="CC515">
        <v>471.73275</v>
      </c>
      <c r="CD515">
        <v>18.4974857142857</v>
      </c>
      <c r="CE515">
        <v>1.2768825</v>
      </c>
      <c r="CF515">
        <v>1.25806964285714</v>
      </c>
      <c r="CG515">
        <v>10.5294571428571</v>
      </c>
      <c r="CH515">
        <v>10.3070464285714</v>
      </c>
      <c r="CI515">
        <v>1999.96714285714</v>
      </c>
      <c r="CJ515">
        <v>0.979996285714286</v>
      </c>
      <c r="CK515">
        <v>0.0200034714285714</v>
      </c>
      <c r="CL515">
        <v>0</v>
      </c>
      <c r="CM515">
        <v>2.50586785714286</v>
      </c>
      <c r="CN515">
        <v>0</v>
      </c>
      <c r="CO515">
        <v>8347.65642857143</v>
      </c>
      <c r="CP515">
        <v>16705.125</v>
      </c>
      <c r="CQ515">
        <v>45</v>
      </c>
      <c r="CR515">
        <v>48.8187857142857</v>
      </c>
      <c r="CS515">
        <v>48.1272142857143</v>
      </c>
      <c r="CT515">
        <v>45.187</v>
      </c>
      <c r="CU515">
        <v>43.75</v>
      </c>
      <c r="CV515">
        <v>1959.95714285714</v>
      </c>
      <c r="CW515">
        <v>40.01</v>
      </c>
      <c r="CX515">
        <v>0</v>
      </c>
      <c r="CY515">
        <v>1651539301.4</v>
      </c>
      <c r="CZ515">
        <v>0</v>
      </c>
      <c r="DA515">
        <v>0</v>
      </c>
      <c r="DB515" t="s">
        <v>356</v>
      </c>
      <c r="DC515">
        <v>1657298120.5</v>
      </c>
      <c r="DD515">
        <v>1657298120.5</v>
      </c>
      <c r="DE515">
        <v>0</v>
      </c>
      <c r="DF515">
        <v>1.391</v>
      </c>
      <c r="DG515">
        <v>0.035</v>
      </c>
      <c r="DH515">
        <v>2.39</v>
      </c>
      <c r="DI515">
        <v>0.104</v>
      </c>
      <c r="DJ515">
        <v>419</v>
      </c>
      <c r="DK515">
        <v>18</v>
      </c>
      <c r="DL515">
        <v>0.11</v>
      </c>
      <c r="DM515">
        <v>0.02</v>
      </c>
      <c r="DN515">
        <v>-17.816078</v>
      </c>
      <c r="DO515">
        <v>-34.9686114821763</v>
      </c>
      <c r="DP515">
        <v>3.50778142618322</v>
      </c>
      <c r="DQ515">
        <v>0</v>
      </c>
      <c r="DR515">
        <v>0.27073615</v>
      </c>
      <c r="DS515">
        <v>0.10383392870544</v>
      </c>
      <c r="DT515">
        <v>0.0115976134410274</v>
      </c>
      <c r="DU515">
        <v>0</v>
      </c>
      <c r="DV515">
        <v>0</v>
      </c>
      <c r="DW515">
        <v>2</v>
      </c>
      <c r="DX515" t="s">
        <v>357</v>
      </c>
      <c r="DY515">
        <v>2.82725</v>
      </c>
      <c r="DZ515">
        <v>2.63498</v>
      </c>
      <c r="EA515">
        <v>0.0748338</v>
      </c>
      <c r="EB515">
        <v>0.0778264</v>
      </c>
      <c r="EC515">
        <v>0.0650771</v>
      </c>
      <c r="ED515">
        <v>0.0643474</v>
      </c>
      <c r="EE515">
        <v>25755.1</v>
      </c>
      <c r="EF515">
        <v>22446.9</v>
      </c>
      <c r="EG515">
        <v>24942.9</v>
      </c>
      <c r="EH515">
        <v>23725.2</v>
      </c>
      <c r="EI515">
        <v>39850.3</v>
      </c>
      <c r="EJ515">
        <v>36775.3</v>
      </c>
      <c r="EK515">
        <v>45137.2</v>
      </c>
      <c r="EL515">
        <v>42363.9</v>
      </c>
      <c r="EM515">
        <v>1.73498</v>
      </c>
      <c r="EN515">
        <v>2.02965</v>
      </c>
      <c r="EO515">
        <v>0.0688285</v>
      </c>
      <c r="EP515">
        <v>0</v>
      </c>
      <c r="EQ515">
        <v>21.5146</v>
      </c>
      <c r="ER515">
        <v>999.9</v>
      </c>
      <c r="ES515">
        <v>30.466</v>
      </c>
      <c r="ET515">
        <v>32.831</v>
      </c>
      <c r="EU515">
        <v>22.4166</v>
      </c>
      <c r="EV515">
        <v>51.5386</v>
      </c>
      <c r="EW515">
        <v>29.0625</v>
      </c>
      <c r="EX515">
        <v>2</v>
      </c>
      <c r="EY515">
        <v>0.310935</v>
      </c>
      <c r="EZ515">
        <v>9.28105</v>
      </c>
      <c r="FA515">
        <v>20.0132</v>
      </c>
      <c r="FB515">
        <v>5.23691</v>
      </c>
      <c r="FC515">
        <v>11.998</v>
      </c>
      <c r="FD515">
        <v>4.9568</v>
      </c>
      <c r="FE515">
        <v>3.30395</v>
      </c>
      <c r="FF515">
        <v>9999</v>
      </c>
      <c r="FG515">
        <v>9999</v>
      </c>
      <c r="FH515">
        <v>6669.5</v>
      </c>
      <c r="FI515">
        <v>354.3</v>
      </c>
      <c r="FJ515">
        <v>1.8681</v>
      </c>
      <c r="FK515">
        <v>1.86375</v>
      </c>
      <c r="FL515">
        <v>1.87134</v>
      </c>
      <c r="FM515">
        <v>1.86218</v>
      </c>
      <c r="FN515">
        <v>1.86162</v>
      </c>
      <c r="FO515">
        <v>1.86813</v>
      </c>
      <c r="FP515">
        <v>1.85822</v>
      </c>
      <c r="FQ515">
        <v>1.86462</v>
      </c>
      <c r="FR515">
        <v>5</v>
      </c>
      <c r="FS515">
        <v>0</v>
      </c>
      <c r="FT515">
        <v>0</v>
      </c>
      <c r="FU515">
        <v>0</v>
      </c>
      <c r="FV515" t="s">
        <v>358</v>
      </c>
      <c r="FW515" t="s">
        <v>359</v>
      </c>
      <c r="FX515" t="s">
        <v>360</v>
      </c>
      <c r="FY515" t="s">
        <v>360</v>
      </c>
      <c r="FZ515" t="s">
        <v>360</v>
      </c>
      <c r="GA515" t="s">
        <v>360</v>
      </c>
      <c r="GB515">
        <v>0</v>
      </c>
      <c r="GC515">
        <v>100</v>
      </c>
      <c r="GD515">
        <v>100</v>
      </c>
      <c r="GE515">
        <v>4.144</v>
      </c>
      <c r="GF515">
        <v>0.1244</v>
      </c>
      <c r="GG515">
        <v>2.14445261950712</v>
      </c>
      <c r="GH515">
        <v>0.00524579190152856</v>
      </c>
      <c r="GI515">
        <v>-2.61795653493914e-06</v>
      </c>
      <c r="GJ515">
        <v>1.03317073579164e-09</v>
      </c>
      <c r="GK515">
        <v>0.00834576242792743</v>
      </c>
      <c r="GL515">
        <v>-0.0463878632499735</v>
      </c>
      <c r="GM515">
        <v>0.00360881594666716</v>
      </c>
      <c r="GN515">
        <v>-4.25062852161115e-05</v>
      </c>
      <c r="GO515">
        <v>14</v>
      </c>
      <c r="GP515">
        <v>2225</v>
      </c>
      <c r="GQ515">
        <v>2</v>
      </c>
      <c r="GR515">
        <v>27</v>
      </c>
      <c r="GS515">
        <v>4371.4</v>
      </c>
      <c r="GT515">
        <v>4371.4</v>
      </c>
      <c r="GU515">
        <v>1.55518</v>
      </c>
      <c r="GV515">
        <v>2.39258</v>
      </c>
      <c r="GW515">
        <v>1.99829</v>
      </c>
      <c r="GX515">
        <v>2.74292</v>
      </c>
      <c r="GY515">
        <v>2.09351</v>
      </c>
      <c r="GZ515">
        <v>2.37793</v>
      </c>
      <c r="HA515">
        <v>36.2929</v>
      </c>
      <c r="HB515">
        <v>13.8256</v>
      </c>
      <c r="HC515">
        <v>18</v>
      </c>
      <c r="HD515">
        <v>422.527</v>
      </c>
      <c r="HE515">
        <v>611.843</v>
      </c>
      <c r="HF515">
        <v>15.5555</v>
      </c>
      <c r="HG515">
        <v>31.3974</v>
      </c>
      <c r="HH515">
        <v>29.9999</v>
      </c>
      <c r="HI515">
        <v>31.2177</v>
      </c>
      <c r="HJ515">
        <v>31.2029</v>
      </c>
      <c r="HK515">
        <v>31.2394</v>
      </c>
      <c r="HL515">
        <v>13.8198</v>
      </c>
      <c r="HM515">
        <v>0</v>
      </c>
      <c r="HN515">
        <v>11.0582</v>
      </c>
      <c r="HO515">
        <v>521.036</v>
      </c>
      <c r="HP515">
        <v>18.6473</v>
      </c>
      <c r="HQ515">
        <v>95.497</v>
      </c>
      <c r="HR515">
        <v>99.5651</v>
      </c>
    </row>
    <row r="516" spans="1:226">
      <c r="A516">
        <v>500</v>
      </c>
      <c r="B516">
        <v>1657560411</v>
      </c>
      <c r="C516">
        <v>7619</v>
      </c>
      <c r="D516" t="s">
        <v>1366</v>
      </c>
      <c r="E516" t="s">
        <v>1367</v>
      </c>
      <c r="F516">
        <v>5</v>
      </c>
      <c r="G516" t="s">
        <v>1117</v>
      </c>
      <c r="H516" t="s">
        <v>354</v>
      </c>
      <c r="I516">
        <v>1657560403.5</v>
      </c>
      <c r="J516">
        <f>(K516)/1000</f>
        <v>0</v>
      </c>
      <c r="K516">
        <f>IF(BF516, AN516, AH516)</f>
        <v>0</v>
      </c>
      <c r="L516">
        <f>IF(BF516, AI516, AG516)</f>
        <v>0</v>
      </c>
      <c r="M516">
        <f>BH516 - IF(AU516&gt;1, L516*BB516*100.0/(AW516*BV516), 0)</f>
        <v>0</v>
      </c>
      <c r="N516">
        <f>((T516-J516/2)*M516-L516)/(T516+J516/2)</f>
        <v>0</v>
      </c>
      <c r="O516">
        <f>N516*(BO516+BP516)/1000.0</f>
        <v>0</v>
      </c>
      <c r="P516">
        <f>(BH516 - IF(AU516&gt;1, L516*BB516*100.0/(AW516*BV516), 0))*(BO516+BP516)/1000.0</f>
        <v>0</v>
      </c>
      <c r="Q516">
        <f>2.0/((1/S516-1/R516)+SIGN(S516)*SQRT((1/S516-1/R516)*(1/S516-1/R516) + 4*BC516/((BC516+1)*(BC516+1))*(2*1/S516*1/R516-1/R516*1/R516)))</f>
        <v>0</v>
      </c>
      <c r="R516">
        <f>IF(LEFT(BD516,1)&lt;&gt;"0",IF(LEFT(BD516,1)="1",3.0,BE516),$D$5+$E$5*(BV516*BO516/($K$5*1000))+$F$5*(BV516*BO516/($K$5*1000))*MAX(MIN(BB516,$J$5),$I$5)*MAX(MIN(BB516,$J$5),$I$5)+$G$5*MAX(MIN(BB516,$J$5),$I$5)*(BV516*BO516/($K$5*1000))+$H$5*(BV516*BO516/($K$5*1000))*(BV516*BO516/($K$5*1000)))</f>
        <v>0</v>
      </c>
      <c r="S516">
        <f>J516*(1000-(1000*0.61365*exp(17.502*W516/(240.97+W516))/(BO516+BP516)+BJ516)/2)/(1000*0.61365*exp(17.502*W516/(240.97+W516))/(BO516+BP516)-BJ516)</f>
        <v>0</v>
      </c>
      <c r="T516">
        <f>1/((BC516+1)/(Q516/1.6)+1/(R516/1.37)) + BC516/((BC516+1)/(Q516/1.6) + BC516/(R516/1.37))</f>
        <v>0</v>
      </c>
      <c r="U516">
        <f>(AX516*BA516)</f>
        <v>0</v>
      </c>
      <c r="V516">
        <f>(BQ516+(U516+2*0.95*5.67E-8*(((BQ516+$B$7)+273)^4-(BQ516+273)^4)-44100*J516)/(1.84*29.3*R516+8*0.95*5.67E-8*(BQ516+273)^3))</f>
        <v>0</v>
      </c>
      <c r="W516">
        <f>($C$7*BR516+$D$7*BS516+$E$7*V516)</f>
        <v>0</v>
      </c>
      <c r="X516">
        <f>0.61365*exp(17.502*W516/(240.97+W516))</f>
        <v>0</v>
      </c>
      <c r="Y516">
        <f>(Z516/AA516*100)</f>
        <v>0</v>
      </c>
      <c r="Z516">
        <f>BJ516*(BO516+BP516)/1000</f>
        <v>0</v>
      </c>
      <c r="AA516">
        <f>0.61365*exp(17.502*BQ516/(240.97+BQ516))</f>
        <v>0</v>
      </c>
      <c r="AB516">
        <f>(X516-BJ516*(BO516+BP516)/1000)</f>
        <v>0</v>
      </c>
      <c r="AC516">
        <f>(-J516*44100)</f>
        <v>0</v>
      </c>
      <c r="AD516">
        <f>2*29.3*R516*0.92*(BQ516-W516)</f>
        <v>0</v>
      </c>
      <c r="AE516">
        <f>2*0.95*5.67E-8*(((BQ516+$B$7)+273)^4-(W516+273)^4)</f>
        <v>0</v>
      </c>
      <c r="AF516">
        <f>U516+AE516+AC516+AD516</f>
        <v>0</v>
      </c>
      <c r="AG516">
        <f>BN516*AU516*(BI516-BH516*(1000-AU516*BK516)/(1000-AU516*BJ516))/(100*BB516)</f>
        <v>0</v>
      </c>
      <c r="AH516">
        <f>1000*BN516*AU516*(BJ516-BK516)/(100*BB516*(1000-AU516*BJ516))</f>
        <v>0</v>
      </c>
      <c r="AI516">
        <f>(AJ516 - AK516 - BO516*1E3/(8.314*(BQ516+273.15)) * AM516/BN516 * AL516) * BN516/(100*BB516) * (1000 - BK516)/1000</f>
        <v>0</v>
      </c>
      <c r="AJ516">
        <v>515.381590185915</v>
      </c>
      <c r="AK516">
        <v>499.815872727273</v>
      </c>
      <c r="AL516">
        <v>3.36336599639099</v>
      </c>
      <c r="AM516">
        <v>66.1542934493581</v>
      </c>
      <c r="AN516">
        <f>(AP516 - AO516 + BO516*1E3/(8.314*(BQ516+273.15)) * AR516/BN516 * AQ516) * BN516/(100*BB516) * 1000/(1000 - AP516)</f>
        <v>0</v>
      </c>
      <c r="AO516">
        <v>18.5566491456958</v>
      </c>
      <c r="AP516">
        <v>18.8417381818182</v>
      </c>
      <c r="AQ516">
        <v>0.00660019752134368</v>
      </c>
      <c r="AR516">
        <v>78.0583195852603</v>
      </c>
      <c r="AS516">
        <v>22</v>
      </c>
      <c r="AT516">
        <v>4</v>
      </c>
      <c r="AU516">
        <f>IF(AS516*$H$13&gt;=AW516,1.0,(AW516/(AW516-AS516*$H$13)))</f>
        <v>0</v>
      </c>
      <c r="AV516">
        <f>(AU516-1)*100</f>
        <v>0</v>
      </c>
      <c r="AW516">
        <f>MAX(0,($B$13+$C$13*BV516)/(1+$D$13*BV516)*BO516/(BQ516+273)*$E$13)</f>
        <v>0</v>
      </c>
      <c r="AX516">
        <f>$B$11*BW516+$C$11*BX516+$F$11*CI516*(1-CL516)</f>
        <v>0</v>
      </c>
      <c r="AY516">
        <f>AX516*AZ516</f>
        <v>0</v>
      </c>
      <c r="AZ516">
        <f>($B$11*$D$9+$C$11*$D$9+$F$11*((CV516+CN516)/MAX(CV516+CN516+CW516, 0.1)*$I$9+CW516/MAX(CV516+CN516+CW516, 0.1)*$J$9))/($B$11+$C$11+$F$11)</f>
        <v>0</v>
      </c>
      <c r="BA516">
        <f>($B$11*$K$9+$C$11*$K$9+$F$11*((CV516+CN516)/MAX(CV516+CN516+CW516, 0.1)*$P$9+CW516/MAX(CV516+CN516+CW516, 0.1)*$Q$9))/($B$11+$C$11+$F$11)</f>
        <v>0</v>
      </c>
      <c r="BB516">
        <v>2.7</v>
      </c>
      <c r="BC516">
        <v>0.5</v>
      </c>
      <c r="BD516" t="s">
        <v>355</v>
      </c>
      <c r="BE516">
        <v>2</v>
      </c>
      <c r="BF516" t="b">
        <v>1</v>
      </c>
      <c r="BG516">
        <v>1657560403.5</v>
      </c>
      <c r="BH516">
        <v>467.821037037037</v>
      </c>
      <c r="BI516">
        <v>489.173407407407</v>
      </c>
      <c r="BJ516">
        <v>18.8030925925926</v>
      </c>
      <c r="BK516">
        <v>18.5271518518519</v>
      </c>
      <c r="BL516">
        <v>463.704296296296</v>
      </c>
      <c r="BM516">
        <v>18.6791111111111</v>
      </c>
      <c r="BN516">
        <v>499.997296296296</v>
      </c>
      <c r="BO516">
        <v>68.013437037037</v>
      </c>
      <c r="BP516">
        <v>0.0184782925925926</v>
      </c>
      <c r="BQ516">
        <v>21.5419259259259</v>
      </c>
      <c r="BR516">
        <v>22.6326037037037</v>
      </c>
      <c r="BS516">
        <v>999.9</v>
      </c>
      <c r="BT516">
        <v>0</v>
      </c>
      <c r="BU516">
        <v>0</v>
      </c>
      <c r="BV516">
        <v>10001.5307407407</v>
      </c>
      <c r="BW516">
        <v>0</v>
      </c>
      <c r="BX516">
        <v>857.247555555556</v>
      </c>
      <c r="BY516">
        <v>-21.3524185185185</v>
      </c>
      <c r="BZ516">
        <v>476.786407407407</v>
      </c>
      <c r="CA516">
        <v>498.407888888889</v>
      </c>
      <c r="CB516">
        <v>0.275959148148148</v>
      </c>
      <c r="CC516">
        <v>489.173407407407</v>
      </c>
      <c r="CD516">
        <v>18.5271518518519</v>
      </c>
      <c r="CE516">
        <v>1.27886296296296</v>
      </c>
      <c r="CF516">
        <v>1.26009444444444</v>
      </c>
      <c r="CG516">
        <v>10.5527074074074</v>
      </c>
      <c r="CH516">
        <v>10.3311259259259</v>
      </c>
      <c r="CI516">
        <v>1999.97111111111</v>
      </c>
      <c r="CJ516">
        <v>0.979996333333333</v>
      </c>
      <c r="CK516">
        <v>0.0200034222222222</v>
      </c>
      <c r="CL516">
        <v>0</v>
      </c>
      <c r="CM516">
        <v>2.47545555555556</v>
      </c>
      <c r="CN516">
        <v>0</v>
      </c>
      <c r="CO516">
        <v>8323.4937037037</v>
      </c>
      <c r="CP516">
        <v>16705.1518518518</v>
      </c>
      <c r="CQ516">
        <v>45</v>
      </c>
      <c r="CR516">
        <v>48.8423333333333</v>
      </c>
      <c r="CS516">
        <v>48.1410740740741</v>
      </c>
      <c r="CT516">
        <v>45.187</v>
      </c>
      <c r="CU516">
        <v>43.75</v>
      </c>
      <c r="CV516">
        <v>1959.96111111111</v>
      </c>
      <c r="CW516">
        <v>40.0088888888889</v>
      </c>
      <c r="CX516">
        <v>0</v>
      </c>
      <c r="CY516">
        <v>1651539306.2</v>
      </c>
      <c r="CZ516">
        <v>0</v>
      </c>
      <c r="DA516">
        <v>0</v>
      </c>
      <c r="DB516" t="s">
        <v>356</v>
      </c>
      <c r="DC516">
        <v>1657298120.5</v>
      </c>
      <c r="DD516">
        <v>1657298120.5</v>
      </c>
      <c r="DE516">
        <v>0</v>
      </c>
      <c r="DF516">
        <v>1.391</v>
      </c>
      <c r="DG516">
        <v>0.035</v>
      </c>
      <c r="DH516">
        <v>2.39</v>
      </c>
      <c r="DI516">
        <v>0.104</v>
      </c>
      <c r="DJ516">
        <v>419</v>
      </c>
      <c r="DK516">
        <v>18</v>
      </c>
      <c r="DL516">
        <v>0.11</v>
      </c>
      <c r="DM516">
        <v>0.02</v>
      </c>
      <c r="DN516">
        <v>-20.46942</v>
      </c>
      <c r="DO516">
        <v>-16.0286589118199</v>
      </c>
      <c r="DP516">
        <v>1.66107473675931</v>
      </c>
      <c r="DQ516">
        <v>0</v>
      </c>
      <c r="DR516">
        <v>0.27496555</v>
      </c>
      <c r="DS516">
        <v>0.00504666416510195</v>
      </c>
      <c r="DT516">
        <v>0.00694974312456942</v>
      </c>
      <c r="DU516">
        <v>1</v>
      </c>
      <c r="DV516">
        <v>1</v>
      </c>
      <c r="DW516">
        <v>2</v>
      </c>
      <c r="DX516" t="s">
        <v>367</v>
      </c>
      <c r="DY516">
        <v>2.82737</v>
      </c>
      <c r="DZ516">
        <v>2.63482</v>
      </c>
      <c r="EA516">
        <v>0.0767604</v>
      </c>
      <c r="EB516">
        <v>0.0796727</v>
      </c>
      <c r="EC516">
        <v>0.0651525</v>
      </c>
      <c r="ED516">
        <v>0.0644013</v>
      </c>
      <c r="EE516">
        <v>25702.3</v>
      </c>
      <c r="EF516">
        <v>22401.8</v>
      </c>
      <c r="EG516">
        <v>24943.7</v>
      </c>
      <c r="EH516">
        <v>23725</v>
      </c>
      <c r="EI516">
        <v>39848.2</v>
      </c>
      <c r="EJ516">
        <v>36773</v>
      </c>
      <c r="EK516">
        <v>45138.4</v>
      </c>
      <c r="EL516">
        <v>42363.6</v>
      </c>
      <c r="EM516">
        <v>1.73515</v>
      </c>
      <c r="EN516">
        <v>2.0299</v>
      </c>
      <c r="EO516">
        <v>0.0663213</v>
      </c>
      <c r="EP516">
        <v>0</v>
      </c>
      <c r="EQ516">
        <v>21.5553</v>
      </c>
      <c r="ER516">
        <v>999.9</v>
      </c>
      <c r="ES516">
        <v>30.466</v>
      </c>
      <c r="ET516">
        <v>32.811</v>
      </c>
      <c r="EU516">
        <v>22.3922</v>
      </c>
      <c r="EV516">
        <v>51.3686</v>
      </c>
      <c r="EW516">
        <v>29.0264</v>
      </c>
      <c r="EX516">
        <v>2</v>
      </c>
      <c r="EY516">
        <v>0.310424</v>
      </c>
      <c r="EZ516">
        <v>9.28105</v>
      </c>
      <c r="FA516">
        <v>20.013</v>
      </c>
      <c r="FB516">
        <v>5.23661</v>
      </c>
      <c r="FC516">
        <v>11.998</v>
      </c>
      <c r="FD516">
        <v>4.95655</v>
      </c>
      <c r="FE516">
        <v>3.30385</v>
      </c>
      <c r="FF516">
        <v>9999</v>
      </c>
      <c r="FG516">
        <v>9999</v>
      </c>
      <c r="FH516">
        <v>6669.5</v>
      </c>
      <c r="FI516">
        <v>354.3</v>
      </c>
      <c r="FJ516">
        <v>1.8681</v>
      </c>
      <c r="FK516">
        <v>1.86375</v>
      </c>
      <c r="FL516">
        <v>1.87134</v>
      </c>
      <c r="FM516">
        <v>1.86218</v>
      </c>
      <c r="FN516">
        <v>1.86164</v>
      </c>
      <c r="FO516">
        <v>1.86812</v>
      </c>
      <c r="FP516">
        <v>1.85822</v>
      </c>
      <c r="FQ516">
        <v>1.86462</v>
      </c>
      <c r="FR516">
        <v>5</v>
      </c>
      <c r="FS516">
        <v>0</v>
      </c>
      <c r="FT516">
        <v>0</v>
      </c>
      <c r="FU516">
        <v>0</v>
      </c>
      <c r="FV516" t="s">
        <v>358</v>
      </c>
      <c r="FW516" t="s">
        <v>359</v>
      </c>
      <c r="FX516" t="s">
        <v>360</v>
      </c>
      <c r="FY516" t="s">
        <v>360</v>
      </c>
      <c r="FZ516" t="s">
        <v>360</v>
      </c>
      <c r="GA516" t="s">
        <v>360</v>
      </c>
      <c r="GB516">
        <v>0</v>
      </c>
      <c r="GC516">
        <v>100</v>
      </c>
      <c r="GD516">
        <v>100</v>
      </c>
      <c r="GE516">
        <v>4.2</v>
      </c>
      <c r="GF516">
        <v>0.1257</v>
      </c>
      <c r="GG516">
        <v>2.14445261950712</v>
      </c>
      <c r="GH516">
        <v>0.00524579190152856</v>
      </c>
      <c r="GI516">
        <v>-2.61795653493914e-06</v>
      </c>
      <c r="GJ516">
        <v>1.03317073579164e-09</v>
      </c>
      <c r="GK516">
        <v>0.00834576242792743</v>
      </c>
      <c r="GL516">
        <v>-0.0463878632499735</v>
      </c>
      <c r="GM516">
        <v>0.00360881594666716</v>
      </c>
      <c r="GN516">
        <v>-4.25062852161115e-05</v>
      </c>
      <c r="GO516">
        <v>14</v>
      </c>
      <c r="GP516">
        <v>2225</v>
      </c>
      <c r="GQ516">
        <v>2</v>
      </c>
      <c r="GR516">
        <v>27</v>
      </c>
      <c r="GS516">
        <v>4371.5</v>
      </c>
      <c r="GT516">
        <v>4371.5</v>
      </c>
      <c r="GU516">
        <v>1.59668</v>
      </c>
      <c r="GV516">
        <v>2.39502</v>
      </c>
      <c r="GW516">
        <v>1.99829</v>
      </c>
      <c r="GX516">
        <v>2.74292</v>
      </c>
      <c r="GY516">
        <v>2.09351</v>
      </c>
      <c r="GZ516">
        <v>2.35718</v>
      </c>
      <c r="HA516">
        <v>36.2929</v>
      </c>
      <c r="HB516">
        <v>13.7643</v>
      </c>
      <c r="HC516">
        <v>18</v>
      </c>
      <c r="HD516">
        <v>422.627</v>
      </c>
      <c r="HE516">
        <v>612.043</v>
      </c>
      <c r="HF516">
        <v>15.5753</v>
      </c>
      <c r="HG516">
        <v>31.3974</v>
      </c>
      <c r="HH516">
        <v>29.9998</v>
      </c>
      <c r="HI516">
        <v>31.2177</v>
      </c>
      <c r="HJ516">
        <v>31.2029</v>
      </c>
      <c r="HK516">
        <v>32.0774</v>
      </c>
      <c r="HL516">
        <v>13.5415</v>
      </c>
      <c r="HM516">
        <v>0</v>
      </c>
      <c r="HN516">
        <v>11.0814</v>
      </c>
      <c r="HO516">
        <v>541.343</v>
      </c>
      <c r="HP516">
        <v>18.6462</v>
      </c>
      <c r="HQ516">
        <v>95.4997</v>
      </c>
      <c r="HR516">
        <v>99.5643</v>
      </c>
    </row>
    <row r="517" spans="1:226">
      <c r="A517">
        <v>501</v>
      </c>
      <c r="B517">
        <v>1657560416</v>
      </c>
      <c r="C517">
        <v>7624</v>
      </c>
      <c r="D517" t="s">
        <v>1368</v>
      </c>
      <c r="E517" t="s">
        <v>1369</v>
      </c>
      <c r="F517">
        <v>5</v>
      </c>
      <c r="G517" t="s">
        <v>1117</v>
      </c>
      <c r="H517" t="s">
        <v>354</v>
      </c>
      <c r="I517">
        <v>1657560408.21429</v>
      </c>
      <c r="J517">
        <f>(K517)/1000</f>
        <v>0</v>
      </c>
      <c r="K517">
        <f>IF(BF517, AN517, AH517)</f>
        <v>0</v>
      </c>
      <c r="L517">
        <f>IF(BF517, AI517, AG517)</f>
        <v>0</v>
      </c>
      <c r="M517">
        <f>BH517 - IF(AU517&gt;1, L517*BB517*100.0/(AW517*BV517), 0)</f>
        <v>0</v>
      </c>
      <c r="N517">
        <f>((T517-J517/2)*M517-L517)/(T517+J517/2)</f>
        <v>0</v>
      </c>
      <c r="O517">
        <f>N517*(BO517+BP517)/1000.0</f>
        <v>0</v>
      </c>
      <c r="P517">
        <f>(BH517 - IF(AU517&gt;1, L517*BB517*100.0/(AW517*BV517), 0))*(BO517+BP517)/1000.0</f>
        <v>0</v>
      </c>
      <c r="Q517">
        <f>2.0/((1/S517-1/R517)+SIGN(S517)*SQRT((1/S517-1/R517)*(1/S517-1/R517) + 4*BC517/((BC517+1)*(BC517+1))*(2*1/S517*1/R517-1/R517*1/R517)))</f>
        <v>0</v>
      </c>
      <c r="R517">
        <f>IF(LEFT(BD517,1)&lt;&gt;"0",IF(LEFT(BD517,1)="1",3.0,BE517),$D$5+$E$5*(BV517*BO517/($K$5*1000))+$F$5*(BV517*BO517/($K$5*1000))*MAX(MIN(BB517,$J$5),$I$5)*MAX(MIN(BB517,$J$5),$I$5)+$G$5*MAX(MIN(BB517,$J$5),$I$5)*(BV517*BO517/($K$5*1000))+$H$5*(BV517*BO517/($K$5*1000))*(BV517*BO517/($K$5*1000)))</f>
        <v>0</v>
      </c>
      <c r="S517">
        <f>J517*(1000-(1000*0.61365*exp(17.502*W517/(240.97+W517))/(BO517+BP517)+BJ517)/2)/(1000*0.61365*exp(17.502*W517/(240.97+W517))/(BO517+BP517)-BJ517)</f>
        <v>0</v>
      </c>
      <c r="T517">
        <f>1/((BC517+1)/(Q517/1.6)+1/(R517/1.37)) + BC517/((BC517+1)/(Q517/1.6) + BC517/(R517/1.37))</f>
        <v>0</v>
      </c>
      <c r="U517">
        <f>(AX517*BA517)</f>
        <v>0</v>
      </c>
      <c r="V517">
        <f>(BQ517+(U517+2*0.95*5.67E-8*(((BQ517+$B$7)+273)^4-(BQ517+273)^4)-44100*J517)/(1.84*29.3*R517+8*0.95*5.67E-8*(BQ517+273)^3))</f>
        <v>0</v>
      </c>
      <c r="W517">
        <f>($C$7*BR517+$D$7*BS517+$E$7*V517)</f>
        <v>0</v>
      </c>
      <c r="X517">
        <f>0.61365*exp(17.502*W517/(240.97+W517))</f>
        <v>0</v>
      </c>
      <c r="Y517">
        <f>(Z517/AA517*100)</f>
        <v>0</v>
      </c>
      <c r="Z517">
        <f>BJ517*(BO517+BP517)/1000</f>
        <v>0</v>
      </c>
      <c r="AA517">
        <f>0.61365*exp(17.502*BQ517/(240.97+BQ517))</f>
        <v>0</v>
      </c>
      <c r="AB517">
        <f>(X517-BJ517*(BO517+BP517)/1000)</f>
        <v>0</v>
      </c>
      <c r="AC517">
        <f>(-J517*44100)</f>
        <v>0</v>
      </c>
      <c r="AD517">
        <f>2*29.3*R517*0.92*(BQ517-W517)</f>
        <v>0</v>
      </c>
      <c r="AE517">
        <f>2*0.95*5.67E-8*(((BQ517+$B$7)+273)^4-(W517+273)^4)</f>
        <v>0</v>
      </c>
      <c r="AF517">
        <f>U517+AE517+AC517+AD517</f>
        <v>0</v>
      </c>
      <c r="AG517">
        <f>BN517*AU517*(BI517-BH517*(1000-AU517*BK517)/(1000-AU517*BJ517))/(100*BB517)</f>
        <v>0</v>
      </c>
      <c r="AH517">
        <f>1000*BN517*AU517*(BJ517-BK517)/(100*BB517*(1000-AU517*BJ517))</f>
        <v>0</v>
      </c>
      <c r="AI517">
        <f>(AJ517 - AK517 - BO517*1E3/(8.314*(BQ517+273.15)) * AM517/BN517 * AL517) * BN517/(100*BB517) * (1000 - BK517)/1000</f>
        <v>0</v>
      </c>
      <c r="AJ517">
        <v>532.255348395477</v>
      </c>
      <c r="AK517">
        <v>516.505612121212</v>
      </c>
      <c r="AL517">
        <v>3.3758246117318</v>
      </c>
      <c r="AM517">
        <v>66.1542934493581</v>
      </c>
      <c r="AN517">
        <f>(AP517 - AO517 + BO517*1E3/(8.314*(BQ517+273.15)) * AR517/BN517 * AQ517) * BN517/(100*BB517) * 1000/(1000 - AP517)</f>
        <v>0</v>
      </c>
      <c r="AO517">
        <v>18.5685601638484</v>
      </c>
      <c r="AP517">
        <v>18.8632581818182</v>
      </c>
      <c r="AQ517">
        <v>0.00192736225147076</v>
      </c>
      <c r="AR517">
        <v>78.0583195852603</v>
      </c>
      <c r="AS517">
        <v>22</v>
      </c>
      <c r="AT517">
        <v>4</v>
      </c>
      <c r="AU517">
        <f>IF(AS517*$H$13&gt;=AW517,1.0,(AW517/(AW517-AS517*$H$13)))</f>
        <v>0</v>
      </c>
      <c r="AV517">
        <f>(AU517-1)*100</f>
        <v>0</v>
      </c>
      <c r="AW517">
        <f>MAX(0,($B$13+$C$13*BV517)/(1+$D$13*BV517)*BO517/(BQ517+273)*$E$13)</f>
        <v>0</v>
      </c>
      <c r="AX517">
        <f>$B$11*BW517+$C$11*BX517+$F$11*CI517*(1-CL517)</f>
        <v>0</v>
      </c>
      <c r="AY517">
        <f>AX517*AZ517</f>
        <v>0</v>
      </c>
      <c r="AZ517">
        <f>($B$11*$D$9+$C$11*$D$9+$F$11*((CV517+CN517)/MAX(CV517+CN517+CW517, 0.1)*$I$9+CW517/MAX(CV517+CN517+CW517, 0.1)*$J$9))/($B$11+$C$11+$F$11)</f>
        <v>0</v>
      </c>
      <c r="BA517">
        <f>($B$11*$K$9+$C$11*$K$9+$F$11*((CV517+CN517)/MAX(CV517+CN517+CW517, 0.1)*$P$9+CW517/MAX(CV517+CN517+CW517, 0.1)*$Q$9))/($B$11+$C$11+$F$11)</f>
        <v>0</v>
      </c>
      <c r="BB517">
        <v>2.7</v>
      </c>
      <c r="BC517">
        <v>0.5</v>
      </c>
      <c r="BD517" t="s">
        <v>355</v>
      </c>
      <c r="BE517">
        <v>2</v>
      </c>
      <c r="BF517" t="b">
        <v>1</v>
      </c>
      <c r="BG517">
        <v>1657560408.21429</v>
      </c>
      <c r="BH517">
        <v>482.913785714286</v>
      </c>
      <c r="BI517">
        <v>504.840964285714</v>
      </c>
      <c r="BJ517">
        <v>18.8274142857143</v>
      </c>
      <c r="BK517">
        <v>18.5502928571429</v>
      </c>
      <c r="BL517">
        <v>478.744928571429</v>
      </c>
      <c r="BM517">
        <v>18.7024142857143</v>
      </c>
      <c r="BN517">
        <v>500.005178571429</v>
      </c>
      <c r="BO517">
        <v>68.0136214285714</v>
      </c>
      <c r="BP517">
        <v>0.0183111642857143</v>
      </c>
      <c r="BQ517">
        <v>21.5650428571429</v>
      </c>
      <c r="BR517">
        <v>22.6484</v>
      </c>
      <c r="BS517">
        <v>999.9</v>
      </c>
      <c r="BT517">
        <v>0</v>
      </c>
      <c r="BU517">
        <v>0</v>
      </c>
      <c r="BV517">
        <v>10005.6242857143</v>
      </c>
      <c r="BW517">
        <v>0</v>
      </c>
      <c r="BX517">
        <v>858.995642857143</v>
      </c>
      <c r="BY517">
        <v>-21.9270642857143</v>
      </c>
      <c r="BZ517">
        <v>492.18075</v>
      </c>
      <c r="CA517">
        <v>514.383285714286</v>
      </c>
      <c r="CB517">
        <v>0.277138607142857</v>
      </c>
      <c r="CC517">
        <v>504.840964285714</v>
      </c>
      <c r="CD517">
        <v>18.5502928571429</v>
      </c>
      <c r="CE517">
        <v>1.28052107142857</v>
      </c>
      <c r="CF517">
        <v>1.26167178571429</v>
      </c>
      <c r="CG517">
        <v>10.5721357142857</v>
      </c>
      <c r="CH517">
        <v>10.3498607142857</v>
      </c>
      <c r="CI517">
        <v>1999.96857142857</v>
      </c>
      <c r="CJ517">
        <v>0.9799965</v>
      </c>
      <c r="CK517">
        <v>0.02000325</v>
      </c>
      <c r="CL517">
        <v>0</v>
      </c>
      <c r="CM517">
        <v>2.50075</v>
      </c>
      <c r="CN517">
        <v>0</v>
      </c>
      <c r="CO517">
        <v>8298.14535714286</v>
      </c>
      <c r="CP517">
        <v>16705.1285714286</v>
      </c>
      <c r="CQ517">
        <v>45</v>
      </c>
      <c r="CR517">
        <v>48.8615</v>
      </c>
      <c r="CS517">
        <v>48.1604285714286</v>
      </c>
      <c r="CT517">
        <v>45.187</v>
      </c>
      <c r="CU517">
        <v>43.75</v>
      </c>
      <c r="CV517">
        <v>1959.96</v>
      </c>
      <c r="CW517">
        <v>40.0071428571429</v>
      </c>
      <c r="CX517">
        <v>0</v>
      </c>
      <c r="CY517">
        <v>1651539311</v>
      </c>
      <c r="CZ517">
        <v>0</v>
      </c>
      <c r="DA517">
        <v>0</v>
      </c>
      <c r="DB517" t="s">
        <v>356</v>
      </c>
      <c r="DC517">
        <v>1657298120.5</v>
      </c>
      <c r="DD517">
        <v>1657298120.5</v>
      </c>
      <c r="DE517">
        <v>0</v>
      </c>
      <c r="DF517">
        <v>1.391</v>
      </c>
      <c r="DG517">
        <v>0.035</v>
      </c>
      <c r="DH517">
        <v>2.39</v>
      </c>
      <c r="DI517">
        <v>0.104</v>
      </c>
      <c r="DJ517">
        <v>419</v>
      </c>
      <c r="DK517">
        <v>18</v>
      </c>
      <c r="DL517">
        <v>0.11</v>
      </c>
      <c r="DM517">
        <v>0.02</v>
      </c>
      <c r="DN517">
        <v>-21.359565</v>
      </c>
      <c r="DO517">
        <v>-8.47684953095681</v>
      </c>
      <c r="DP517">
        <v>0.919084651310748</v>
      </c>
      <c r="DQ517">
        <v>0</v>
      </c>
      <c r="DR517">
        <v>0.27657015</v>
      </c>
      <c r="DS517">
        <v>-0.00248983114446606</v>
      </c>
      <c r="DT517">
        <v>0.00631463047038384</v>
      </c>
      <c r="DU517">
        <v>1</v>
      </c>
      <c r="DV517">
        <v>1</v>
      </c>
      <c r="DW517">
        <v>2</v>
      </c>
      <c r="DX517" t="s">
        <v>367</v>
      </c>
      <c r="DY517">
        <v>2.8274</v>
      </c>
      <c r="DZ517">
        <v>2.63425</v>
      </c>
      <c r="EA517">
        <v>0.0786579</v>
      </c>
      <c r="EB517">
        <v>0.0816222</v>
      </c>
      <c r="EC517">
        <v>0.0652058</v>
      </c>
      <c r="ED517">
        <v>0.0644736</v>
      </c>
      <c r="EE517">
        <v>25649.2</v>
      </c>
      <c r="EF517">
        <v>22354.3</v>
      </c>
      <c r="EG517">
        <v>24943.4</v>
      </c>
      <c r="EH517">
        <v>23724.9</v>
      </c>
      <c r="EI517">
        <v>39845.4</v>
      </c>
      <c r="EJ517">
        <v>36770.1</v>
      </c>
      <c r="EK517">
        <v>45137.8</v>
      </c>
      <c r="EL517">
        <v>42363.5</v>
      </c>
      <c r="EM517">
        <v>1.73485</v>
      </c>
      <c r="EN517">
        <v>2.0299</v>
      </c>
      <c r="EO517">
        <v>0.0665747</v>
      </c>
      <c r="EP517">
        <v>0</v>
      </c>
      <c r="EQ517">
        <v>21.5955</v>
      </c>
      <c r="ER517">
        <v>999.9</v>
      </c>
      <c r="ES517">
        <v>30.466</v>
      </c>
      <c r="ET517">
        <v>32.831</v>
      </c>
      <c r="EU517">
        <v>22.4163</v>
      </c>
      <c r="EV517">
        <v>51.2886</v>
      </c>
      <c r="EW517">
        <v>28.9864</v>
      </c>
      <c r="EX517">
        <v>2</v>
      </c>
      <c r="EY517">
        <v>0.310549</v>
      </c>
      <c r="EZ517">
        <v>9.28105</v>
      </c>
      <c r="FA517">
        <v>20.0131</v>
      </c>
      <c r="FB517">
        <v>5.23601</v>
      </c>
      <c r="FC517">
        <v>11.998</v>
      </c>
      <c r="FD517">
        <v>4.9559</v>
      </c>
      <c r="FE517">
        <v>3.30398</v>
      </c>
      <c r="FF517">
        <v>9999</v>
      </c>
      <c r="FG517">
        <v>9999</v>
      </c>
      <c r="FH517">
        <v>6669.8</v>
      </c>
      <c r="FI517">
        <v>354.3</v>
      </c>
      <c r="FJ517">
        <v>1.86809</v>
      </c>
      <c r="FK517">
        <v>1.86376</v>
      </c>
      <c r="FL517">
        <v>1.87134</v>
      </c>
      <c r="FM517">
        <v>1.86218</v>
      </c>
      <c r="FN517">
        <v>1.86165</v>
      </c>
      <c r="FO517">
        <v>1.86812</v>
      </c>
      <c r="FP517">
        <v>1.85822</v>
      </c>
      <c r="FQ517">
        <v>1.86462</v>
      </c>
      <c r="FR517">
        <v>5</v>
      </c>
      <c r="FS517">
        <v>0</v>
      </c>
      <c r="FT517">
        <v>0</v>
      </c>
      <c r="FU517">
        <v>0</v>
      </c>
      <c r="FV517" t="s">
        <v>358</v>
      </c>
      <c r="FW517" t="s">
        <v>359</v>
      </c>
      <c r="FX517" t="s">
        <v>360</v>
      </c>
      <c r="FY517" t="s">
        <v>360</v>
      </c>
      <c r="FZ517" t="s">
        <v>360</v>
      </c>
      <c r="GA517" t="s">
        <v>360</v>
      </c>
      <c r="GB517">
        <v>0</v>
      </c>
      <c r="GC517">
        <v>100</v>
      </c>
      <c r="GD517">
        <v>100</v>
      </c>
      <c r="GE517">
        <v>4.256</v>
      </c>
      <c r="GF517">
        <v>0.1266</v>
      </c>
      <c r="GG517">
        <v>2.14445261950712</v>
      </c>
      <c r="GH517">
        <v>0.00524579190152856</v>
      </c>
      <c r="GI517">
        <v>-2.61795653493914e-06</v>
      </c>
      <c r="GJ517">
        <v>1.03317073579164e-09</v>
      </c>
      <c r="GK517">
        <v>0.00834576242792743</v>
      </c>
      <c r="GL517">
        <v>-0.0463878632499735</v>
      </c>
      <c r="GM517">
        <v>0.00360881594666716</v>
      </c>
      <c r="GN517">
        <v>-4.25062852161115e-05</v>
      </c>
      <c r="GO517">
        <v>14</v>
      </c>
      <c r="GP517">
        <v>2225</v>
      </c>
      <c r="GQ517">
        <v>2</v>
      </c>
      <c r="GR517">
        <v>27</v>
      </c>
      <c r="GS517">
        <v>4371.6</v>
      </c>
      <c r="GT517">
        <v>4371.6</v>
      </c>
      <c r="GU517">
        <v>1.63696</v>
      </c>
      <c r="GV517">
        <v>2.38892</v>
      </c>
      <c r="GW517">
        <v>1.99829</v>
      </c>
      <c r="GX517">
        <v>2.74292</v>
      </c>
      <c r="GY517">
        <v>2.09351</v>
      </c>
      <c r="GZ517">
        <v>2.3938</v>
      </c>
      <c r="HA517">
        <v>36.2929</v>
      </c>
      <c r="HB517">
        <v>13.8256</v>
      </c>
      <c r="HC517">
        <v>18</v>
      </c>
      <c r="HD517">
        <v>422.455</v>
      </c>
      <c r="HE517">
        <v>612.042</v>
      </c>
      <c r="HF517">
        <v>15.5947</v>
      </c>
      <c r="HG517">
        <v>31.3974</v>
      </c>
      <c r="HH517">
        <v>30.0001</v>
      </c>
      <c r="HI517">
        <v>31.2177</v>
      </c>
      <c r="HJ517">
        <v>31.2029</v>
      </c>
      <c r="HK517">
        <v>32.8647</v>
      </c>
      <c r="HL517">
        <v>13.5415</v>
      </c>
      <c r="HM517">
        <v>0</v>
      </c>
      <c r="HN517">
        <v>11.0986</v>
      </c>
      <c r="HO517">
        <v>554.898</v>
      </c>
      <c r="HP517">
        <v>18.6518</v>
      </c>
      <c r="HQ517">
        <v>95.4985</v>
      </c>
      <c r="HR517">
        <v>99.564</v>
      </c>
    </row>
    <row r="518" spans="1:226">
      <c r="A518">
        <v>502</v>
      </c>
      <c r="B518">
        <v>1657560421</v>
      </c>
      <c r="C518">
        <v>7629</v>
      </c>
      <c r="D518" t="s">
        <v>1370</v>
      </c>
      <c r="E518" t="s">
        <v>1371</v>
      </c>
      <c r="F518">
        <v>5</v>
      </c>
      <c r="G518" t="s">
        <v>1117</v>
      </c>
      <c r="H518" t="s">
        <v>354</v>
      </c>
      <c r="I518">
        <v>1657560413.5</v>
      </c>
      <c r="J518">
        <f>(K518)/1000</f>
        <v>0</v>
      </c>
      <c r="K518">
        <f>IF(BF518, AN518, AH518)</f>
        <v>0</v>
      </c>
      <c r="L518">
        <f>IF(BF518, AI518, AG518)</f>
        <v>0</v>
      </c>
      <c r="M518">
        <f>BH518 - IF(AU518&gt;1, L518*BB518*100.0/(AW518*BV518), 0)</f>
        <v>0</v>
      </c>
      <c r="N518">
        <f>((T518-J518/2)*M518-L518)/(T518+J518/2)</f>
        <v>0</v>
      </c>
      <c r="O518">
        <f>N518*(BO518+BP518)/1000.0</f>
        <v>0</v>
      </c>
      <c r="P518">
        <f>(BH518 - IF(AU518&gt;1, L518*BB518*100.0/(AW518*BV518), 0))*(BO518+BP518)/1000.0</f>
        <v>0</v>
      </c>
      <c r="Q518">
        <f>2.0/((1/S518-1/R518)+SIGN(S518)*SQRT((1/S518-1/R518)*(1/S518-1/R518) + 4*BC518/((BC518+1)*(BC518+1))*(2*1/S518*1/R518-1/R518*1/R518)))</f>
        <v>0</v>
      </c>
      <c r="R518">
        <f>IF(LEFT(BD518,1)&lt;&gt;"0",IF(LEFT(BD518,1)="1",3.0,BE518),$D$5+$E$5*(BV518*BO518/($K$5*1000))+$F$5*(BV518*BO518/($K$5*1000))*MAX(MIN(BB518,$J$5),$I$5)*MAX(MIN(BB518,$J$5),$I$5)+$G$5*MAX(MIN(BB518,$J$5),$I$5)*(BV518*BO518/($K$5*1000))+$H$5*(BV518*BO518/($K$5*1000))*(BV518*BO518/($K$5*1000)))</f>
        <v>0</v>
      </c>
      <c r="S518">
        <f>J518*(1000-(1000*0.61365*exp(17.502*W518/(240.97+W518))/(BO518+BP518)+BJ518)/2)/(1000*0.61365*exp(17.502*W518/(240.97+W518))/(BO518+BP518)-BJ518)</f>
        <v>0</v>
      </c>
      <c r="T518">
        <f>1/((BC518+1)/(Q518/1.6)+1/(R518/1.37)) + BC518/((BC518+1)/(Q518/1.6) + BC518/(R518/1.37))</f>
        <v>0</v>
      </c>
      <c r="U518">
        <f>(AX518*BA518)</f>
        <v>0</v>
      </c>
      <c r="V518">
        <f>(BQ518+(U518+2*0.95*5.67E-8*(((BQ518+$B$7)+273)^4-(BQ518+273)^4)-44100*J518)/(1.84*29.3*R518+8*0.95*5.67E-8*(BQ518+273)^3))</f>
        <v>0</v>
      </c>
      <c r="W518">
        <f>($C$7*BR518+$D$7*BS518+$E$7*V518)</f>
        <v>0</v>
      </c>
      <c r="X518">
        <f>0.61365*exp(17.502*W518/(240.97+W518))</f>
        <v>0</v>
      </c>
      <c r="Y518">
        <f>(Z518/AA518*100)</f>
        <v>0</v>
      </c>
      <c r="Z518">
        <f>BJ518*(BO518+BP518)/1000</f>
        <v>0</v>
      </c>
      <c r="AA518">
        <f>0.61365*exp(17.502*BQ518/(240.97+BQ518))</f>
        <v>0</v>
      </c>
      <c r="AB518">
        <f>(X518-BJ518*(BO518+BP518)/1000)</f>
        <v>0</v>
      </c>
      <c r="AC518">
        <f>(-J518*44100)</f>
        <v>0</v>
      </c>
      <c r="AD518">
        <f>2*29.3*R518*0.92*(BQ518-W518)</f>
        <v>0</v>
      </c>
      <c r="AE518">
        <f>2*0.95*5.67E-8*(((BQ518+$B$7)+273)^4-(W518+273)^4)</f>
        <v>0</v>
      </c>
      <c r="AF518">
        <f>U518+AE518+AC518+AD518</f>
        <v>0</v>
      </c>
      <c r="AG518">
        <f>BN518*AU518*(BI518-BH518*(1000-AU518*BK518)/(1000-AU518*BJ518))/(100*BB518)</f>
        <v>0</v>
      </c>
      <c r="AH518">
        <f>1000*BN518*AU518*(BJ518-BK518)/(100*BB518*(1000-AU518*BJ518))</f>
        <v>0</v>
      </c>
      <c r="AI518">
        <f>(AJ518 - AK518 - BO518*1E3/(8.314*(BQ518+273.15)) * AM518/BN518 * AL518) * BN518/(100*BB518) * (1000 - BK518)/1000</f>
        <v>0</v>
      </c>
      <c r="AJ518">
        <v>549.53934663854</v>
      </c>
      <c r="AK518">
        <v>533.637327272727</v>
      </c>
      <c r="AL518">
        <v>3.4298792609389</v>
      </c>
      <c r="AM518">
        <v>66.1542934493581</v>
      </c>
      <c r="AN518">
        <f>(AP518 - AO518 + BO518*1E3/(8.314*(BQ518+273.15)) * AR518/BN518 * AQ518) * BN518/(100*BB518) * 1000/(1000 - AP518)</f>
        <v>0</v>
      </c>
      <c r="AO518">
        <v>18.6000749416051</v>
      </c>
      <c r="AP518">
        <v>18.8860727272727</v>
      </c>
      <c r="AQ518">
        <v>0.00392668546351837</v>
      </c>
      <c r="AR518">
        <v>78.0583195852603</v>
      </c>
      <c r="AS518">
        <v>22</v>
      </c>
      <c r="AT518">
        <v>4</v>
      </c>
      <c r="AU518">
        <f>IF(AS518*$H$13&gt;=AW518,1.0,(AW518/(AW518-AS518*$H$13)))</f>
        <v>0</v>
      </c>
      <c r="AV518">
        <f>(AU518-1)*100</f>
        <v>0</v>
      </c>
      <c r="AW518">
        <f>MAX(0,($B$13+$C$13*BV518)/(1+$D$13*BV518)*BO518/(BQ518+273)*$E$13)</f>
        <v>0</v>
      </c>
      <c r="AX518">
        <f>$B$11*BW518+$C$11*BX518+$F$11*CI518*(1-CL518)</f>
        <v>0</v>
      </c>
      <c r="AY518">
        <f>AX518*AZ518</f>
        <v>0</v>
      </c>
      <c r="AZ518">
        <f>($B$11*$D$9+$C$11*$D$9+$F$11*((CV518+CN518)/MAX(CV518+CN518+CW518, 0.1)*$I$9+CW518/MAX(CV518+CN518+CW518, 0.1)*$J$9))/($B$11+$C$11+$F$11)</f>
        <v>0</v>
      </c>
      <c r="BA518">
        <f>($B$11*$K$9+$C$11*$K$9+$F$11*((CV518+CN518)/MAX(CV518+CN518+CW518, 0.1)*$P$9+CW518/MAX(CV518+CN518+CW518, 0.1)*$Q$9))/($B$11+$C$11+$F$11)</f>
        <v>0</v>
      </c>
      <c r="BB518">
        <v>2.7</v>
      </c>
      <c r="BC518">
        <v>0.5</v>
      </c>
      <c r="BD518" t="s">
        <v>355</v>
      </c>
      <c r="BE518">
        <v>2</v>
      </c>
      <c r="BF518" t="b">
        <v>1</v>
      </c>
      <c r="BG518">
        <v>1657560413.5</v>
      </c>
      <c r="BH518">
        <v>500.257592592593</v>
      </c>
      <c r="BI518">
        <v>522.518851851852</v>
      </c>
      <c r="BJ518">
        <v>18.8541703703704</v>
      </c>
      <c r="BK518">
        <v>18.5796888888889</v>
      </c>
      <c r="BL518">
        <v>496.029481481481</v>
      </c>
      <c r="BM518">
        <v>18.7280296296296</v>
      </c>
      <c r="BN518">
        <v>500.018296296296</v>
      </c>
      <c r="BO518">
        <v>68.0144518518518</v>
      </c>
      <c r="BP518">
        <v>0.0181465037037037</v>
      </c>
      <c r="BQ518">
        <v>21.591037037037</v>
      </c>
      <c r="BR518">
        <v>22.6704925925926</v>
      </c>
      <c r="BS518">
        <v>999.9</v>
      </c>
      <c r="BT518">
        <v>0</v>
      </c>
      <c r="BU518">
        <v>0</v>
      </c>
      <c r="BV518">
        <v>10012.1740740741</v>
      </c>
      <c r="BW518">
        <v>0</v>
      </c>
      <c r="BX518">
        <v>843.056333333333</v>
      </c>
      <c r="BY518">
        <v>-22.2611444444444</v>
      </c>
      <c r="BZ518">
        <v>509.871185185185</v>
      </c>
      <c r="CA518">
        <v>532.411074074074</v>
      </c>
      <c r="CB518">
        <v>0.274493037037037</v>
      </c>
      <c r="CC518">
        <v>522.518851851852</v>
      </c>
      <c r="CD518">
        <v>18.5796888888889</v>
      </c>
      <c r="CE518">
        <v>1.28235666666667</v>
      </c>
      <c r="CF518">
        <v>1.26368666666667</v>
      </c>
      <c r="CG518">
        <v>10.5936259259259</v>
      </c>
      <c r="CH518">
        <v>10.373762962963</v>
      </c>
      <c r="CI518">
        <v>1999.96148148148</v>
      </c>
      <c r="CJ518">
        <v>0.979997</v>
      </c>
      <c r="CK518">
        <v>0.0200027333333333</v>
      </c>
      <c r="CL518">
        <v>0</v>
      </c>
      <c r="CM518">
        <v>2.51043333333333</v>
      </c>
      <c r="CN518">
        <v>0</v>
      </c>
      <c r="CO518">
        <v>8055.65296296296</v>
      </c>
      <c r="CP518">
        <v>16705.0777777778</v>
      </c>
      <c r="CQ518">
        <v>45</v>
      </c>
      <c r="CR518">
        <v>48.875</v>
      </c>
      <c r="CS518">
        <v>48.1801111111111</v>
      </c>
      <c r="CT518">
        <v>45.187</v>
      </c>
      <c r="CU518">
        <v>43.75</v>
      </c>
      <c r="CV518">
        <v>1959.95592592593</v>
      </c>
      <c r="CW518">
        <v>40.0037037037037</v>
      </c>
      <c r="CX518">
        <v>0</v>
      </c>
      <c r="CY518">
        <v>1651539316.4</v>
      </c>
      <c r="CZ518">
        <v>0</v>
      </c>
      <c r="DA518">
        <v>0</v>
      </c>
      <c r="DB518" t="s">
        <v>356</v>
      </c>
      <c r="DC518">
        <v>1657298120.5</v>
      </c>
      <c r="DD518">
        <v>1657298120.5</v>
      </c>
      <c r="DE518">
        <v>0</v>
      </c>
      <c r="DF518">
        <v>1.391</v>
      </c>
      <c r="DG518">
        <v>0.035</v>
      </c>
      <c r="DH518">
        <v>2.39</v>
      </c>
      <c r="DI518">
        <v>0.104</v>
      </c>
      <c r="DJ518">
        <v>419</v>
      </c>
      <c r="DK518">
        <v>18</v>
      </c>
      <c r="DL518">
        <v>0.11</v>
      </c>
      <c r="DM518">
        <v>0.02</v>
      </c>
      <c r="DN518">
        <v>-22.0769025</v>
      </c>
      <c r="DO518">
        <v>-3.68054971857408</v>
      </c>
      <c r="DP518">
        <v>0.419428231934559</v>
      </c>
      <c r="DQ518">
        <v>0</v>
      </c>
      <c r="DR518">
        <v>0.276639425</v>
      </c>
      <c r="DS518">
        <v>-0.0160206416510325</v>
      </c>
      <c r="DT518">
        <v>0.0063757355139917</v>
      </c>
      <c r="DU518">
        <v>1</v>
      </c>
      <c r="DV518">
        <v>1</v>
      </c>
      <c r="DW518">
        <v>2</v>
      </c>
      <c r="DX518" t="s">
        <v>367</v>
      </c>
      <c r="DY518">
        <v>2.82725</v>
      </c>
      <c r="DZ518">
        <v>2.63459</v>
      </c>
      <c r="EA518">
        <v>0.0805653</v>
      </c>
      <c r="EB518">
        <v>0.0834588</v>
      </c>
      <c r="EC518">
        <v>0.0652588</v>
      </c>
      <c r="ED518">
        <v>0.0645</v>
      </c>
      <c r="EE518">
        <v>25596.1</v>
      </c>
      <c r="EF518">
        <v>22309.4</v>
      </c>
      <c r="EG518">
        <v>24943.5</v>
      </c>
      <c r="EH518">
        <v>23724.7</v>
      </c>
      <c r="EI518">
        <v>39843.2</v>
      </c>
      <c r="EJ518">
        <v>36768.9</v>
      </c>
      <c r="EK518">
        <v>45137.8</v>
      </c>
      <c r="EL518">
        <v>42363.4</v>
      </c>
      <c r="EM518">
        <v>1.73493</v>
      </c>
      <c r="EN518">
        <v>2.03005</v>
      </c>
      <c r="EO518">
        <v>0.0649765</v>
      </c>
      <c r="EP518">
        <v>0</v>
      </c>
      <c r="EQ518">
        <v>21.6353</v>
      </c>
      <c r="ER518">
        <v>999.9</v>
      </c>
      <c r="ES518">
        <v>30.466</v>
      </c>
      <c r="ET518">
        <v>32.811</v>
      </c>
      <c r="EU518">
        <v>22.391</v>
      </c>
      <c r="EV518">
        <v>51.2386</v>
      </c>
      <c r="EW518">
        <v>28.9864</v>
      </c>
      <c r="EX518">
        <v>2</v>
      </c>
      <c r="EY518">
        <v>0.310617</v>
      </c>
      <c r="EZ518">
        <v>9.28105</v>
      </c>
      <c r="FA518">
        <v>20.0132</v>
      </c>
      <c r="FB518">
        <v>5.23706</v>
      </c>
      <c r="FC518">
        <v>11.998</v>
      </c>
      <c r="FD518">
        <v>4.95665</v>
      </c>
      <c r="FE518">
        <v>3.30395</v>
      </c>
      <c r="FF518">
        <v>9999</v>
      </c>
      <c r="FG518">
        <v>9999</v>
      </c>
      <c r="FH518">
        <v>6669.8</v>
      </c>
      <c r="FI518">
        <v>354.3</v>
      </c>
      <c r="FJ518">
        <v>1.8681</v>
      </c>
      <c r="FK518">
        <v>1.86374</v>
      </c>
      <c r="FL518">
        <v>1.87134</v>
      </c>
      <c r="FM518">
        <v>1.86218</v>
      </c>
      <c r="FN518">
        <v>1.86163</v>
      </c>
      <c r="FO518">
        <v>1.86813</v>
      </c>
      <c r="FP518">
        <v>1.85822</v>
      </c>
      <c r="FQ518">
        <v>1.86462</v>
      </c>
      <c r="FR518">
        <v>5</v>
      </c>
      <c r="FS518">
        <v>0</v>
      </c>
      <c r="FT518">
        <v>0</v>
      </c>
      <c r="FU518">
        <v>0</v>
      </c>
      <c r="FV518" t="s">
        <v>358</v>
      </c>
      <c r="FW518" t="s">
        <v>359</v>
      </c>
      <c r="FX518" t="s">
        <v>360</v>
      </c>
      <c r="FY518" t="s">
        <v>360</v>
      </c>
      <c r="FZ518" t="s">
        <v>360</v>
      </c>
      <c r="GA518" t="s">
        <v>360</v>
      </c>
      <c r="GB518">
        <v>0</v>
      </c>
      <c r="GC518">
        <v>100</v>
      </c>
      <c r="GD518">
        <v>100</v>
      </c>
      <c r="GE518">
        <v>4.312</v>
      </c>
      <c r="GF518">
        <v>0.1275</v>
      </c>
      <c r="GG518">
        <v>2.14445261950712</v>
      </c>
      <c r="GH518">
        <v>0.00524579190152856</v>
      </c>
      <c r="GI518">
        <v>-2.61795653493914e-06</v>
      </c>
      <c r="GJ518">
        <v>1.03317073579164e-09</v>
      </c>
      <c r="GK518">
        <v>0.00834576242792743</v>
      </c>
      <c r="GL518">
        <v>-0.0463878632499735</v>
      </c>
      <c r="GM518">
        <v>0.00360881594666716</v>
      </c>
      <c r="GN518">
        <v>-4.25062852161115e-05</v>
      </c>
      <c r="GO518">
        <v>14</v>
      </c>
      <c r="GP518">
        <v>2225</v>
      </c>
      <c r="GQ518">
        <v>2</v>
      </c>
      <c r="GR518">
        <v>27</v>
      </c>
      <c r="GS518">
        <v>4371.7</v>
      </c>
      <c r="GT518">
        <v>4371.7</v>
      </c>
      <c r="GU518">
        <v>1.67358</v>
      </c>
      <c r="GV518">
        <v>2.38892</v>
      </c>
      <c r="GW518">
        <v>1.99829</v>
      </c>
      <c r="GX518">
        <v>2.74292</v>
      </c>
      <c r="GY518">
        <v>2.09351</v>
      </c>
      <c r="GZ518">
        <v>2.4292</v>
      </c>
      <c r="HA518">
        <v>36.2929</v>
      </c>
      <c r="HB518">
        <v>13.8343</v>
      </c>
      <c r="HC518">
        <v>18</v>
      </c>
      <c r="HD518">
        <v>422.51</v>
      </c>
      <c r="HE518">
        <v>612.162</v>
      </c>
      <c r="HF518">
        <v>15.6169</v>
      </c>
      <c r="HG518">
        <v>31.4001</v>
      </c>
      <c r="HH518">
        <v>30.0001</v>
      </c>
      <c r="HI518">
        <v>31.2196</v>
      </c>
      <c r="HJ518">
        <v>31.2029</v>
      </c>
      <c r="HK518">
        <v>33.6723</v>
      </c>
      <c r="HL518">
        <v>13.5415</v>
      </c>
      <c r="HM518">
        <v>0</v>
      </c>
      <c r="HN518">
        <v>11.1181</v>
      </c>
      <c r="HO518">
        <v>575.071</v>
      </c>
      <c r="HP518">
        <v>18.6484</v>
      </c>
      <c r="HQ518">
        <v>95.4986</v>
      </c>
      <c r="HR518">
        <v>99.5635</v>
      </c>
    </row>
    <row r="519" spans="1:226">
      <c r="A519">
        <v>503</v>
      </c>
      <c r="B519">
        <v>1657560426</v>
      </c>
      <c r="C519">
        <v>7634</v>
      </c>
      <c r="D519" t="s">
        <v>1372</v>
      </c>
      <c r="E519" t="s">
        <v>1373</v>
      </c>
      <c r="F519">
        <v>5</v>
      </c>
      <c r="G519" t="s">
        <v>1117</v>
      </c>
      <c r="H519" t="s">
        <v>354</v>
      </c>
      <c r="I519">
        <v>1657560418.21429</v>
      </c>
      <c r="J519">
        <f>(K519)/1000</f>
        <v>0</v>
      </c>
      <c r="K519">
        <f>IF(BF519, AN519, AH519)</f>
        <v>0</v>
      </c>
      <c r="L519">
        <f>IF(BF519, AI519, AG519)</f>
        <v>0</v>
      </c>
      <c r="M519">
        <f>BH519 - IF(AU519&gt;1, L519*BB519*100.0/(AW519*BV519), 0)</f>
        <v>0</v>
      </c>
      <c r="N519">
        <f>((T519-J519/2)*M519-L519)/(T519+J519/2)</f>
        <v>0</v>
      </c>
      <c r="O519">
        <f>N519*(BO519+BP519)/1000.0</f>
        <v>0</v>
      </c>
      <c r="P519">
        <f>(BH519 - IF(AU519&gt;1, L519*BB519*100.0/(AW519*BV519), 0))*(BO519+BP519)/1000.0</f>
        <v>0</v>
      </c>
      <c r="Q519">
        <f>2.0/((1/S519-1/R519)+SIGN(S519)*SQRT((1/S519-1/R519)*(1/S519-1/R519) + 4*BC519/((BC519+1)*(BC519+1))*(2*1/S519*1/R519-1/R519*1/R519)))</f>
        <v>0</v>
      </c>
      <c r="R519">
        <f>IF(LEFT(BD519,1)&lt;&gt;"0",IF(LEFT(BD519,1)="1",3.0,BE519),$D$5+$E$5*(BV519*BO519/($K$5*1000))+$F$5*(BV519*BO519/($K$5*1000))*MAX(MIN(BB519,$J$5),$I$5)*MAX(MIN(BB519,$J$5),$I$5)+$G$5*MAX(MIN(BB519,$J$5),$I$5)*(BV519*BO519/($K$5*1000))+$H$5*(BV519*BO519/($K$5*1000))*(BV519*BO519/($K$5*1000)))</f>
        <v>0</v>
      </c>
      <c r="S519">
        <f>J519*(1000-(1000*0.61365*exp(17.502*W519/(240.97+W519))/(BO519+BP519)+BJ519)/2)/(1000*0.61365*exp(17.502*W519/(240.97+W519))/(BO519+BP519)-BJ519)</f>
        <v>0</v>
      </c>
      <c r="T519">
        <f>1/((BC519+1)/(Q519/1.6)+1/(R519/1.37)) + BC519/((BC519+1)/(Q519/1.6) + BC519/(R519/1.37))</f>
        <v>0</v>
      </c>
      <c r="U519">
        <f>(AX519*BA519)</f>
        <v>0</v>
      </c>
      <c r="V519">
        <f>(BQ519+(U519+2*0.95*5.67E-8*(((BQ519+$B$7)+273)^4-(BQ519+273)^4)-44100*J519)/(1.84*29.3*R519+8*0.95*5.67E-8*(BQ519+273)^3))</f>
        <v>0</v>
      </c>
      <c r="W519">
        <f>($C$7*BR519+$D$7*BS519+$E$7*V519)</f>
        <v>0</v>
      </c>
      <c r="X519">
        <f>0.61365*exp(17.502*W519/(240.97+W519))</f>
        <v>0</v>
      </c>
      <c r="Y519">
        <f>(Z519/AA519*100)</f>
        <v>0</v>
      </c>
      <c r="Z519">
        <f>BJ519*(BO519+BP519)/1000</f>
        <v>0</v>
      </c>
      <c r="AA519">
        <f>0.61365*exp(17.502*BQ519/(240.97+BQ519))</f>
        <v>0</v>
      </c>
      <c r="AB519">
        <f>(X519-BJ519*(BO519+BP519)/1000)</f>
        <v>0</v>
      </c>
      <c r="AC519">
        <f>(-J519*44100)</f>
        <v>0</v>
      </c>
      <c r="AD519">
        <f>2*29.3*R519*0.92*(BQ519-W519)</f>
        <v>0</v>
      </c>
      <c r="AE519">
        <f>2*0.95*5.67E-8*(((BQ519+$B$7)+273)^4-(W519+273)^4)</f>
        <v>0</v>
      </c>
      <c r="AF519">
        <f>U519+AE519+AC519+AD519</f>
        <v>0</v>
      </c>
      <c r="AG519">
        <f>BN519*AU519*(BI519-BH519*(1000-AU519*BK519)/(1000-AU519*BJ519))/(100*BB519)</f>
        <v>0</v>
      </c>
      <c r="AH519">
        <f>1000*BN519*AU519*(BJ519-BK519)/(100*BB519*(1000-AU519*BJ519))</f>
        <v>0</v>
      </c>
      <c r="AI519">
        <f>(AJ519 - AK519 - BO519*1E3/(8.314*(BQ519+273.15)) * AM519/BN519 * AL519) * BN519/(100*BB519) * (1000 - BK519)/1000</f>
        <v>0</v>
      </c>
      <c r="AJ519">
        <v>566.773460990063</v>
      </c>
      <c r="AK519">
        <v>550.578903030303</v>
      </c>
      <c r="AL519">
        <v>3.40550667900542</v>
      </c>
      <c r="AM519">
        <v>66.1542934493581</v>
      </c>
      <c r="AN519">
        <f>(AP519 - AO519 + BO519*1E3/(8.314*(BQ519+273.15)) * AR519/BN519 * AQ519) * BN519/(100*BB519) * 1000/(1000 - AP519)</f>
        <v>0</v>
      </c>
      <c r="AO519">
        <v>18.6042258752143</v>
      </c>
      <c r="AP519">
        <v>18.8963060606061</v>
      </c>
      <c r="AQ519">
        <v>0.00109786164576584</v>
      </c>
      <c r="AR519">
        <v>78.0583195852603</v>
      </c>
      <c r="AS519">
        <v>22</v>
      </c>
      <c r="AT519">
        <v>4</v>
      </c>
      <c r="AU519">
        <f>IF(AS519*$H$13&gt;=AW519,1.0,(AW519/(AW519-AS519*$H$13)))</f>
        <v>0</v>
      </c>
      <c r="AV519">
        <f>(AU519-1)*100</f>
        <v>0</v>
      </c>
      <c r="AW519">
        <f>MAX(0,($B$13+$C$13*BV519)/(1+$D$13*BV519)*BO519/(BQ519+273)*$E$13)</f>
        <v>0</v>
      </c>
      <c r="AX519">
        <f>$B$11*BW519+$C$11*BX519+$F$11*CI519*(1-CL519)</f>
        <v>0</v>
      </c>
      <c r="AY519">
        <f>AX519*AZ519</f>
        <v>0</v>
      </c>
      <c r="AZ519">
        <f>($B$11*$D$9+$C$11*$D$9+$F$11*((CV519+CN519)/MAX(CV519+CN519+CW519, 0.1)*$I$9+CW519/MAX(CV519+CN519+CW519, 0.1)*$J$9))/($B$11+$C$11+$F$11)</f>
        <v>0</v>
      </c>
      <c r="BA519">
        <f>($B$11*$K$9+$C$11*$K$9+$F$11*((CV519+CN519)/MAX(CV519+CN519+CW519, 0.1)*$P$9+CW519/MAX(CV519+CN519+CW519, 0.1)*$Q$9))/($B$11+$C$11+$F$11)</f>
        <v>0</v>
      </c>
      <c r="BB519">
        <v>2.7</v>
      </c>
      <c r="BC519">
        <v>0.5</v>
      </c>
      <c r="BD519" t="s">
        <v>355</v>
      </c>
      <c r="BE519">
        <v>2</v>
      </c>
      <c r="BF519" t="b">
        <v>1</v>
      </c>
      <c r="BG519">
        <v>1657560418.21429</v>
      </c>
      <c r="BH519">
        <v>515.875357142857</v>
      </c>
      <c r="BI519">
        <v>538.351392857143</v>
      </c>
      <c r="BJ519">
        <v>18.8744071428571</v>
      </c>
      <c r="BK519">
        <v>18.5930714285714</v>
      </c>
      <c r="BL519">
        <v>511.594285714286</v>
      </c>
      <c r="BM519">
        <v>18.7474107142857</v>
      </c>
      <c r="BN519">
        <v>500.022392857143</v>
      </c>
      <c r="BO519">
        <v>68.0147964285714</v>
      </c>
      <c r="BP519">
        <v>0.0180218892857143</v>
      </c>
      <c r="BQ519">
        <v>21.6159535714286</v>
      </c>
      <c r="BR519">
        <v>22.6942071428571</v>
      </c>
      <c r="BS519">
        <v>999.9</v>
      </c>
      <c r="BT519">
        <v>0</v>
      </c>
      <c r="BU519">
        <v>0</v>
      </c>
      <c r="BV519">
        <v>10010.5535714286</v>
      </c>
      <c r="BW519">
        <v>0</v>
      </c>
      <c r="BX519">
        <v>679.560571428571</v>
      </c>
      <c r="BY519">
        <v>-22.4759071428571</v>
      </c>
      <c r="BZ519">
        <v>525.799857142857</v>
      </c>
      <c r="CA519">
        <v>548.550714285714</v>
      </c>
      <c r="CB519">
        <v>0.281344678571429</v>
      </c>
      <c r="CC519">
        <v>538.351392857143</v>
      </c>
      <c r="CD519">
        <v>18.5930714285714</v>
      </c>
      <c r="CE519">
        <v>1.28374</v>
      </c>
      <c r="CF519">
        <v>1.26460428571429</v>
      </c>
      <c r="CG519">
        <v>10.6098107142857</v>
      </c>
      <c r="CH519">
        <v>10.3846321428571</v>
      </c>
      <c r="CI519">
        <v>1999.95107142857</v>
      </c>
      <c r="CJ519">
        <v>0.979998</v>
      </c>
      <c r="CK519">
        <v>0.0200017</v>
      </c>
      <c r="CL519">
        <v>0</v>
      </c>
      <c r="CM519">
        <v>2.53843928571429</v>
      </c>
      <c r="CN519">
        <v>0</v>
      </c>
      <c r="CO519">
        <v>7495.18214285714</v>
      </c>
      <c r="CP519">
        <v>16704.9928571429</v>
      </c>
      <c r="CQ519">
        <v>45</v>
      </c>
      <c r="CR519">
        <v>48.8882857142857</v>
      </c>
      <c r="CS519">
        <v>48.2005</v>
      </c>
      <c r="CT519">
        <v>45.187</v>
      </c>
      <c r="CU519">
        <v>43.75</v>
      </c>
      <c r="CV519">
        <v>1959.94821428571</v>
      </c>
      <c r="CW519">
        <v>40.0021428571429</v>
      </c>
      <c r="CX519">
        <v>0</v>
      </c>
      <c r="CY519">
        <v>1651539321.2</v>
      </c>
      <c r="CZ519">
        <v>0</v>
      </c>
      <c r="DA519">
        <v>0</v>
      </c>
      <c r="DB519" t="s">
        <v>356</v>
      </c>
      <c r="DC519">
        <v>1657298120.5</v>
      </c>
      <c r="DD519">
        <v>1657298120.5</v>
      </c>
      <c r="DE519">
        <v>0</v>
      </c>
      <c r="DF519">
        <v>1.391</v>
      </c>
      <c r="DG519">
        <v>0.035</v>
      </c>
      <c r="DH519">
        <v>2.39</v>
      </c>
      <c r="DI519">
        <v>0.104</v>
      </c>
      <c r="DJ519">
        <v>419</v>
      </c>
      <c r="DK519">
        <v>18</v>
      </c>
      <c r="DL519">
        <v>0.11</v>
      </c>
      <c r="DM519">
        <v>0.02</v>
      </c>
      <c r="DN519">
        <v>-22.3568525</v>
      </c>
      <c r="DO519">
        <v>-2.89144277673541</v>
      </c>
      <c r="DP519">
        <v>0.352970000132802</v>
      </c>
      <c r="DQ519">
        <v>0</v>
      </c>
      <c r="DR519">
        <v>0.278170775</v>
      </c>
      <c r="DS519">
        <v>0.0711709530956842</v>
      </c>
      <c r="DT519">
        <v>0.00816130124884353</v>
      </c>
      <c r="DU519">
        <v>1</v>
      </c>
      <c r="DV519">
        <v>1</v>
      </c>
      <c r="DW519">
        <v>2</v>
      </c>
      <c r="DX519" t="s">
        <v>367</v>
      </c>
      <c r="DY519">
        <v>2.82734</v>
      </c>
      <c r="DZ519">
        <v>2.63471</v>
      </c>
      <c r="EA519">
        <v>0.0824351</v>
      </c>
      <c r="EB519">
        <v>0.0853271</v>
      </c>
      <c r="EC519">
        <v>0.0652819</v>
      </c>
      <c r="ED519">
        <v>0.0645099</v>
      </c>
      <c r="EE519">
        <v>25544.2</v>
      </c>
      <c r="EF519">
        <v>22264.4</v>
      </c>
      <c r="EG519">
        <v>24943.6</v>
      </c>
      <c r="EH519">
        <v>23725.3</v>
      </c>
      <c r="EI519">
        <v>39842.4</v>
      </c>
      <c r="EJ519">
        <v>36769.3</v>
      </c>
      <c r="EK519">
        <v>45138</v>
      </c>
      <c r="EL519">
        <v>42364.2</v>
      </c>
      <c r="EM519">
        <v>1.73468</v>
      </c>
      <c r="EN519">
        <v>2.03003</v>
      </c>
      <c r="EO519">
        <v>0.0636876</v>
      </c>
      <c r="EP519">
        <v>0</v>
      </c>
      <c r="EQ519">
        <v>21.6746</v>
      </c>
      <c r="ER519">
        <v>999.9</v>
      </c>
      <c r="ES519">
        <v>30.466</v>
      </c>
      <c r="ET519">
        <v>32.811</v>
      </c>
      <c r="EU519">
        <v>22.3898</v>
      </c>
      <c r="EV519">
        <v>51.3086</v>
      </c>
      <c r="EW519">
        <v>29.0264</v>
      </c>
      <c r="EX519">
        <v>2</v>
      </c>
      <c r="EY519">
        <v>0.310716</v>
      </c>
      <c r="EZ519">
        <v>9.28105</v>
      </c>
      <c r="FA519">
        <v>20.0133</v>
      </c>
      <c r="FB519">
        <v>5.23691</v>
      </c>
      <c r="FC519">
        <v>11.998</v>
      </c>
      <c r="FD519">
        <v>4.95655</v>
      </c>
      <c r="FE519">
        <v>3.30382</v>
      </c>
      <c r="FF519">
        <v>9999</v>
      </c>
      <c r="FG519">
        <v>9999</v>
      </c>
      <c r="FH519">
        <v>6670.1</v>
      </c>
      <c r="FI519">
        <v>354.3</v>
      </c>
      <c r="FJ519">
        <v>1.8681</v>
      </c>
      <c r="FK519">
        <v>1.86373</v>
      </c>
      <c r="FL519">
        <v>1.87134</v>
      </c>
      <c r="FM519">
        <v>1.86218</v>
      </c>
      <c r="FN519">
        <v>1.86164</v>
      </c>
      <c r="FO519">
        <v>1.86813</v>
      </c>
      <c r="FP519">
        <v>1.85822</v>
      </c>
      <c r="FQ519">
        <v>1.86462</v>
      </c>
      <c r="FR519">
        <v>5</v>
      </c>
      <c r="FS519">
        <v>0</v>
      </c>
      <c r="FT519">
        <v>0</v>
      </c>
      <c r="FU519">
        <v>0</v>
      </c>
      <c r="FV519" t="s">
        <v>358</v>
      </c>
      <c r="FW519" t="s">
        <v>359</v>
      </c>
      <c r="FX519" t="s">
        <v>360</v>
      </c>
      <c r="FY519" t="s">
        <v>360</v>
      </c>
      <c r="FZ519" t="s">
        <v>360</v>
      </c>
      <c r="GA519" t="s">
        <v>360</v>
      </c>
      <c r="GB519">
        <v>0</v>
      </c>
      <c r="GC519">
        <v>100</v>
      </c>
      <c r="GD519">
        <v>100</v>
      </c>
      <c r="GE519">
        <v>4.368</v>
      </c>
      <c r="GF519">
        <v>0.1279</v>
      </c>
      <c r="GG519">
        <v>2.14445261950712</v>
      </c>
      <c r="GH519">
        <v>0.00524579190152856</v>
      </c>
      <c r="GI519">
        <v>-2.61795653493914e-06</v>
      </c>
      <c r="GJ519">
        <v>1.03317073579164e-09</v>
      </c>
      <c r="GK519">
        <v>0.00834576242792743</v>
      </c>
      <c r="GL519">
        <v>-0.0463878632499735</v>
      </c>
      <c r="GM519">
        <v>0.00360881594666716</v>
      </c>
      <c r="GN519">
        <v>-4.25062852161115e-05</v>
      </c>
      <c r="GO519">
        <v>14</v>
      </c>
      <c r="GP519">
        <v>2225</v>
      </c>
      <c r="GQ519">
        <v>2</v>
      </c>
      <c r="GR519">
        <v>27</v>
      </c>
      <c r="GS519">
        <v>4371.8</v>
      </c>
      <c r="GT519">
        <v>4371.8</v>
      </c>
      <c r="GU519">
        <v>1.71509</v>
      </c>
      <c r="GV519">
        <v>2.39014</v>
      </c>
      <c r="GW519">
        <v>1.99829</v>
      </c>
      <c r="GX519">
        <v>2.74292</v>
      </c>
      <c r="GY519">
        <v>2.09351</v>
      </c>
      <c r="GZ519">
        <v>2.34009</v>
      </c>
      <c r="HA519">
        <v>36.2929</v>
      </c>
      <c r="HB519">
        <v>13.8168</v>
      </c>
      <c r="HC519">
        <v>18</v>
      </c>
      <c r="HD519">
        <v>422.372</v>
      </c>
      <c r="HE519">
        <v>612.142</v>
      </c>
      <c r="HF519">
        <v>15.6388</v>
      </c>
      <c r="HG519">
        <v>31.4021</v>
      </c>
      <c r="HH519">
        <v>30.0002</v>
      </c>
      <c r="HI519">
        <v>31.2204</v>
      </c>
      <c r="HJ519">
        <v>31.2029</v>
      </c>
      <c r="HK519">
        <v>34.4295</v>
      </c>
      <c r="HL519">
        <v>13.1982</v>
      </c>
      <c r="HM519">
        <v>0</v>
      </c>
      <c r="HN519">
        <v>11.1274</v>
      </c>
      <c r="HO519">
        <v>588.545</v>
      </c>
      <c r="HP519">
        <v>18.7713</v>
      </c>
      <c r="HQ519">
        <v>95.499</v>
      </c>
      <c r="HR519">
        <v>99.5656</v>
      </c>
    </row>
    <row r="520" spans="1:226">
      <c r="A520">
        <v>504</v>
      </c>
      <c r="B520">
        <v>1657560430.5</v>
      </c>
      <c r="C520">
        <v>7638.5</v>
      </c>
      <c r="D520" t="s">
        <v>1374</v>
      </c>
      <c r="E520" t="s">
        <v>1375</v>
      </c>
      <c r="F520">
        <v>5</v>
      </c>
      <c r="G520" t="s">
        <v>1117</v>
      </c>
      <c r="H520" t="s">
        <v>354</v>
      </c>
      <c r="I520">
        <v>1657560422.66071</v>
      </c>
      <c r="J520">
        <f>(K520)/1000</f>
        <v>0</v>
      </c>
      <c r="K520">
        <f>IF(BF520, AN520, AH520)</f>
        <v>0</v>
      </c>
      <c r="L520">
        <f>IF(BF520, AI520, AG520)</f>
        <v>0</v>
      </c>
      <c r="M520">
        <f>BH520 - IF(AU520&gt;1, L520*BB520*100.0/(AW520*BV520), 0)</f>
        <v>0</v>
      </c>
      <c r="N520">
        <f>((T520-J520/2)*M520-L520)/(T520+J520/2)</f>
        <v>0</v>
      </c>
      <c r="O520">
        <f>N520*(BO520+BP520)/1000.0</f>
        <v>0</v>
      </c>
      <c r="P520">
        <f>(BH520 - IF(AU520&gt;1, L520*BB520*100.0/(AW520*BV520), 0))*(BO520+BP520)/1000.0</f>
        <v>0</v>
      </c>
      <c r="Q520">
        <f>2.0/((1/S520-1/R520)+SIGN(S520)*SQRT((1/S520-1/R520)*(1/S520-1/R520) + 4*BC520/((BC520+1)*(BC520+1))*(2*1/S520*1/R520-1/R520*1/R520)))</f>
        <v>0</v>
      </c>
      <c r="R520">
        <f>IF(LEFT(BD520,1)&lt;&gt;"0",IF(LEFT(BD520,1)="1",3.0,BE520),$D$5+$E$5*(BV520*BO520/($K$5*1000))+$F$5*(BV520*BO520/($K$5*1000))*MAX(MIN(BB520,$J$5),$I$5)*MAX(MIN(BB520,$J$5),$I$5)+$G$5*MAX(MIN(BB520,$J$5),$I$5)*(BV520*BO520/($K$5*1000))+$H$5*(BV520*BO520/($K$5*1000))*(BV520*BO520/($K$5*1000)))</f>
        <v>0</v>
      </c>
      <c r="S520">
        <f>J520*(1000-(1000*0.61365*exp(17.502*W520/(240.97+W520))/(BO520+BP520)+BJ520)/2)/(1000*0.61365*exp(17.502*W520/(240.97+W520))/(BO520+BP520)-BJ520)</f>
        <v>0</v>
      </c>
      <c r="T520">
        <f>1/((BC520+1)/(Q520/1.6)+1/(R520/1.37)) + BC520/((BC520+1)/(Q520/1.6) + BC520/(R520/1.37))</f>
        <v>0</v>
      </c>
      <c r="U520">
        <f>(AX520*BA520)</f>
        <v>0</v>
      </c>
      <c r="V520">
        <f>(BQ520+(U520+2*0.95*5.67E-8*(((BQ520+$B$7)+273)^4-(BQ520+273)^4)-44100*J520)/(1.84*29.3*R520+8*0.95*5.67E-8*(BQ520+273)^3))</f>
        <v>0</v>
      </c>
      <c r="W520">
        <f>($C$7*BR520+$D$7*BS520+$E$7*V520)</f>
        <v>0</v>
      </c>
      <c r="X520">
        <f>0.61365*exp(17.502*W520/(240.97+W520))</f>
        <v>0</v>
      </c>
      <c r="Y520">
        <f>(Z520/AA520*100)</f>
        <v>0</v>
      </c>
      <c r="Z520">
        <f>BJ520*(BO520+BP520)/1000</f>
        <v>0</v>
      </c>
      <c r="AA520">
        <f>0.61365*exp(17.502*BQ520/(240.97+BQ520))</f>
        <v>0</v>
      </c>
      <c r="AB520">
        <f>(X520-BJ520*(BO520+BP520)/1000)</f>
        <v>0</v>
      </c>
      <c r="AC520">
        <f>(-J520*44100)</f>
        <v>0</v>
      </c>
      <c r="AD520">
        <f>2*29.3*R520*0.92*(BQ520-W520)</f>
        <v>0</v>
      </c>
      <c r="AE520">
        <f>2*0.95*5.67E-8*(((BQ520+$B$7)+273)^4-(W520+273)^4)</f>
        <v>0</v>
      </c>
      <c r="AF520">
        <f>U520+AE520+AC520+AD520</f>
        <v>0</v>
      </c>
      <c r="AG520">
        <f>BN520*AU520*(BI520-BH520*(1000-AU520*BK520)/(1000-AU520*BJ520))/(100*BB520)</f>
        <v>0</v>
      </c>
      <c r="AH520">
        <f>1000*BN520*AU520*(BJ520-BK520)/(100*BB520*(1000-AU520*BJ520))</f>
        <v>0</v>
      </c>
      <c r="AI520">
        <f>(AJ520 - AK520 - BO520*1E3/(8.314*(BQ520+273.15)) * AM520/BN520 * AL520) * BN520/(100*BB520) * (1000 - BK520)/1000</f>
        <v>0</v>
      </c>
      <c r="AJ520">
        <v>582.024813097568</v>
      </c>
      <c r="AK520">
        <v>566.046818181818</v>
      </c>
      <c r="AL520">
        <v>3.41534247165981</v>
      </c>
      <c r="AM520">
        <v>66.1542934493581</v>
      </c>
      <c r="AN520">
        <f>(AP520 - AO520 + BO520*1E3/(8.314*(BQ520+273.15)) * AR520/BN520 * AQ520) * BN520/(100*BB520) * 1000/(1000 - AP520)</f>
        <v>0</v>
      </c>
      <c r="AO520">
        <v>18.6169501949398</v>
      </c>
      <c r="AP520">
        <v>18.9005842424242</v>
      </c>
      <c r="AQ520">
        <v>-7.80900875729571e-05</v>
      </c>
      <c r="AR520">
        <v>78.0583195852603</v>
      </c>
      <c r="AS520">
        <v>22</v>
      </c>
      <c r="AT520">
        <v>4</v>
      </c>
      <c r="AU520">
        <f>IF(AS520*$H$13&gt;=AW520,1.0,(AW520/(AW520-AS520*$H$13)))</f>
        <v>0</v>
      </c>
      <c r="AV520">
        <f>(AU520-1)*100</f>
        <v>0</v>
      </c>
      <c r="AW520">
        <f>MAX(0,($B$13+$C$13*BV520)/(1+$D$13*BV520)*BO520/(BQ520+273)*$E$13)</f>
        <v>0</v>
      </c>
      <c r="AX520">
        <f>$B$11*BW520+$C$11*BX520+$F$11*CI520*(1-CL520)</f>
        <v>0</v>
      </c>
      <c r="AY520">
        <f>AX520*AZ520</f>
        <v>0</v>
      </c>
      <c r="AZ520">
        <f>($B$11*$D$9+$C$11*$D$9+$F$11*((CV520+CN520)/MAX(CV520+CN520+CW520, 0.1)*$I$9+CW520/MAX(CV520+CN520+CW520, 0.1)*$J$9))/($B$11+$C$11+$F$11)</f>
        <v>0</v>
      </c>
      <c r="BA520">
        <f>($B$11*$K$9+$C$11*$K$9+$F$11*((CV520+CN520)/MAX(CV520+CN520+CW520, 0.1)*$P$9+CW520/MAX(CV520+CN520+CW520, 0.1)*$Q$9))/($B$11+$C$11+$F$11)</f>
        <v>0</v>
      </c>
      <c r="BB520">
        <v>2.7</v>
      </c>
      <c r="BC520">
        <v>0.5</v>
      </c>
      <c r="BD520" t="s">
        <v>355</v>
      </c>
      <c r="BE520">
        <v>2</v>
      </c>
      <c r="BF520" t="b">
        <v>1</v>
      </c>
      <c r="BG520">
        <v>1657560422.66071</v>
      </c>
      <c r="BH520">
        <v>530.739392857143</v>
      </c>
      <c r="BI520">
        <v>553.333607142857</v>
      </c>
      <c r="BJ520">
        <v>18.8877821428571</v>
      </c>
      <c r="BK520">
        <v>18.6101785714286</v>
      </c>
      <c r="BL520">
        <v>526.408392857143</v>
      </c>
      <c r="BM520">
        <v>18.7602178571429</v>
      </c>
      <c r="BN520">
        <v>500.012714285714</v>
      </c>
      <c r="BO520">
        <v>68.0151642857143</v>
      </c>
      <c r="BP520">
        <v>0.0180534</v>
      </c>
      <c r="BQ520">
        <v>21.6286285714286</v>
      </c>
      <c r="BR520">
        <v>22.7158107142857</v>
      </c>
      <c r="BS520">
        <v>999.9</v>
      </c>
      <c r="BT520">
        <v>0</v>
      </c>
      <c r="BU520">
        <v>0</v>
      </c>
      <c r="BV520">
        <v>10008.7935714286</v>
      </c>
      <c r="BW520">
        <v>0</v>
      </c>
      <c r="BX520">
        <v>492.281321428571</v>
      </c>
      <c r="BY520">
        <v>-22.5941571428571</v>
      </c>
      <c r="BZ520">
        <v>540.956964285714</v>
      </c>
      <c r="CA520">
        <v>563.826607142857</v>
      </c>
      <c r="CB520">
        <v>0.277599571428571</v>
      </c>
      <c r="CC520">
        <v>553.333607142857</v>
      </c>
      <c r="CD520">
        <v>18.6101785714286</v>
      </c>
      <c r="CE520">
        <v>1.28465642857143</v>
      </c>
      <c r="CF520">
        <v>1.265775</v>
      </c>
      <c r="CG520">
        <v>10.6205285714286</v>
      </c>
      <c r="CH520">
        <v>10.3984964285714</v>
      </c>
      <c r="CI520">
        <v>1999.94678571429</v>
      </c>
      <c r="CJ520">
        <v>0.97999875</v>
      </c>
      <c r="CK520">
        <v>0.020000925</v>
      </c>
      <c r="CL520">
        <v>0</v>
      </c>
      <c r="CM520">
        <v>2.54248571428571</v>
      </c>
      <c r="CN520">
        <v>0</v>
      </c>
      <c r="CO520">
        <v>6969.11607142857</v>
      </c>
      <c r="CP520">
        <v>16704.9571428571</v>
      </c>
      <c r="CQ520">
        <v>45</v>
      </c>
      <c r="CR520">
        <v>48.9015714285714</v>
      </c>
      <c r="CS520">
        <v>48.2185</v>
      </c>
      <c r="CT520">
        <v>45.187</v>
      </c>
      <c r="CU520">
        <v>43.75</v>
      </c>
      <c r="CV520">
        <v>1959.94607142857</v>
      </c>
      <c r="CW520">
        <v>40.0003571428571</v>
      </c>
      <c r="CX520">
        <v>0</v>
      </c>
      <c r="CY520">
        <v>1651539326</v>
      </c>
      <c r="CZ520">
        <v>0</v>
      </c>
      <c r="DA520">
        <v>0</v>
      </c>
      <c r="DB520" t="s">
        <v>356</v>
      </c>
      <c r="DC520">
        <v>1657298120.5</v>
      </c>
      <c r="DD520">
        <v>1657298120.5</v>
      </c>
      <c r="DE520">
        <v>0</v>
      </c>
      <c r="DF520">
        <v>1.391</v>
      </c>
      <c r="DG520">
        <v>0.035</v>
      </c>
      <c r="DH520">
        <v>2.39</v>
      </c>
      <c r="DI520">
        <v>0.104</v>
      </c>
      <c r="DJ520">
        <v>419</v>
      </c>
      <c r="DK520">
        <v>18</v>
      </c>
      <c r="DL520">
        <v>0.11</v>
      </c>
      <c r="DM520">
        <v>0.02</v>
      </c>
      <c r="DN520">
        <v>-22.45991</v>
      </c>
      <c r="DO520">
        <v>-2.27510318949339</v>
      </c>
      <c r="DP520">
        <v>0.330181577923421</v>
      </c>
      <c r="DQ520">
        <v>0</v>
      </c>
      <c r="DR520">
        <v>0.27867515</v>
      </c>
      <c r="DS520">
        <v>-0.000969185741088196</v>
      </c>
      <c r="DT520">
        <v>0.00886656864449263</v>
      </c>
      <c r="DU520">
        <v>1</v>
      </c>
      <c r="DV520">
        <v>1</v>
      </c>
      <c r="DW520">
        <v>2</v>
      </c>
      <c r="DX520" t="s">
        <v>367</v>
      </c>
      <c r="DY520">
        <v>2.82737</v>
      </c>
      <c r="DZ520">
        <v>2.6346</v>
      </c>
      <c r="EA520">
        <v>0.0841016</v>
      </c>
      <c r="EB520">
        <v>0.0869072</v>
      </c>
      <c r="EC520">
        <v>0.0652926</v>
      </c>
      <c r="ED520">
        <v>0.064623</v>
      </c>
      <c r="EE520">
        <v>25497.8</v>
      </c>
      <c r="EF520">
        <v>22225.7</v>
      </c>
      <c r="EG520">
        <v>24943.6</v>
      </c>
      <c r="EH520">
        <v>23725</v>
      </c>
      <c r="EI520">
        <v>39841.7</v>
      </c>
      <c r="EJ520">
        <v>36764.6</v>
      </c>
      <c r="EK520">
        <v>45137.7</v>
      </c>
      <c r="EL520">
        <v>42363.8</v>
      </c>
      <c r="EM520">
        <v>1.73452</v>
      </c>
      <c r="EN520">
        <v>2.03007</v>
      </c>
      <c r="EO520">
        <v>0.0625625</v>
      </c>
      <c r="EP520">
        <v>0</v>
      </c>
      <c r="EQ520">
        <v>21.7029</v>
      </c>
      <c r="ER520">
        <v>999.9</v>
      </c>
      <c r="ES520">
        <v>30.491</v>
      </c>
      <c r="ET520">
        <v>32.811</v>
      </c>
      <c r="EU520">
        <v>22.4084</v>
      </c>
      <c r="EV520">
        <v>51.1486</v>
      </c>
      <c r="EW520">
        <v>28.9263</v>
      </c>
      <c r="EX520">
        <v>2</v>
      </c>
      <c r="EY520">
        <v>0.311171</v>
      </c>
      <c r="EZ520">
        <v>9.28105</v>
      </c>
      <c r="FA520">
        <v>20.0133</v>
      </c>
      <c r="FB520">
        <v>5.23646</v>
      </c>
      <c r="FC520">
        <v>11.998</v>
      </c>
      <c r="FD520">
        <v>4.95615</v>
      </c>
      <c r="FE520">
        <v>3.30393</v>
      </c>
      <c r="FF520">
        <v>9999</v>
      </c>
      <c r="FG520">
        <v>9999</v>
      </c>
      <c r="FH520">
        <v>6670.1</v>
      </c>
      <c r="FI520">
        <v>354.3</v>
      </c>
      <c r="FJ520">
        <v>1.86808</v>
      </c>
      <c r="FK520">
        <v>1.86373</v>
      </c>
      <c r="FL520">
        <v>1.87134</v>
      </c>
      <c r="FM520">
        <v>1.86218</v>
      </c>
      <c r="FN520">
        <v>1.86162</v>
      </c>
      <c r="FO520">
        <v>1.86812</v>
      </c>
      <c r="FP520">
        <v>1.85822</v>
      </c>
      <c r="FQ520">
        <v>1.86462</v>
      </c>
      <c r="FR520">
        <v>5</v>
      </c>
      <c r="FS520">
        <v>0</v>
      </c>
      <c r="FT520">
        <v>0</v>
      </c>
      <c r="FU520">
        <v>0</v>
      </c>
      <c r="FV520" t="s">
        <v>358</v>
      </c>
      <c r="FW520" t="s">
        <v>359</v>
      </c>
      <c r="FX520" t="s">
        <v>360</v>
      </c>
      <c r="FY520" t="s">
        <v>360</v>
      </c>
      <c r="FZ520" t="s">
        <v>360</v>
      </c>
      <c r="GA520" t="s">
        <v>360</v>
      </c>
      <c r="GB520">
        <v>0</v>
      </c>
      <c r="GC520">
        <v>100</v>
      </c>
      <c r="GD520">
        <v>100</v>
      </c>
      <c r="GE520">
        <v>4.418</v>
      </c>
      <c r="GF520">
        <v>0.1282</v>
      </c>
      <c r="GG520">
        <v>2.14445261950712</v>
      </c>
      <c r="GH520">
        <v>0.00524579190152856</v>
      </c>
      <c r="GI520">
        <v>-2.61795653493914e-06</v>
      </c>
      <c r="GJ520">
        <v>1.03317073579164e-09</v>
      </c>
      <c r="GK520">
        <v>0.00834576242792743</v>
      </c>
      <c r="GL520">
        <v>-0.0463878632499735</v>
      </c>
      <c r="GM520">
        <v>0.00360881594666716</v>
      </c>
      <c r="GN520">
        <v>-4.25062852161115e-05</v>
      </c>
      <c r="GO520">
        <v>14</v>
      </c>
      <c r="GP520">
        <v>2225</v>
      </c>
      <c r="GQ520">
        <v>2</v>
      </c>
      <c r="GR520">
        <v>27</v>
      </c>
      <c r="GS520">
        <v>4371.8</v>
      </c>
      <c r="GT520">
        <v>4371.8</v>
      </c>
      <c r="GU520">
        <v>1.75171</v>
      </c>
      <c r="GV520">
        <v>2.38037</v>
      </c>
      <c r="GW520">
        <v>1.99829</v>
      </c>
      <c r="GX520">
        <v>2.74292</v>
      </c>
      <c r="GY520">
        <v>2.09351</v>
      </c>
      <c r="GZ520">
        <v>2.36572</v>
      </c>
      <c r="HA520">
        <v>36.2929</v>
      </c>
      <c r="HB520">
        <v>13.8256</v>
      </c>
      <c r="HC520">
        <v>18</v>
      </c>
      <c r="HD520">
        <v>422.287</v>
      </c>
      <c r="HE520">
        <v>612.19</v>
      </c>
      <c r="HF520">
        <v>15.659</v>
      </c>
      <c r="HG520">
        <v>31.4038</v>
      </c>
      <c r="HH520">
        <v>30.0002</v>
      </c>
      <c r="HI520">
        <v>31.2207</v>
      </c>
      <c r="HJ520">
        <v>31.2037</v>
      </c>
      <c r="HK520">
        <v>35.1063</v>
      </c>
      <c r="HL520">
        <v>12.87</v>
      </c>
      <c r="HM520">
        <v>0</v>
      </c>
      <c r="HN520">
        <v>11.1302</v>
      </c>
      <c r="HO520">
        <v>608.936</v>
      </c>
      <c r="HP520">
        <v>18.8087</v>
      </c>
      <c r="HQ520">
        <v>95.4987</v>
      </c>
      <c r="HR520">
        <v>99.5647</v>
      </c>
    </row>
    <row r="521" spans="1:226">
      <c r="A521">
        <v>505</v>
      </c>
      <c r="B521">
        <v>1657560436</v>
      </c>
      <c r="C521">
        <v>7644</v>
      </c>
      <c r="D521" t="s">
        <v>1376</v>
      </c>
      <c r="E521" t="s">
        <v>1377</v>
      </c>
      <c r="F521">
        <v>5</v>
      </c>
      <c r="G521" t="s">
        <v>1117</v>
      </c>
      <c r="H521" t="s">
        <v>354</v>
      </c>
      <c r="I521">
        <v>1657560428.23214</v>
      </c>
      <c r="J521">
        <f>(K521)/1000</f>
        <v>0</v>
      </c>
      <c r="K521">
        <f>IF(BF521, AN521, AH521)</f>
        <v>0</v>
      </c>
      <c r="L521">
        <f>IF(BF521, AI521, AG521)</f>
        <v>0</v>
      </c>
      <c r="M521">
        <f>BH521 - IF(AU521&gt;1, L521*BB521*100.0/(AW521*BV521), 0)</f>
        <v>0</v>
      </c>
      <c r="N521">
        <f>((T521-J521/2)*M521-L521)/(T521+J521/2)</f>
        <v>0</v>
      </c>
      <c r="O521">
        <f>N521*(BO521+BP521)/1000.0</f>
        <v>0</v>
      </c>
      <c r="P521">
        <f>(BH521 - IF(AU521&gt;1, L521*BB521*100.0/(AW521*BV521), 0))*(BO521+BP521)/1000.0</f>
        <v>0</v>
      </c>
      <c r="Q521">
        <f>2.0/((1/S521-1/R521)+SIGN(S521)*SQRT((1/S521-1/R521)*(1/S521-1/R521) + 4*BC521/((BC521+1)*(BC521+1))*(2*1/S521*1/R521-1/R521*1/R521)))</f>
        <v>0</v>
      </c>
      <c r="R521">
        <f>IF(LEFT(BD521,1)&lt;&gt;"0",IF(LEFT(BD521,1)="1",3.0,BE521),$D$5+$E$5*(BV521*BO521/($K$5*1000))+$F$5*(BV521*BO521/($K$5*1000))*MAX(MIN(BB521,$J$5),$I$5)*MAX(MIN(BB521,$J$5),$I$5)+$G$5*MAX(MIN(BB521,$J$5),$I$5)*(BV521*BO521/($K$5*1000))+$H$5*(BV521*BO521/($K$5*1000))*(BV521*BO521/($K$5*1000)))</f>
        <v>0</v>
      </c>
      <c r="S521">
        <f>J521*(1000-(1000*0.61365*exp(17.502*W521/(240.97+W521))/(BO521+BP521)+BJ521)/2)/(1000*0.61365*exp(17.502*W521/(240.97+W521))/(BO521+BP521)-BJ521)</f>
        <v>0</v>
      </c>
      <c r="T521">
        <f>1/((BC521+1)/(Q521/1.6)+1/(R521/1.37)) + BC521/((BC521+1)/(Q521/1.6) + BC521/(R521/1.37))</f>
        <v>0</v>
      </c>
      <c r="U521">
        <f>(AX521*BA521)</f>
        <v>0</v>
      </c>
      <c r="V521">
        <f>(BQ521+(U521+2*0.95*5.67E-8*(((BQ521+$B$7)+273)^4-(BQ521+273)^4)-44100*J521)/(1.84*29.3*R521+8*0.95*5.67E-8*(BQ521+273)^3))</f>
        <v>0</v>
      </c>
      <c r="W521">
        <f>($C$7*BR521+$D$7*BS521+$E$7*V521)</f>
        <v>0</v>
      </c>
      <c r="X521">
        <f>0.61365*exp(17.502*W521/(240.97+W521))</f>
        <v>0</v>
      </c>
      <c r="Y521">
        <f>(Z521/AA521*100)</f>
        <v>0</v>
      </c>
      <c r="Z521">
        <f>BJ521*(BO521+BP521)/1000</f>
        <v>0</v>
      </c>
      <c r="AA521">
        <f>0.61365*exp(17.502*BQ521/(240.97+BQ521))</f>
        <v>0</v>
      </c>
      <c r="AB521">
        <f>(X521-BJ521*(BO521+BP521)/1000)</f>
        <v>0</v>
      </c>
      <c r="AC521">
        <f>(-J521*44100)</f>
        <v>0</v>
      </c>
      <c r="AD521">
        <f>2*29.3*R521*0.92*(BQ521-W521)</f>
        <v>0</v>
      </c>
      <c r="AE521">
        <f>2*0.95*5.67E-8*(((BQ521+$B$7)+273)^4-(W521+273)^4)</f>
        <v>0</v>
      </c>
      <c r="AF521">
        <f>U521+AE521+AC521+AD521</f>
        <v>0</v>
      </c>
      <c r="AG521">
        <f>BN521*AU521*(BI521-BH521*(1000-AU521*BK521)/(1000-AU521*BJ521))/(100*BB521)</f>
        <v>0</v>
      </c>
      <c r="AH521">
        <f>1000*BN521*AU521*(BJ521-BK521)/(100*BB521*(1000-AU521*BJ521))</f>
        <v>0</v>
      </c>
      <c r="AI521">
        <f>(AJ521 - AK521 - BO521*1E3/(8.314*(BQ521+273.15)) * AM521/BN521 * AL521) * BN521/(100*BB521) * (1000 - BK521)/1000</f>
        <v>0</v>
      </c>
      <c r="AJ521">
        <v>600.65459586947</v>
      </c>
      <c r="AK521">
        <v>584.619472727273</v>
      </c>
      <c r="AL521">
        <v>3.39212356513877</v>
      </c>
      <c r="AM521">
        <v>66.1542934493581</v>
      </c>
      <c r="AN521">
        <f>(AP521 - AO521 + BO521*1E3/(8.314*(BQ521+273.15)) * AR521/BN521 * AQ521) * BN521/(100*BB521) * 1000/(1000 - AP521)</f>
        <v>0</v>
      </c>
      <c r="AO521">
        <v>18.6727909110677</v>
      </c>
      <c r="AP521">
        <v>18.9234412121212</v>
      </c>
      <c r="AQ521">
        <v>0.000475854282554754</v>
      </c>
      <c r="AR521">
        <v>78.0583195852603</v>
      </c>
      <c r="AS521">
        <v>22</v>
      </c>
      <c r="AT521">
        <v>4</v>
      </c>
      <c r="AU521">
        <f>IF(AS521*$H$13&gt;=AW521,1.0,(AW521/(AW521-AS521*$H$13)))</f>
        <v>0</v>
      </c>
      <c r="AV521">
        <f>(AU521-1)*100</f>
        <v>0</v>
      </c>
      <c r="AW521">
        <f>MAX(0,($B$13+$C$13*BV521)/(1+$D$13*BV521)*BO521/(BQ521+273)*$E$13)</f>
        <v>0</v>
      </c>
      <c r="AX521">
        <f>$B$11*BW521+$C$11*BX521+$F$11*CI521*(1-CL521)</f>
        <v>0</v>
      </c>
      <c r="AY521">
        <f>AX521*AZ521</f>
        <v>0</v>
      </c>
      <c r="AZ521">
        <f>($B$11*$D$9+$C$11*$D$9+$F$11*((CV521+CN521)/MAX(CV521+CN521+CW521, 0.1)*$I$9+CW521/MAX(CV521+CN521+CW521, 0.1)*$J$9))/($B$11+$C$11+$F$11)</f>
        <v>0</v>
      </c>
      <c r="BA521">
        <f>($B$11*$K$9+$C$11*$K$9+$F$11*((CV521+CN521)/MAX(CV521+CN521+CW521, 0.1)*$P$9+CW521/MAX(CV521+CN521+CW521, 0.1)*$Q$9))/($B$11+$C$11+$F$11)</f>
        <v>0</v>
      </c>
      <c r="BB521">
        <v>2.7</v>
      </c>
      <c r="BC521">
        <v>0.5</v>
      </c>
      <c r="BD521" t="s">
        <v>355</v>
      </c>
      <c r="BE521">
        <v>2</v>
      </c>
      <c r="BF521" t="b">
        <v>1</v>
      </c>
      <c r="BG521">
        <v>1657560428.23214</v>
      </c>
      <c r="BH521">
        <v>549.346678571429</v>
      </c>
      <c r="BI521">
        <v>571.943428571429</v>
      </c>
      <c r="BJ521">
        <v>18.9014464285714</v>
      </c>
      <c r="BK521">
        <v>18.6394571428571</v>
      </c>
      <c r="BL521">
        <v>544.953857142857</v>
      </c>
      <c r="BM521">
        <v>18.7733178571429</v>
      </c>
      <c r="BN521">
        <v>500.002928571429</v>
      </c>
      <c r="BO521">
        <v>68.0155285714286</v>
      </c>
      <c r="BP521">
        <v>0.0182037214285714</v>
      </c>
      <c r="BQ521">
        <v>21.6334821428571</v>
      </c>
      <c r="BR521">
        <v>22.7272285714286</v>
      </c>
      <c r="BS521">
        <v>999.9</v>
      </c>
      <c r="BT521">
        <v>0</v>
      </c>
      <c r="BU521">
        <v>0</v>
      </c>
      <c r="BV521">
        <v>9999.8225</v>
      </c>
      <c r="BW521">
        <v>0</v>
      </c>
      <c r="BX521">
        <v>263.910535714286</v>
      </c>
      <c r="BY521">
        <v>-22.5967071428571</v>
      </c>
      <c r="BZ521">
        <v>559.930214285714</v>
      </c>
      <c r="CA521">
        <v>582.807142857143</v>
      </c>
      <c r="CB521">
        <v>0.261988928571429</v>
      </c>
      <c r="CC521">
        <v>571.943428571429</v>
      </c>
      <c r="CD521">
        <v>18.6394571428571</v>
      </c>
      <c r="CE521">
        <v>1.28559285714286</v>
      </c>
      <c r="CF521">
        <v>1.26777357142857</v>
      </c>
      <c r="CG521">
        <v>10.6314678571429</v>
      </c>
      <c r="CH521">
        <v>10.4221107142857</v>
      </c>
      <c r="CI521">
        <v>1999.98607142857</v>
      </c>
      <c r="CJ521">
        <v>0.9799995</v>
      </c>
      <c r="CK521">
        <v>0.02000015</v>
      </c>
      <c r="CL521">
        <v>0</v>
      </c>
      <c r="CM521">
        <v>2.49977857142857</v>
      </c>
      <c r="CN521">
        <v>0</v>
      </c>
      <c r="CO521">
        <v>6459.28357142857</v>
      </c>
      <c r="CP521">
        <v>16705.2821428571</v>
      </c>
      <c r="CQ521">
        <v>45</v>
      </c>
      <c r="CR521">
        <v>48.9192857142857</v>
      </c>
      <c r="CS521">
        <v>48.241</v>
      </c>
      <c r="CT521">
        <v>45.187</v>
      </c>
      <c r="CU521">
        <v>43.75</v>
      </c>
      <c r="CV521">
        <v>1959.98535714286</v>
      </c>
      <c r="CW521">
        <v>40.0007142857143</v>
      </c>
      <c r="CX521">
        <v>0</v>
      </c>
      <c r="CY521">
        <v>1651539331.4</v>
      </c>
      <c r="CZ521">
        <v>0</v>
      </c>
      <c r="DA521">
        <v>0</v>
      </c>
      <c r="DB521" t="s">
        <v>356</v>
      </c>
      <c r="DC521">
        <v>1657298120.5</v>
      </c>
      <c r="DD521">
        <v>1657298120.5</v>
      </c>
      <c r="DE521">
        <v>0</v>
      </c>
      <c r="DF521">
        <v>1.391</v>
      </c>
      <c r="DG521">
        <v>0.035</v>
      </c>
      <c r="DH521">
        <v>2.39</v>
      </c>
      <c r="DI521">
        <v>0.104</v>
      </c>
      <c r="DJ521">
        <v>419</v>
      </c>
      <c r="DK521">
        <v>18</v>
      </c>
      <c r="DL521">
        <v>0.11</v>
      </c>
      <c r="DM521">
        <v>0.02</v>
      </c>
      <c r="DN521">
        <v>-22.5674707317073</v>
      </c>
      <c r="DO521">
        <v>0.0943358885016937</v>
      </c>
      <c r="DP521">
        <v>0.19397316289594</v>
      </c>
      <c r="DQ521">
        <v>1</v>
      </c>
      <c r="DR521">
        <v>0.267113</v>
      </c>
      <c r="DS521">
        <v>-0.158870968641115</v>
      </c>
      <c r="DT521">
        <v>0.0216257076658495</v>
      </c>
      <c r="DU521">
        <v>0</v>
      </c>
      <c r="DV521">
        <v>1</v>
      </c>
      <c r="DW521">
        <v>2</v>
      </c>
      <c r="DX521" t="s">
        <v>367</v>
      </c>
      <c r="DY521">
        <v>2.8273</v>
      </c>
      <c r="DZ521">
        <v>2.63478</v>
      </c>
      <c r="EA521">
        <v>0.0860926</v>
      </c>
      <c r="EB521">
        <v>0.0889113</v>
      </c>
      <c r="EC521">
        <v>0.0653525</v>
      </c>
      <c r="ED521">
        <v>0.0647432</v>
      </c>
      <c r="EE521">
        <v>25441.9</v>
      </c>
      <c r="EF521">
        <v>22176.8</v>
      </c>
      <c r="EG521">
        <v>24943.1</v>
      </c>
      <c r="EH521">
        <v>23724.9</v>
      </c>
      <c r="EI521">
        <v>39838.6</v>
      </c>
      <c r="EJ521">
        <v>36759.9</v>
      </c>
      <c r="EK521">
        <v>45137</v>
      </c>
      <c r="EL521">
        <v>42363.9</v>
      </c>
      <c r="EM521">
        <v>1.73455</v>
      </c>
      <c r="EN521">
        <v>2.0301</v>
      </c>
      <c r="EO521">
        <v>0.0595078</v>
      </c>
      <c r="EP521">
        <v>0</v>
      </c>
      <c r="EQ521">
        <v>21.7273</v>
      </c>
      <c r="ER521">
        <v>999.9</v>
      </c>
      <c r="ES521">
        <v>30.491</v>
      </c>
      <c r="ET521">
        <v>32.811</v>
      </c>
      <c r="EU521">
        <v>22.4087</v>
      </c>
      <c r="EV521">
        <v>51.2986</v>
      </c>
      <c r="EW521">
        <v>28.9423</v>
      </c>
      <c r="EX521">
        <v>2</v>
      </c>
      <c r="EY521">
        <v>0.311085</v>
      </c>
      <c r="EZ521">
        <v>9.28105</v>
      </c>
      <c r="FA521">
        <v>20.0136</v>
      </c>
      <c r="FB521">
        <v>5.23766</v>
      </c>
      <c r="FC521">
        <v>11.998</v>
      </c>
      <c r="FD521">
        <v>4.9568</v>
      </c>
      <c r="FE521">
        <v>3.30398</v>
      </c>
      <c r="FF521">
        <v>9999</v>
      </c>
      <c r="FG521">
        <v>9999</v>
      </c>
      <c r="FH521">
        <v>6670.3</v>
      </c>
      <c r="FI521">
        <v>354.3</v>
      </c>
      <c r="FJ521">
        <v>1.86806</v>
      </c>
      <c r="FK521">
        <v>1.86371</v>
      </c>
      <c r="FL521">
        <v>1.87134</v>
      </c>
      <c r="FM521">
        <v>1.86218</v>
      </c>
      <c r="FN521">
        <v>1.86166</v>
      </c>
      <c r="FO521">
        <v>1.86812</v>
      </c>
      <c r="FP521">
        <v>1.85822</v>
      </c>
      <c r="FQ521">
        <v>1.86462</v>
      </c>
      <c r="FR521">
        <v>5</v>
      </c>
      <c r="FS521">
        <v>0</v>
      </c>
      <c r="FT521">
        <v>0</v>
      </c>
      <c r="FU521">
        <v>0</v>
      </c>
      <c r="FV521" t="s">
        <v>358</v>
      </c>
      <c r="FW521" t="s">
        <v>359</v>
      </c>
      <c r="FX521" t="s">
        <v>360</v>
      </c>
      <c r="FY521" t="s">
        <v>360</v>
      </c>
      <c r="FZ521" t="s">
        <v>360</v>
      </c>
      <c r="GA521" t="s">
        <v>360</v>
      </c>
      <c r="GB521">
        <v>0</v>
      </c>
      <c r="GC521">
        <v>100</v>
      </c>
      <c r="GD521">
        <v>100</v>
      </c>
      <c r="GE521">
        <v>4.478</v>
      </c>
      <c r="GF521">
        <v>0.1291</v>
      </c>
      <c r="GG521">
        <v>2.14445261950712</v>
      </c>
      <c r="GH521">
        <v>0.00524579190152856</v>
      </c>
      <c r="GI521">
        <v>-2.61795653493914e-06</v>
      </c>
      <c r="GJ521">
        <v>1.03317073579164e-09</v>
      </c>
      <c r="GK521">
        <v>0.00834576242792743</v>
      </c>
      <c r="GL521">
        <v>-0.0463878632499735</v>
      </c>
      <c r="GM521">
        <v>0.00360881594666716</v>
      </c>
      <c r="GN521">
        <v>-4.25062852161115e-05</v>
      </c>
      <c r="GO521">
        <v>14</v>
      </c>
      <c r="GP521">
        <v>2225</v>
      </c>
      <c r="GQ521">
        <v>2</v>
      </c>
      <c r="GR521">
        <v>27</v>
      </c>
      <c r="GS521">
        <v>4371.9</v>
      </c>
      <c r="GT521">
        <v>4371.9</v>
      </c>
      <c r="GU521">
        <v>1.79443</v>
      </c>
      <c r="GV521">
        <v>2.38159</v>
      </c>
      <c r="GW521">
        <v>1.99829</v>
      </c>
      <c r="GX521">
        <v>2.74292</v>
      </c>
      <c r="GY521">
        <v>2.09351</v>
      </c>
      <c r="GZ521">
        <v>2.43896</v>
      </c>
      <c r="HA521">
        <v>36.2929</v>
      </c>
      <c r="HB521">
        <v>13.8256</v>
      </c>
      <c r="HC521">
        <v>18</v>
      </c>
      <c r="HD521">
        <v>422.318</v>
      </c>
      <c r="HE521">
        <v>612.23</v>
      </c>
      <c r="HF521">
        <v>15.682</v>
      </c>
      <c r="HG521">
        <v>31.4062</v>
      </c>
      <c r="HH521">
        <v>30</v>
      </c>
      <c r="HI521">
        <v>31.2231</v>
      </c>
      <c r="HJ521">
        <v>31.2056</v>
      </c>
      <c r="HK521">
        <v>36.004</v>
      </c>
      <c r="HL521">
        <v>12.286</v>
      </c>
      <c r="HM521">
        <v>0</v>
      </c>
      <c r="HN521">
        <v>11.1468</v>
      </c>
      <c r="HO521">
        <v>622.368</v>
      </c>
      <c r="HP521">
        <v>18.8306</v>
      </c>
      <c r="HQ521">
        <v>95.4969</v>
      </c>
      <c r="HR521">
        <v>99.5645</v>
      </c>
    </row>
    <row r="522" spans="1:226">
      <c r="A522">
        <v>506</v>
      </c>
      <c r="B522">
        <v>1657560441</v>
      </c>
      <c r="C522">
        <v>7649</v>
      </c>
      <c r="D522" t="s">
        <v>1378</v>
      </c>
      <c r="E522" t="s">
        <v>1379</v>
      </c>
      <c r="F522">
        <v>5</v>
      </c>
      <c r="G522" t="s">
        <v>1117</v>
      </c>
      <c r="H522" t="s">
        <v>354</v>
      </c>
      <c r="I522">
        <v>1657560433.51852</v>
      </c>
      <c r="J522">
        <f>(K522)/1000</f>
        <v>0</v>
      </c>
      <c r="K522">
        <f>IF(BF522, AN522, AH522)</f>
        <v>0</v>
      </c>
      <c r="L522">
        <f>IF(BF522, AI522, AG522)</f>
        <v>0</v>
      </c>
      <c r="M522">
        <f>BH522 - IF(AU522&gt;1, L522*BB522*100.0/(AW522*BV522), 0)</f>
        <v>0</v>
      </c>
      <c r="N522">
        <f>((T522-J522/2)*M522-L522)/(T522+J522/2)</f>
        <v>0</v>
      </c>
      <c r="O522">
        <f>N522*(BO522+BP522)/1000.0</f>
        <v>0</v>
      </c>
      <c r="P522">
        <f>(BH522 - IF(AU522&gt;1, L522*BB522*100.0/(AW522*BV522), 0))*(BO522+BP522)/1000.0</f>
        <v>0</v>
      </c>
      <c r="Q522">
        <f>2.0/((1/S522-1/R522)+SIGN(S522)*SQRT((1/S522-1/R522)*(1/S522-1/R522) + 4*BC522/((BC522+1)*(BC522+1))*(2*1/S522*1/R522-1/R522*1/R522)))</f>
        <v>0</v>
      </c>
      <c r="R522">
        <f>IF(LEFT(BD522,1)&lt;&gt;"0",IF(LEFT(BD522,1)="1",3.0,BE522),$D$5+$E$5*(BV522*BO522/($K$5*1000))+$F$5*(BV522*BO522/($K$5*1000))*MAX(MIN(BB522,$J$5),$I$5)*MAX(MIN(BB522,$J$5),$I$5)+$G$5*MAX(MIN(BB522,$J$5),$I$5)*(BV522*BO522/($K$5*1000))+$H$5*(BV522*BO522/($K$5*1000))*(BV522*BO522/($K$5*1000)))</f>
        <v>0</v>
      </c>
      <c r="S522">
        <f>J522*(1000-(1000*0.61365*exp(17.502*W522/(240.97+W522))/(BO522+BP522)+BJ522)/2)/(1000*0.61365*exp(17.502*W522/(240.97+W522))/(BO522+BP522)-BJ522)</f>
        <v>0</v>
      </c>
      <c r="T522">
        <f>1/((BC522+1)/(Q522/1.6)+1/(R522/1.37)) + BC522/((BC522+1)/(Q522/1.6) + BC522/(R522/1.37))</f>
        <v>0</v>
      </c>
      <c r="U522">
        <f>(AX522*BA522)</f>
        <v>0</v>
      </c>
      <c r="V522">
        <f>(BQ522+(U522+2*0.95*5.67E-8*(((BQ522+$B$7)+273)^4-(BQ522+273)^4)-44100*J522)/(1.84*29.3*R522+8*0.95*5.67E-8*(BQ522+273)^3))</f>
        <v>0</v>
      </c>
      <c r="W522">
        <f>($C$7*BR522+$D$7*BS522+$E$7*V522)</f>
        <v>0</v>
      </c>
      <c r="X522">
        <f>0.61365*exp(17.502*W522/(240.97+W522))</f>
        <v>0</v>
      </c>
      <c r="Y522">
        <f>(Z522/AA522*100)</f>
        <v>0</v>
      </c>
      <c r="Z522">
        <f>BJ522*(BO522+BP522)/1000</f>
        <v>0</v>
      </c>
      <c r="AA522">
        <f>0.61365*exp(17.502*BQ522/(240.97+BQ522))</f>
        <v>0</v>
      </c>
      <c r="AB522">
        <f>(X522-BJ522*(BO522+BP522)/1000)</f>
        <v>0</v>
      </c>
      <c r="AC522">
        <f>(-J522*44100)</f>
        <v>0</v>
      </c>
      <c r="AD522">
        <f>2*29.3*R522*0.92*(BQ522-W522)</f>
        <v>0</v>
      </c>
      <c r="AE522">
        <f>2*0.95*5.67E-8*(((BQ522+$B$7)+273)^4-(W522+273)^4)</f>
        <v>0</v>
      </c>
      <c r="AF522">
        <f>U522+AE522+AC522+AD522</f>
        <v>0</v>
      </c>
      <c r="AG522">
        <f>BN522*AU522*(BI522-BH522*(1000-AU522*BK522)/(1000-AU522*BJ522))/(100*BB522)</f>
        <v>0</v>
      </c>
      <c r="AH522">
        <f>1000*BN522*AU522*(BJ522-BK522)/(100*BB522*(1000-AU522*BJ522))</f>
        <v>0</v>
      </c>
      <c r="AI522">
        <f>(AJ522 - AK522 - BO522*1E3/(8.314*(BQ522+273.15)) * AM522/BN522 * AL522) * BN522/(100*BB522) * (1000 - BK522)/1000</f>
        <v>0</v>
      </c>
      <c r="AJ522">
        <v>618.08541336783</v>
      </c>
      <c r="AK522">
        <v>601.926521212121</v>
      </c>
      <c r="AL522">
        <v>3.44986113172581</v>
      </c>
      <c r="AM522">
        <v>66.1542934493581</v>
      </c>
      <c r="AN522">
        <f>(AP522 - AO522 + BO522*1E3/(8.314*(BQ522+273.15)) * AR522/BN522 * AQ522) * BN522/(100*BB522) * 1000/(1000 - AP522)</f>
        <v>0</v>
      </c>
      <c r="AO522">
        <v>18.7083856952035</v>
      </c>
      <c r="AP522">
        <v>18.9418545454545</v>
      </c>
      <c r="AQ522">
        <v>0.00110466856008352</v>
      </c>
      <c r="AR522">
        <v>78.0583195852603</v>
      </c>
      <c r="AS522">
        <v>22</v>
      </c>
      <c r="AT522">
        <v>4</v>
      </c>
      <c r="AU522">
        <f>IF(AS522*$H$13&gt;=AW522,1.0,(AW522/(AW522-AS522*$H$13)))</f>
        <v>0</v>
      </c>
      <c r="AV522">
        <f>(AU522-1)*100</f>
        <v>0</v>
      </c>
      <c r="AW522">
        <f>MAX(0,($B$13+$C$13*BV522)/(1+$D$13*BV522)*BO522/(BQ522+273)*$E$13)</f>
        <v>0</v>
      </c>
      <c r="AX522">
        <f>$B$11*BW522+$C$11*BX522+$F$11*CI522*(1-CL522)</f>
        <v>0</v>
      </c>
      <c r="AY522">
        <f>AX522*AZ522</f>
        <v>0</v>
      </c>
      <c r="AZ522">
        <f>($B$11*$D$9+$C$11*$D$9+$F$11*((CV522+CN522)/MAX(CV522+CN522+CW522, 0.1)*$I$9+CW522/MAX(CV522+CN522+CW522, 0.1)*$J$9))/($B$11+$C$11+$F$11)</f>
        <v>0</v>
      </c>
      <c r="BA522">
        <f>($B$11*$K$9+$C$11*$K$9+$F$11*((CV522+CN522)/MAX(CV522+CN522+CW522, 0.1)*$P$9+CW522/MAX(CV522+CN522+CW522, 0.1)*$Q$9))/($B$11+$C$11+$F$11)</f>
        <v>0</v>
      </c>
      <c r="BB522">
        <v>2.7</v>
      </c>
      <c r="BC522">
        <v>0.5</v>
      </c>
      <c r="BD522" t="s">
        <v>355</v>
      </c>
      <c r="BE522">
        <v>2</v>
      </c>
      <c r="BF522" t="b">
        <v>1</v>
      </c>
      <c r="BG522">
        <v>1657560433.51852</v>
      </c>
      <c r="BH522">
        <v>567.059259259259</v>
      </c>
      <c r="BI522">
        <v>589.684703703704</v>
      </c>
      <c r="BJ522">
        <v>18.915337037037</v>
      </c>
      <c r="BK522">
        <v>18.6787592592593</v>
      </c>
      <c r="BL522">
        <v>562.608296296296</v>
      </c>
      <c r="BM522">
        <v>18.7866259259259</v>
      </c>
      <c r="BN522">
        <v>500.015518518518</v>
      </c>
      <c r="BO522">
        <v>68.0157814814815</v>
      </c>
      <c r="BP522">
        <v>0.0183437703703704</v>
      </c>
      <c r="BQ522">
        <v>21.6241777777778</v>
      </c>
      <c r="BR522">
        <v>22.7156814814815</v>
      </c>
      <c r="BS522">
        <v>999.9</v>
      </c>
      <c r="BT522">
        <v>0</v>
      </c>
      <c r="BU522">
        <v>0</v>
      </c>
      <c r="BV522">
        <v>9991.62185185185</v>
      </c>
      <c r="BW522">
        <v>0</v>
      </c>
      <c r="BX522">
        <v>190.498185185185</v>
      </c>
      <c r="BY522">
        <v>-22.6254111111111</v>
      </c>
      <c r="BZ522">
        <v>577.992333333333</v>
      </c>
      <c r="CA522">
        <v>600.909518518518</v>
      </c>
      <c r="CB522">
        <v>0.236575962962963</v>
      </c>
      <c r="CC522">
        <v>589.684703703704</v>
      </c>
      <c r="CD522">
        <v>18.6787592592593</v>
      </c>
      <c r="CE522">
        <v>1.28654222222222</v>
      </c>
      <c r="CF522">
        <v>1.27045111111111</v>
      </c>
      <c r="CG522">
        <v>10.6425444444444</v>
      </c>
      <c r="CH522">
        <v>10.4537296296296</v>
      </c>
      <c r="CI522">
        <v>1999.99037037037</v>
      </c>
      <c r="CJ522">
        <v>0.979999666666667</v>
      </c>
      <c r="CK522">
        <v>0.0199999777777778</v>
      </c>
      <c r="CL522">
        <v>0</v>
      </c>
      <c r="CM522">
        <v>2.48612222222222</v>
      </c>
      <c r="CN522">
        <v>0</v>
      </c>
      <c r="CO522">
        <v>6362.60925925926</v>
      </c>
      <c r="CP522">
        <v>16705.337037037</v>
      </c>
      <c r="CQ522">
        <v>45</v>
      </c>
      <c r="CR522">
        <v>48.9186296296296</v>
      </c>
      <c r="CS522">
        <v>48.25</v>
      </c>
      <c r="CT522">
        <v>45.187</v>
      </c>
      <c r="CU522">
        <v>43.75</v>
      </c>
      <c r="CV522">
        <v>1959.99</v>
      </c>
      <c r="CW522">
        <v>40.0003703703704</v>
      </c>
      <c r="CX522">
        <v>0</v>
      </c>
      <c r="CY522">
        <v>1651539336.2</v>
      </c>
      <c r="CZ522">
        <v>0</v>
      </c>
      <c r="DA522">
        <v>0</v>
      </c>
      <c r="DB522" t="s">
        <v>356</v>
      </c>
      <c r="DC522">
        <v>1657298120.5</v>
      </c>
      <c r="DD522">
        <v>1657298120.5</v>
      </c>
      <c r="DE522">
        <v>0</v>
      </c>
      <c r="DF522">
        <v>1.391</v>
      </c>
      <c r="DG522">
        <v>0.035</v>
      </c>
      <c r="DH522">
        <v>2.39</v>
      </c>
      <c r="DI522">
        <v>0.104</v>
      </c>
      <c r="DJ522">
        <v>419</v>
      </c>
      <c r="DK522">
        <v>18</v>
      </c>
      <c r="DL522">
        <v>0.11</v>
      </c>
      <c r="DM522">
        <v>0.02</v>
      </c>
      <c r="DN522">
        <v>-22.6264125</v>
      </c>
      <c r="DO522">
        <v>-0.701931332082507</v>
      </c>
      <c r="DP522">
        <v>0.223277033287685</v>
      </c>
      <c r="DQ522">
        <v>0</v>
      </c>
      <c r="DR522">
        <v>0.254654675</v>
      </c>
      <c r="DS522">
        <v>-0.283030435272045</v>
      </c>
      <c r="DT522">
        <v>0.0286209392590351</v>
      </c>
      <c r="DU522">
        <v>0</v>
      </c>
      <c r="DV522">
        <v>0</v>
      </c>
      <c r="DW522">
        <v>2</v>
      </c>
      <c r="DX522" t="s">
        <v>357</v>
      </c>
      <c r="DY522">
        <v>2.82741</v>
      </c>
      <c r="DZ522">
        <v>2.63457</v>
      </c>
      <c r="EA522">
        <v>0.0879038</v>
      </c>
      <c r="EB522">
        <v>0.0906647</v>
      </c>
      <c r="EC522">
        <v>0.065399</v>
      </c>
      <c r="ED522">
        <v>0.0648333</v>
      </c>
      <c r="EE522">
        <v>25391.5</v>
      </c>
      <c r="EF522">
        <v>22134</v>
      </c>
      <c r="EG522">
        <v>24943.1</v>
      </c>
      <c r="EH522">
        <v>23724.8</v>
      </c>
      <c r="EI522">
        <v>39836.8</v>
      </c>
      <c r="EJ522">
        <v>36756</v>
      </c>
      <c r="EK522">
        <v>45137.2</v>
      </c>
      <c r="EL522">
        <v>42363.4</v>
      </c>
      <c r="EM522">
        <v>1.73472</v>
      </c>
      <c r="EN522">
        <v>2.03027</v>
      </c>
      <c r="EO522">
        <v>0.0583306</v>
      </c>
      <c r="EP522">
        <v>0</v>
      </c>
      <c r="EQ522">
        <v>21.7416</v>
      </c>
      <c r="ER522">
        <v>999.9</v>
      </c>
      <c r="ES522">
        <v>30.491</v>
      </c>
      <c r="ET522">
        <v>32.811</v>
      </c>
      <c r="EU522">
        <v>22.4069</v>
      </c>
      <c r="EV522">
        <v>51.7586</v>
      </c>
      <c r="EW522">
        <v>28.8982</v>
      </c>
      <c r="EX522">
        <v>2</v>
      </c>
      <c r="EY522">
        <v>0.311275</v>
      </c>
      <c r="EZ522">
        <v>9.28105</v>
      </c>
      <c r="FA522">
        <v>20.0133</v>
      </c>
      <c r="FB522">
        <v>5.23661</v>
      </c>
      <c r="FC522">
        <v>11.998</v>
      </c>
      <c r="FD522">
        <v>4.9565</v>
      </c>
      <c r="FE522">
        <v>3.30385</v>
      </c>
      <c r="FF522">
        <v>9999</v>
      </c>
      <c r="FG522">
        <v>9999</v>
      </c>
      <c r="FH522">
        <v>6670.3</v>
      </c>
      <c r="FI522">
        <v>354.3</v>
      </c>
      <c r="FJ522">
        <v>1.86806</v>
      </c>
      <c r="FK522">
        <v>1.86374</v>
      </c>
      <c r="FL522">
        <v>1.87134</v>
      </c>
      <c r="FM522">
        <v>1.86219</v>
      </c>
      <c r="FN522">
        <v>1.86165</v>
      </c>
      <c r="FO522">
        <v>1.86813</v>
      </c>
      <c r="FP522">
        <v>1.85822</v>
      </c>
      <c r="FQ522">
        <v>1.86462</v>
      </c>
      <c r="FR522">
        <v>5</v>
      </c>
      <c r="FS522">
        <v>0</v>
      </c>
      <c r="FT522">
        <v>0</v>
      </c>
      <c r="FU522">
        <v>0</v>
      </c>
      <c r="FV522" t="s">
        <v>358</v>
      </c>
      <c r="FW522" t="s">
        <v>359</v>
      </c>
      <c r="FX522" t="s">
        <v>360</v>
      </c>
      <c r="FY522" t="s">
        <v>360</v>
      </c>
      <c r="FZ522" t="s">
        <v>360</v>
      </c>
      <c r="GA522" t="s">
        <v>360</v>
      </c>
      <c r="GB522">
        <v>0</v>
      </c>
      <c r="GC522">
        <v>100</v>
      </c>
      <c r="GD522">
        <v>100</v>
      </c>
      <c r="GE522">
        <v>4.532</v>
      </c>
      <c r="GF522">
        <v>0.13</v>
      </c>
      <c r="GG522">
        <v>2.14445261950712</v>
      </c>
      <c r="GH522">
        <v>0.00524579190152856</v>
      </c>
      <c r="GI522">
        <v>-2.61795653493914e-06</v>
      </c>
      <c r="GJ522">
        <v>1.03317073579164e-09</v>
      </c>
      <c r="GK522">
        <v>0.00834576242792743</v>
      </c>
      <c r="GL522">
        <v>-0.0463878632499735</v>
      </c>
      <c r="GM522">
        <v>0.00360881594666716</v>
      </c>
      <c r="GN522">
        <v>-4.25062852161115e-05</v>
      </c>
      <c r="GO522">
        <v>14</v>
      </c>
      <c r="GP522">
        <v>2225</v>
      </c>
      <c r="GQ522">
        <v>2</v>
      </c>
      <c r="GR522">
        <v>27</v>
      </c>
      <c r="GS522">
        <v>4372</v>
      </c>
      <c r="GT522">
        <v>4372</v>
      </c>
      <c r="GU522">
        <v>1.83105</v>
      </c>
      <c r="GV522">
        <v>2.38525</v>
      </c>
      <c r="GW522">
        <v>1.99829</v>
      </c>
      <c r="GX522">
        <v>2.74292</v>
      </c>
      <c r="GY522">
        <v>2.09351</v>
      </c>
      <c r="GZ522">
        <v>2.34619</v>
      </c>
      <c r="HA522">
        <v>36.2929</v>
      </c>
      <c r="HB522">
        <v>13.8168</v>
      </c>
      <c r="HC522">
        <v>18</v>
      </c>
      <c r="HD522">
        <v>422.422</v>
      </c>
      <c r="HE522">
        <v>612.374</v>
      </c>
      <c r="HF522">
        <v>15.6999</v>
      </c>
      <c r="HG522">
        <v>31.409</v>
      </c>
      <c r="HH522">
        <v>30.0003</v>
      </c>
      <c r="HI522">
        <v>31.2237</v>
      </c>
      <c r="HJ522">
        <v>31.2061</v>
      </c>
      <c r="HK522">
        <v>36.7959</v>
      </c>
      <c r="HL522">
        <v>12.286</v>
      </c>
      <c r="HM522">
        <v>0</v>
      </c>
      <c r="HN522">
        <v>11.1618</v>
      </c>
      <c r="HO522">
        <v>642.445</v>
      </c>
      <c r="HP522">
        <v>18.8511</v>
      </c>
      <c r="HQ522">
        <v>95.4973</v>
      </c>
      <c r="HR522">
        <v>99.5638</v>
      </c>
    </row>
    <row r="523" spans="1:226">
      <c r="A523">
        <v>507</v>
      </c>
      <c r="B523">
        <v>1657560446</v>
      </c>
      <c r="C523">
        <v>7654</v>
      </c>
      <c r="D523" t="s">
        <v>1380</v>
      </c>
      <c r="E523" t="s">
        <v>1381</v>
      </c>
      <c r="F523">
        <v>5</v>
      </c>
      <c r="G523" t="s">
        <v>1117</v>
      </c>
      <c r="H523" t="s">
        <v>354</v>
      </c>
      <c r="I523">
        <v>1657560438.23214</v>
      </c>
      <c r="J523">
        <f>(K523)/1000</f>
        <v>0</v>
      </c>
      <c r="K523">
        <f>IF(BF523, AN523, AH523)</f>
        <v>0</v>
      </c>
      <c r="L523">
        <f>IF(BF523, AI523, AG523)</f>
        <v>0</v>
      </c>
      <c r="M523">
        <f>BH523 - IF(AU523&gt;1, L523*BB523*100.0/(AW523*BV523), 0)</f>
        <v>0</v>
      </c>
      <c r="N523">
        <f>((T523-J523/2)*M523-L523)/(T523+J523/2)</f>
        <v>0</v>
      </c>
      <c r="O523">
        <f>N523*(BO523+BP523)/1000.0</f>
        <v>0</v>
      </c>
      <c r="P523">
        <f>(BH523 - IF(AU523&gt;1, L523*BB523*100.0/(AW523*BV523), 0))*(BO523+BP523)/1000.0</f>
        <v>0</v>
      </c>
      <c r="Q523">
        <f>2.0/((1/S523-1/R523)+SIGN(S523)*SQRT((1/S523-1/R523)*(1/S523-1/R523) + 4*BC523/((BC523+1)*(BC523+1))*(2*1/S523*1/R523-1/R523*1/R523)))</f>
        <v>0</v>
      </c>
      <c r="R523">
        <f>IF(LEFT(BD523,1)&lt;&gt;"0",IF(LEFT(BD523,1)="1",3.0,BE523),$D$5+$E$5*(BV523*BO523/($K$5*1000))+$F$5*(BV523*BO523/($K$5*1000))*MAX(MIN(BB523,$J$5),$I$5)*MAX(MIN(BB523,$J$5),$I$5)+$G$5*MAX(MIN(BB523,$J$5),$I$5)*(BV523*BO523/($K$5*1000))+$H$5*(BV523*BO523/($K$5*1000))*(BV523*BO523/($K$5*1000)))</f>
        <v>0</v>
      </c>
      <c r="S523">
        <f>J523*(1000-(1000*0.61365*exp(17.502*W523/(240.97+W523))/(BO523+BP523)+BJ523)/2)/(1000*0.61365*exp(17.502*W523/(240.97+W523))/(BO523+BP523)-BJ523)</f>
        <v>0</v>
      </c>
      <c r="T523">
        <f>1/((BC523+1)/(Q523/1.6)+1/(R523/1.37)) + BC523/((BC523+1)/(Q523/1.6) + BC523/(R523/1.37))</f>
        <v>0</v>
      </c>
      <c r="U523">
        <f>(AX523*BA523)</f>
        <v>0</v>
      </c>
      <c r="V523">
        <f>(BQ523+(U523+2*0.95*5.67E-8*(((BQ523+$B$7)+273)^4-(BQ523+273)^4)-44100*J523)/(1.84*29.3*R523+8*0.95*5.67E-8*(BQ523+273)^3))</f>
        <v>0</v>
      </c>
      <c r="W523">
        <f>($C$7*BR523+$D$7*BS523+$E$7*V523)</f>
        <v>0</v>
      </c>
      <c r="X523">
        <f>0.61365*exp(17.502*W523/(240.97+W523))</f>
        <v>0</v>
      </c>
      <c r="Y523">
        <f>(Z523/AA523*100)</f>
        <v>0</v>
      </c>
      <c r="Z523">
        <f>BJ523*(BO523+BP523)/1000</f>
        <v>0</v>
      </c>
      <c r="AA523">
        <f>0.61365*exp(17.502*BQ523/(240.97+BQ523))</f>
        <v>0</v>
      </c>
      <c r="AB523">
        <f>(X523-BJ523*(BO523+BP523)/1000)</f>
        <v>0</v>
      </c>
      <c r="AC523">
        <f>(-J523*44100)</f>
        <v>0</v>
      </c>
      <c r="AD523">
        <f>2*29.3*R523*0.92*(BQ523-W523)</f>
        <v>0</v>
      </c>
      <c r="AE523">
        <f>2*0.95*5.67E-8*(((BQ523+$B$7)+273)^4-(W523+273)^4)</f>
        <v>0</v>
      </c>
      <c r="AF523">
        <f>U523+AE523+AC523+AD523</f>
        <v>0</v>
      </c>
      <c r="AG523">
        <f>BN523*AU523*(BI523-BH523*(1000-AU523*BK523)/(1000-AU523*BJ523))/(100*BB523)</f>
        <v>0</v>
      </c>
      <c r="AH523">
        <f>1000*BN523*AU523*(BJ523-BK523)/(100*BB523*(1000-AU523*BJ523))</f>
        <v>0</v>
      </c>
      <c r="AI523">
        <f>(AJ523 - AK523 - BO523*1E3/(8.314*(BQ523+273.15)) * AM523/BN523 * AL523) * BN523/(100*BB523) * (1000 - BK523)/1000</f>
        <v>0</v>
      </c>
      <c r="AJ523">
        <v>635.237857444386</v>
      </c>
      <c r="AK523">
        <v>618.959218181818</v>
      </c>
      <c r="AL523">
        <v>3.42322932432652</v>
      </c>
      <c r="AM523">
        <v>66.1542934493581</v>
      </c>
      <c r="AN523">
        <f>(AP523 - AO523 + BO523*1E3/(8.314*(BQ523+273.15)) * AR523/BN523 * AQ523) * BN523/(100*BB523) * 1000/(1000 - AP523)</f>
        <v>0</v>
      </c>
      <c r="AO523">
        <v>18.7425328576167</v>
      </c>
      <c r="AP523">
        <v>18.9667951515151</v>
      </c>
      <c r="AQ523">
        <v>0.00373660914019656</v>
      </c>
      <c r="AR523">
        <v>78.0583195852603</v>
      </c>
      <c r="AS523">
        <v>22</v>
      </c>
      <c r="AT523">
        <v>4</v>
      </c>
      <c r="AU523">
        <f>IF(AS523*$H$13&gt;=AW523,1.0,(AW523/(AW523-AS523*$H$13)))</f>
        <v>0</v>
      </c>
      <c r="AV523">
        <f>(AU523-1)*100</f>
        <v>0</v>
      </c>
      <c r="AW523">
        <f>MAX(0,($B$13+$C$13*BV523)/(1+$D$13*BV523)*BO523/(BQ523+273)*$E$13)</f>
        <v>0</v>
      </c>
      <c r="AX523">
        <f>$B$11*BW523+$C$11*BX523+$F$11*CI523*(1-CL523)</f>
        <v>0</v>
      </c>
      <c r="AY523">
        <f>AX523*AZ523</f>
        <v>0</v>
      </c>
      <c r="AZ523">
        <f>($B$11*$D$9+$C$11*$D$9+$F$11*((CV523+CN523)/MAX(CV523+CN523+CW523, 0.1)*$I$9+CW523/MAX(CV523+CN523+CW523, 0.1)*$J$9))/($B$11+$C$11+$F$11)</f>
        <v>0</v>
      </c>
      <c r="BA523">
        <f>($B$11*$K$9+$C$11*$K$9+$F$11*((CV523+CN523)/MAX(CV523+CN523+CW523, 0.1)*$P$9+CW523/MAX(CV523+CN523+CW523, 0.1)*$Q$9))/($B$11+$C$11+$F$11)</f>
        <v>0</v>
      </c>
      <c r="BB523">
        <v>2.7</v>
      </c>
      <c r="BC523">
        <v>0.5</v>
      </c>
      <c r="BD523" t="s">
        <v>355</v>
      </c>
      <c r="BE523">
        <v>2</v>
      </c>
      <c r="BF523" t="b">
        <v>1</v>
      </c>
      <c r="BG523">
        <v>1657560438.23214</v>
      </c>
      <c r="BH523">
        <v>582.828857142857</v>
      </c>
      <c r="BI523">
        <v>605.53475</v>
      </c>
      <c r="BJ523">
        <v>18.9338678571429</v>
      </c>
      <c r="BK523">
        <v>18.7144071428571</v>
      </c>
      <c r="BL523">
        <v>578.326535714286</v>
      </c>
      <c r="BM523">
        <v>18.8043785714286</v>
      </c>
      <c r="BN523">
        <v>500.012214285714</v>
      </c>
      <c r="BO523">
        <v>68.0156857142857</v>
      </c>
      <c r="BP523">
        <v>0.0183361392857143</v>
      </c>
      <c r="BQ523">
        <v>21.6164535714286</v>
      </c>
      <c r="BR523">
        <v>22.7098178571429</v>
      </c>
      <c r="BS523">
        <v>999.9</v>
      </c>
      <c r="BT523">
        <v>0</v>
      </c>
      <c r="BU523">
        <v>0</v>
      </c>
      <c r="BV523">
        <v>9982.43178571429</v>
      </c>
      <c r="BW523">
        <v>0</v>
      </c>
      <c r="BX523">
        <v>163.248821428571</v>
      </c>
      <c r="BY523">
        <v>-22.7058785714286</v>
      </c>
      <c r="BZ523">
        <v>594.077321428572</v>
      </c>
      <c r="CA523">
        <v>617.083607142857</v>
      </c>
      <c r="CB523">
        <v>0.219470678571429</v>
      </c>
      <c r="CC523">
        <v>605.53475</v>
      </c>
      <c r="CD523">
        <v>18.7144071428571</v>
      </c>
      <c r="CE523">
        <v>1.28780107142857</v>
      </c>
      <c r="CF523">
        <v>1.27287392857143</v>
      </c>
      <c r="CG523">
        <v>10.657225</v>
      </c>
      <c r="CH523">
        <v>10.4822892857143</v>
      </c>
      <c r="CI523">
        <v>2000.01142857143</v>
      </c>
      <c r="CJ523">
        <v>0.979999928571429</v>
      </c>
      <c r="CK523">
        <v>0.0199997071428571</v>
      </c>
      <c r="CL523">
        <v>0</v>
      </c>
      <c r="CM523">
        <v>2.45744642857143</v>
      </c>
      <c r="CN523">
        <v>0</v>
      </c>
      <c r="CO523">
        <v>6277.61107142857</v>
      </c>
      <c r="CP523">
        <v>16705.5214285714</v>
      </c>
      <c r="CQ523">
        <v>45</v>
      </c>
      <c r="CR523">
        <v>48.9192857142857</v>
      </c>
      <c r="CS523">
        <v>48.25</v>
      </c>
      <c r="CT523">
        <v>45.187</v>
      </c>
      <c r="CU523">
        <v>43.75</v>
      </c>
      <c r="CV523">
        <v>1960.01107142857</v>
      </c>
      <c r="CW523">
        <v>40.0003571428571</v>
      </c>
      <c r="CX523">
        <v>0</v>
      </c>
      <c r="CY523">
        <v>1651539341</v>
      </c>
      <c r="CZ523">
        <v>0</v>
      </c>
      <c r="DA523">
        <v>0</v>
      </c>
      <c r="DB523" t="s">
        <v>356</v>
      </c>
      <c r="DC523">
        <v>1657298120.5</v>
      </c>
      <c r="DD523">
        <v>1657298120.5</v>
      </c>
      <c r="DE523">
        <v>0</v>
      </c>
      <c r="DF523">
        <v>1.391</v>
      </c>
      <c r="DG523">
        <v>0.035</v>
      </c>
      <c r="DH523">
        <v>2.39</v>
      </c>
      <c r="DI523">
        <v>0.104</v>
      </c>
      <c r="DJ523">
        <v>419</v>
      </c>
      <c r="DK523">
        <v>18</v>
      </c>
      <c r="DL523">
        <v>0.11</v>
      </c>
      <c r="DM523">
        <v>0.02</v>
      </c>
      <c r="DN523">
        <v>-22.6734658536585</v>
      </c>
      <c r="DO523">
        <v>-0.903746341463381</v>
      </c>
      <c r="DP523">
        <v>0.202017314652465</v>
      </c>
      <c r="DQ523">
        <v>0</v>
      </c>
      <c r="DR523">
        <v>0.234462731707317</v>
      </c>
      <c r="DS523">
        <v>-0.248504508710801</v>
      </c>
      <c r="DT523">
        <v>0.0261610887537518</v>
      </c>
      <c r="DU523">
        <v>0</v>
      </c>
      <c r="DV523">
        <v>0</v>
      </c>
      <c r="DW523">
        <v>2</v>
      </c>
      <c r="DX523" t="s">
        <v>357</v>
      </c>
      <c r="DY523">
        <v>2.82697</v>
      </c>
      <c r="DZ523">
        <v>2.63455</v>
      </c>
      <c r="EA523">
        <v>0.089669</v>
      </c>
      <c r="EB523">
        <v>0.0923889</v>
      </c>
      <c r="EC523">
        <v>0.0654554</v>
      </c>
      <c r="ED523">
        <v>0.06489</v>
      </c>
      <c r="EE523">
        <v>25342</v>
      </c>
      <c r="EF523">
        <v>22091.8</v>
      </c>
      <c r="EG523">
        <v>24942.8</v>
      </c>
      <c r="EH523">
        <v>23724.5</v>
      </c>
      <c r="EI523">
        <v>39834.1</v>
      </c>
      <c r="EJ523">
        <v>36753.6</v>
      </c>
      <c r="EK523">
        <v>45136.8</v>
      </c>
      <c r="EL523">
        <v>42363.1</v>
      </c>
      <c r="EM523">
        <v>1.73447</v>
      </c>
      <c r="EN523">
        <v>2.03055</v>
      </c>
      <c r="EO523">
        <v>0.0586286</v>
      </c>
      <c r="EP523">
        <v>0</v>
      </c>
      <c r="EQ523">
        <v>21.7479</v>
      </c>
      <c r="ER523">
        <v>999.9</v>
      </c>
      <c r="ES523">
        <v>30.491</v>
      </c>
      <c r="ET523">
        <v>32.78</v>
      </c>
      <c r="EU523">
        <v>22.3696</v>
      </c>
      <c r="EV523">
        <v>51.4086</v>
      </c>
      <c r="EW523">
        <v>28.9904</v>
      </c>
      <c r="EX523">
        <v>2</v>
      </c>
      <c r="EY523">
        <v>0.311608</v>
      </c>
      <c r="EZ523">
        <v>9.28105</v>
      </c>
      <c r="FA523">
        <v>20.0131</v>
      </c>
      <c r="FB523">
        <v>5.23631</v>
      </c>
      <c r="FC523">
        <v>11.998</v>
      </c>
      <c r="FD523">
        <v>4.9562</v>
      </c>
      <c r="FE523">
        <v>3.30373</v>
      </c>
      <c r="FF523">
        <v>9999</v>
      </c>
      <c r="FG523">
        <v>9999</v>
      </c>
      <c r="FH523">
        <v>6670.6</v>
      </c>
      <c r="FI523">
        <v>354.3</v>
      </c>
      <c r="FJ523">
        <v>1.86807</v>
      </c>
      <c r="FK523">
        <v>1.86373</v>
      </c>
      <c r="FL523">
        <v>1.87134</v>
      </c>
      <c r="FM523">
        <v>1.86218</v>
      </c>
      <c r="FN523">
        <v>1.86163</v>
      </c>
      <c r="FO523">
        <v>1.8681</v>
      </c>
      <c r="FP523">
        <v>1.85822</v>
      </c>
      <c r="FQ523">
        <v>1.86461</v>
      </c>
      <c r="FR523">
        <v>5</v>
      </c>
      <c r="FS523">
        <v>0</v>
      </c>
      <c r="FT523">
        <v>0</v>
      </c>
      <c r="FU523">
        <v>0</v>
      </c>
      <c r="FV523" t="s">
        <v>358</v>
      </c>
      <c r="FW523" t="s">
        <v>359</v>
      </c>
      <c r="FX523" t="s">
        <v>360</v>
      </c>
      <c r="FY523" t="s">
        <v>360</v>
      </c>
      <c r="FZ523" t="s">
        <v>360</v>
      </c>
      <c r="GA523" t="s">
        <v>360</v>
      </c>
      <c r="GB523">
        <v>0</v>
      </c>
      <c r="GC523">
        <v>100</v>
      </c>
      <c r="GD523">
        <v>100</v>
      </c>
      <c r="GE523">
        <v>4.586</v>
      </c>
      <c r="GF523">
        <v>0.1309</v>
      </c>
      <c r="GG523">
        <v>2.14445261950712</v>
      </c>
      <c r="GH523">
        <v>0.00524579190152856</v>
      </c>
      <c r="GI523">
        <v>-2.61795653493914e-06</v>
      </c>
      <c r="GJ523">
        <v>1.03317073579164e-09</v>
      </c>
      <c r="GK523">
        <v>0.00834576242792743</v>
      </c>
      <c r="GL523">
        <v>-0.0463878632499735</v>
      </c>
      <c r="GM523">
        <v>0.00360881594666716</v>
      </c>
      <c r="GN523">
        <v>-4.25062852161115e-05</v>
      </c>
      <c r="GO523">
        <v>14</v>
      </c>
      <c r="GP523">
        <v>2225</v>
      </c>
      <c r="GQ523">
        <v>2</v>
      </c>
      <c r="GR523">
        <v>27</v>
      </c>
      <c r="GS523">
        <v>4372.1</v>
      </c>
      <c r="GT523">
        <v>4372.1</v>
      </c>
      <c r="GU523">
        <v>1.87256</v>
      </c>
      <c r="GV523">
        <v>2.37549</v>
      </c>
      <c r="GW523">
        <v>1.99829</v>
      </c>
      <c r="GX523">
        <v>2.74292</v>
      </c>
      <c r="GY523">
        <v>2.09351</v>
      </c>
      <c r="GZ523">
        <v>2.35474</v>
      </c>
      <c r="HA523">
        <v>36.2929</v>
      </c>
      <c r="HB523">
        <v>13.8168</v>
      </c>
      <c r="HC523">
        <v>18</v>
      </c>
      <c r="HD523">
        <v>422.293</v>
      </c>
      <c r="HE523">
        <v>612.618</v>
      </c>
      <c r="HF523">
        <v>15.7138</v>
      </c>
      <c r="HG523">
        <v>31.4111</v>
      </c>
      <c r="HH523">
        <v>30.0004</v>
      </c>
      <c r="HI523">
        <v>31.2258</v>
      </c>
      <c r="HJ523">
        <v>31.2083</v>
      </c>
      <c r="HK523">
        <v>37.5665</v>
      </c>
      <c r="HL523">
        <v>11.9997</v>
      </c>
      <c r="HM523">
        <v>0</v>
      </c>
      <c r="HN523">
        <v>11.1812</v>
      </c>
      <c r="HO523">
        <v>655.925</v>
      </c>
      <c r="HP523">
        <v>18.8616</v>
      </c>
      <c r="HQ523">
        <v>95.4963</v>
      </c>
      <c r="HR523">
        <v>99.5629</v>
      </c>
    </row>
    <row r="524" spans="1:226">
      <c r="A524">
        <v>508</v>
      </c>
      <c r="B524">
        <v>1657560451</v>
      </c>
      <c r="C524">
        <v>7659</v>
      </c>
      <c r="D524" t="s">
        <v>1382</v>
      </c>
      <c r="E524" t="s">
        <v>1383</v>
      </c>
      <c r="F524">
        <v>5</v>
      </c>
      <c r="G524" t="s">
        <v>1117</v>
      </c>
      <c r="H524" t="s">
        <v>354</v>
      </c>
      <c r="I524">
        <v>1657560443.5</v>
      </c>
      <c r="J524">
        <f>(K524)/1000</f>
        <v>0</v>
      </c>
      <c r="K524">
        <f>IF(BF524, AN524, AH524)</f>
        <v>0</v>
      </c>
      <c r="L524">
        <f>IF(BF524, AI524, AG524)</f>
        <v>0</v>
      </c>
      <c r="M524">
        <f>BH524 - IF(AU524&gt;1, L524*BB524*100.0/(AW524*BV524), 0)</f>
        <v>0</v>
      </c>
      <c r="N524">
        <f>((T524-J524/2)*M524-L524)/(T524+J524/2)</f>
        <v>0</v>
      </c>
      <c r="O524">
        <f>N524*(BO524+BP524)/1000.0</f>
        <v>0</v>
      </c>
      <c r="P524">
        <f>(BH524 - IF(AU524&gt;1, L524*BB524*100.0/(AW524*BV524), 0))*(BO524+BP524)/1000.0</f>
        <v>0</v>
      </c>
      <c r="Q524">
        <f>2.0/((1/S524-1/R524)+SIGN(S524)*SQRT((1/S524-1/R524)*(1/S524-1/R524) + 4*BC524/((BC524+1)*(BC524+1))*(2*1/S524*1/R524-1/R524*1/R524)))</f>
        <v>0</v>
      </c>
      <c r="R524">
        <f>IF(LEFT(BD524,1)&lt;&gt;"0",IF(LEFT(BD524,1)="1",3.0,BE524),$D$5+$E$5*(BV524*BO524/($K$5*1000))+$F$5*(BV524*BO524/($K$5*1000))*MAX(MIN(BB524,$J$5),$I$5)*MAX(MIN(BB524,$J$5),$I$5)+$G$5*MAX(MIN(BB524,$J$5),$I$5)*(BV524*BO524/($K$5*1000))+$H$5*(BV524*BO524/($K$5*1000))*(BV524*BO524/($K$5*1000)))</f>
        <v>0</v>
      </c>
      <c r="S524">
        <f>J524*(1000-(1000*0.61365*exp(17.502*W524/(240.97+W524))/(BO524+BP524)+BJ524)/2)/(1000*0.61365*exp(17.502*W524/(240.97+W524))/(BO524+BP524)-BJ524)</f>
        <v>0</v>
      </c>
      <c r="T524">
        <f>1/((BC524+1)/(Q524/1.6)+1/(R524/1.37)) + BC524/((BC524+1)/(Q524/1.6) + BC524/(R524/1.37))</f>
        <v>0</v>
      </c>
      <c r="U524">
        <f>(AX524*BA524)</f>
        <v>0</v>
      </c>
      <c r="V524">
        <f>(BQ524+(U524+2*0.95*5.67E-8*(((BQ524+$B$7)+273)^4-(BQ524+273)^4)-44100*J524)/(1.84*29.3*R524+8*0.95*5.67E-8*(BQ524+273)^3))</f>
        <v>0</v>
      </c>
      <c r="W524">
        <f>($C$7*BR524+$D$7*BS524+$E$7*V524)</f>
        <v>0</v>
      </c>
      <c r="X524">
        <f>0.61365*exp(17.502*W524/(240.97+W524))</f>
        <v>0</v>
      </c>
      <c r="Y524">
        <f>(Z524/AA524*100)</f>
        <v>0</v>
      </c>
      <c r="Z524">
        <f>BJ524*(BO524+BP524)/1000</f>
        <v>0</v>
      </c>
      <c r="AA524">
        <f>0.61365*exp(17.502*BQ524/(240.97+BQ524))</f>
        <v>0</v>
      </c>
      <c r="AB524">
        <f>(X524-BJ524*(BO524+BP524)/1000)</f>
        <v>0</v>
      </c>
      <c r="AC524">
        <f>(-J524*44100)</f>
        <v>0</v>
      </c>
      <c r="AD524">
        <f>2*29.3*R524*0.92*(BQ524-W524)</f>
        <v>0</v>
      </c>
      <c r="AE524">
        <f>2*0.95*5.67E-8*(((BQ524+$B$7)+273)^4-(W524+273)^4)</f>
        <v>0</v>
      </c>
      <c r="AF524">
        <f>U524+AE524+AC524+AD524</f>
        <v>0</v>
      </c>
      <c r="AG524">
        <f>BN524*AU524*(BI524-BH524*(1000-AU524*BK524)/(1000-AU524*BJ524))/(100*BB524)</f>
        <v>0</v>
      </c>
      <c r="AH524">
        <f>1000*BN524*AU524*(BJ524-BK524)/(100*BB524*(1000-AU524*BJ524))</f>
        <v>0</v>
      </c>
      <c r="AI524">
        <f>(AJ524 - AK524 - BO524*1E3/(8.314*(BQ524+273.15)) * AM524/BN524 * AL524) * BN524/(100*BB524) * (1000 - BK524)/1000</f>
        <v>0</v>
      </c>
      <c r="AJ524">
        <v>652.56698063313</v>
      </c>
      <c r="AK524">
        <v>636.067496969697</v>
      </c>
      <c r="AL524">
        <v>3.44118000647808</v>
      </c>
      <c r="AM524">
        <v>66.1542934493581</v>
      </c>
      <c r="AN524">
        <f>(AP524 - AO524 + BO524*1E3/(8.314*(BQ524+273.15)) * AR524/BN524 * AQ524) * BN524/(100*BB524) * 1000/(1000 - AP524)</f>
        <v>0</v>
      </c>
      <c r="AO524">
        <v>18.7662725546689</v>
      </c>
      <c r="AP524">
        <v>18.9853787878788</v>
      </c>
      <c r="AQ524">
        <v>0.00132901898927139</v>
      </c>
      <c r="AR524">
        <v>78.0583195852603</v>
      </c>
      <c r="AS524">
        <v>22</v>
      </c>
      <c r="AT524">
        <v>4</v>
      </c>
      <c r="AU524">
        <f>IF(AS524*$H$13&gt;=AW524,1.0,(AW524/(AW524-AS524*$H$13)))</f>
        <v>0</v>
      </c>
      <c r="AV524">
        <f>(AU524-1)*100</f>
        <v>0</v>
      </c>
      <c r="AW524">
        <f>MAX(0,($B$13+$C$13*BV524)/(1+$D$13*BV524)*BO524/(BQ524+273)*$E$13)</f>
        <v>0</v>
      </c>
      <c r="AX524">
        <f>$B$11*BW524+$C$11*BX524+$F$11*CI524*(1-CL524)</f>
        <v>0</v>
      </c>
      <c r="AY524">
        <f>AX524*AZ524</f>
        <v>0</v>
      </c>
      <c r="AZ524">
        <f>($B$11*$D$9+$C$11*$D$9+$F$11*((CV524+CN524)/MAX(CV524+CN524+CW524, 0.1)*$I$9+CW524/MAX(CV524+CN524+CW524, 0.1)*$J$9))/($B$11+$C$11+$F$11)</f>
        <v>0</v>
      </c>
      <c r="BA524">
        <f>($B$11*$K$9+$C$11*$K$9+$F$11*((CV524+CN524)/MAX(CV524+CN524+CW524, 0.1)*$P$9+CW524/MAX(CV524+CN524+CW524, 0.1)*$Q$9))/($B$11+$C$11+$F$11)</f>
        <v>0</v>
      </c>
      <c r="BB524">
        <v>2.7</v>
      </c>
      <c r="BC524">
        <v>0.5</v>
      </c>
      <c r="BD524" t="s">
        <v>355</v>
      </c>
      <c r="BE524">
        <v>2</v>
      </c>
      <c r="BF524" t="b">
        <v>1</v>
      </c>
      <c r="BG524">
        <v>1657560443.5</v>
      </c>
      <c r="BH524">
        <v>600.504148148148</v>
      </c>
      <c r="BI524">
        <v>623.393555555556</v>
      </c>
      <c r="BJ524">
        <v>18.9564185185185</v>
      </c>
      <c r="BK524">
        <v>18.7442481481481</v>
      </c>
      <c r="BL524">
        <v>595.944703703704</v>
      </c>
      <c r="BM524">
        <v>18.825962962963</v>
      </c>
      <c r="BN524">
        <v>500.023111111111</v>
      </c>
      <c r="BO524">
        <v>68.0150925925926</v>
      </c>
      <c r="BP524">
        <v>0.0182231851851852</v>
      </c>
      <c r="BQ524">
        <v>21.6083592592593</v>
      </c>
      <c r="BR524">
        <v>22.7032481481481</v>
      </c>
      <c r="BS524">
        <v>999.9</v>
      </c>
      <c r="BT524">
        <v>0</v>
      </c>
      <c r="BU524">
        <v>0</v>
      </c>
      <c r="BV524">
        <v>9989.33074074074</v>
      </c>
      <c r="BW524">
        <v>0</v>
      </c>
      <c r="BX524">
        <v>130.855455555556</v>
      </c>
      <c r="BY524">
        <v>-22.8894444444444</v>
      </c>
      <c r="BZ524">
        <v>612.107777777778</v>
      </c>
      <c r="CA524">
        <v>635.302111111111</v>
      </c>
      <c r="CB524">
        <v>0.212184444444444</v>
      </c>
      <c r="CC524">
        <v>623.393555555556</v>
      </c>
      <c r="CD524">
        <v>18.7442481481481</v>
      </c>
      <c r="CE524">
        <v>1.28932333333333</v>
      </c>
      <c r="CF524">
        <v>1.27489185185185</v>
      </c>
      <c r="CG524">
        <v>10.674962962963</v>
      </c>
      <c r="CH524">
        <v>10.5060518518519</v>
      </c>
      <c r="CI524">
        <v>1999.98222222222</v>
      </c>
      <c r="CJ524">
        <v>0.980000111111111</v>
      </c>
      <c r="CK524">
        <v>0.0199995185185185</v>
      </c>
      <c r="CL524">
        <v>0</v>
      </c>
      <c r="CM524">
        <v>2.49222592592593</v>
      </c>
      <c r="CN524">
        <v>0</v>
      </c>
      <c r="CO524">
        <v>6189.77851851852</v>
      </c>
      <c r="CP524">
        <v>16705.2851851852</v>
      </c>
      <c r="CQ524">
        <v>45</v>
      </c>
      <c r="CR524">
        <v>48.9094444444444</v>
      </c>
      <c r="CS524">
        <v>48.25</v>
      </c>
      <c r="CT524">
        <v>45.187</v>
      </c>
      <c r="CU524">
        <v>43.75</v>
      </c>
      <c r="CV524">
        <v>1959.98222222222</v>
      </c>
      <c r="CW524">
        <v>40</v>
      </c>
      <c r="CX524">
        <v>0</v>
      </c>
      <c r="CY524">
        <v>1651539346.4</v>
      </c>
      <c r="CZ524">
        <v>0</v>
      </c>
      <c r="DA524">
        <v>0</v>
      </c>
      <c r="DB524" t="s">
        <v>356</v>
      </c>
      <c r="DC524">
        <v>1657298120.5</v>
      </c>
      <c r="DD524">
        <v>1657298120.5</v>
      </c>
      <c r="DE524">
        <v>0</v>
      </c>
      <c r="DF524">
        <v>1.391</v>
      </c>
      <c r="DG524">
        <v>0.035</v>
      </c>
      <c r="DH524">
        <v>2.39</v>
      </c>
      <c r="DI524">
        <v>0.104</v>
      </c>
      <c r="DJ524">
        <v>419</v>
      </c>
      <c r="DK524">
        <v>18</v>
      </c>
      <c r="DL524">
        <v>0.11</v>
      </c>
      <c r="DM524">
        <v>0.02</v>
      </c>
      <c r="DN524">
        <v>-22.7437025</v>
      </c>
      <c r="DO524">
        <v>-1.87302101313316</v>
      </c>
      <c r="DP524">
        <v>0.249384772477691</v>
      </c>
      <c r="DQ524">
        <v>0</v>
      </c>
      <c r="DR524">
        <v>0.21863805</v>
      </c>
      <c r="DS524">
        <v>-0.110973095684803</v>
      </c>
      <c r="DT524">
        <v>0.01229686798935</v>
      </c>
      <c r="DU524">
        <v>0</v>
      </c>
      <c r="DV524">
        <v>0</v>
      </c>
      <c r="DW524">
        <v>2</v>
      </c>
      <c r="DX524" t="s">
        <v>357</v>
      </c>
      <c r="DY524">
        <v>2.82732</v>
      </c>
      <c r="DZ524">
        <v>2.63446</v>
      </c>
      <c r="EA524">
        <v>0.0914196</v>
      </c>
      <c r="EB524">
        <v>0.0941555</v>
      </c>
      <c r="EC524">
        <v>0.0654997</v>
      </c>
      <c r="ED524">
        <v>0.064918</v>
      </c>
      <c r="EE524">
        <v>25293.2</v>
      </c>
      <c r="EF524">
        <v>22048.6</v>
      </c>
      <c r="EG524">
        <v>24942.7</v>
      </c>
      <c r="EH524">
        <v>23724.4</v>
      </c>
      <c r="EI524">
        <v>39832.1</v>
      </c>
      <c r="EJ524">
        <v>36752.2</v>
      </c>
      <c r="EK524">
        <v>45136.6</v>
      </c>
      <c r="EL524">
        <v>42362.8</v>
      </c>
      <c r="EM524">
        <v>1.73447</v>
      </c>
      <c r="EN524">
        <v>2.03065</v>
      </c>
      <c r="EO524">
        <v>0.0582747</v>
      </c>
      <c r="EP524">
        <v>0</v>
      </c>
      <c r="EQ524">
        <v>21.7458</v>
      </c>
      <c r="ER524">
        <v>999.9</v>
      </c>
      <c r="ES524">
        <v>30.466</v>
      </c>
      <c r="ET524">
        <v>32.801</v>
      </c>
      <c r="EU524">
        <v>22.3769</v>
      </c>
      <c r="EV524">
        <v>51.5086</v>
      </c>
      <c r="EW524">
        <v>28.9583</v>
      </c>
      <c r="EX524">
        <v>2</v>
      </c>
      <c r="EY524">
        <v>0.311913</v>
      </c>
      <c r="EZ524">
        <v>9.28105</v>
      </c>
      <c r="FA524">
        <v>20.0134</v>
      </c>
      <c r="FB524">
        <v>5.23811</v>
      </c>
      <c r="FC524">
        <v>11.998</v>
      </c>
      <c r="FD524">
        <v>4.9567</v>
      </c>
      <c r="FE524">
        <v>3.30398</v>
      </c>
      <c r="FF524">
        <v>9999</v>
      </c>
      <c r="FG524">
        <v>9999</v>
      </c>
      <c r="FH524">
        <v>6670.6</v>
      </c>
      <c r="FI524">
        <v>354.3</v>
      </c>
      <c r="FJ524">
        <v>1.86811</v>
      </c>
      <c r="FK524">
        <v>1.86375</v>
      </c>
      <c r="FL524">
        <v>1.87134</v>
      </c>
      <c r="FM524">
        <v>1.86219</v>
      </c>
      <c r="FN524">
        <v>1.86168</v>
      </c>
      <c r="FO524">
        <v>1.86812</v>
      </c>
      <c r="FP524">
        <v>1.85822</v>
      </c>
      <c r="FQ524">
        <v>1.86462</v>
      </c>
      <c r="FR524">
        <v>5</v>
      </c>
      <c r="FS524">
        <v>0</v>
      </c>
      <c r="FT524">
        <v>0</v>
      </c>
      <c r="FU524">
        <v>0</v>
      </c>
      <c r="FV524" t="s">
        <v>358</v>
      </c>
      <c r="FW524" t="s">
        <v>359</v>
      </c>
      <c r="FX524" t="s">
        <v>360</v>
      </c>
      <c r="FY524" t="s">
        <v>360</v>
      </c>
      <c r="FZ524" t="s">
        <v>360</v>
      </c>
      <c r="GA524" t="s">
        <v>360</v>
      </c>
      <c r="GB524">
        <v>0</v>
      </c>
      <c r="GC524">
        <v>100</v>
      </c>
      <c r="GD524">
        <v>100</v>
      </c>
      <c r="GE524">
        <v>4.64</v>
      </c>
      <c r="GF524">
        <v>0.1317</v>
      </c>
      <c r="GG524">
        <v>2.14445261950712</v>
      </c>
      <c r="GH524">
        <v>0.00524579190152856</v>
      </c>
      <c r="GI524">
        <v>-2.61795653493914e-06</v>
      </c>
      <c r="GJ524">
        <v>1.03317073579164e-09</v>
      </c>
      <c r="GK524">
        <v>0.00834576242792743</v>
      </c>
      <c r="GL524">
        <v>-0.0463878632499735</v>
      </c>
      <c r="GM524">
        <v>0.00360881594666716</v>
      </c>
      <c r="GN524">
        <v>-4.25062852161115e-05</v>
      </c>
      <c r="GO524">
        <v>14</v>
      </c>
      <c r="GP524">
        <v>2225</v>
      </c>
      <c r="GQ524">
        <v>2</v>
      </c>
      <c r="GR524">
        <v>27</v>
      </c>
      <c r="GS524">
        <v>4372.2</v>
      </c>
      <c r="GT524">
        <v>4372.2</v>
      </c>
      <c r="GU524">
        <v>1.90796</v>
      </c>
      <c r="GV524">
        <v>2.37671</v>
      </c>
      <c r="GW524">
        <v>1.99829</v>
      </c>
      <c r="GX524">
        <v>2.7417</v>
      </c>
      <c r="GY524">
        <v>2.09351</v>
      </c>
      <c r="GZ524">
        <v>2.39014</v>
      </c>
      <c r="HA524">
        <v>36.2929</v>
      </c>
      <c r="HB524">
        <v>13.8256</v>
      </c>
      <c r="HC524">
        <v>18</v>
      </c>
      <c r="HD524">
        <v>422.293</v>
      </c>
      <c r="HE524">
        <v>612.698</v>
      </c>
      <c r="HF524">
        <v>15.7236</v>
      </c>
      <c r="HG524">
        <v>31.4134</v>
      </c>
      <c r="HH524">
        <v>30.0003</v>
      </c>
      <c r="HI524">
        <v>31.2258</v>
      </c>
      <c r="HJ524">
        <v>31.2083</v>
      </c>
      <c r="HK524">
        <v>38.3515</v>
      </c>
      <c r="HL524">
        <v>11.724</v>
      </c>
      <c r="HM524">
        <v>0</v>
      </c>
      <c r="HN524">
        <v>11.1962</v>
      </c>
      <c r="HO524">
        <v>676.259</v>
      </c>
      <c r="HP524">
        <v>18.8694</v>
      </c>
      <c r="HQ524">
        <v>95.496</v>
      </c>
      <c r="HR524">
        <v>99.5621</v>
      </c>
    </row>
    <row r="525" spans="1:226">
      <c r="A525">
        <v>509</v>
      </c>
      <c r="B525">
        <v>1657560456</v>
      </c>
      <c r="C525">
        <v>7664</v>
      </c>
      <c r="D525" t="s">
        <v>1384</v>
      </c>
      <c r="E525" t="s">
        <v>1385</v>
      </c>
      <c r="F525">
        <v>5</v>
      </c>
      <c r="G525" t="s">
        <v>1117</v>
      </c>
      <c r="H525" t="s">
        <v>354</v>
      </c>
      <c r="I525">
        <v>1657560448.21429</v>
      </c>
      <c r="J525">
        <f>(K525)/1000</f>
        <v>0</v>
      </c>
      <c r="K525">
        <f>IF(BF525, AN525, AH525)</f>
        <v>0</v>
      </c>
      <c r="L525">
        <f>IF(BF525, AI525, AG525)</f>
        <v>0</v>
      </c>
      <c r="M525">
        <f>BH525 - IF(AU525&gt;1, L525*BB525*100.0/(AW525*BV525), 0)</f>
        <v>0</v>
      </c>
      <c r="N525">
        <f>((T525-J525/2)*M525-L525)/(T525+J525/2)</f>
        <v>0</v>
      </c>
      <c r="O525">
        <f>N525*(BO525+BP525)/1000.0</f>
        <v>0</v>
      </c>
      <c r="P525">
        <f>(BH525 - IF(AU525&gt;1, L525*BB525*100.0/(AW525*BV525), 0))*(BO525+BP525)/1000.0</f>
        <v>0</v>
      </c>
      <c r="Q525">
        <f>2.0/((1/S525-1/R525)+SIGN(S525)*SQRT((1/S525-1/R525)*(1/S525-1/R525) + 4*BC525/((BC525+1)*(BC525+1))*(2*1/S525*1/R525-1/R525*1/R525)))</f>
        <v>0</v>
      </c>
      <c r="R525">
        <f>IF(LEFT(BD525,1)&lt;&gt;"0",IF(LEFT(BD525,1)="1",3.0,BE525),$D$5+$E$5*(BV525*BO525/($K$5*1000))+$F$5*(BV525*BO525/($K$5*1000))*MAX(MIN(BB525,$J$5),$I$5)*MAX(MIN(BB525,$J$5),$I$5)+$G$5*MAX(MIN(BB525,$J$5),$I$5)*(BV525*BO525/($K$5*1000))+$H$5*(BV525*BO525/($K$5*1000))*(BV525*BO525/($K$5*1000)))</f>
        <v>0</v>
      </c>
      <c r="S525">
        <f>J525*(1000-(1000*0.61365*exp(17.502*W525/(240.97+W525))/(BO525+BP525)+BJ525)/2)/(1000*0.61365*exp(17.502*W525/(240.97+W525))/(BO525+BP525)-BJ525)</f>
        <v>0</v>
      </c>
      <c r="T525">
        <f>1/((BC525+1)/(Q525/1.6)+1/(R525/1.37)) + BC525/((BC525+1)/(Q525/1.6) + BC525/(R525/1.37))</f>
        <v>0</v>
      </c>
      <c r="U525">
        <f>(AX525*BA525)</f>
        <v>0</v>
      </c>
      <c r="V525">
        <f>(BQ525+(U525+2*0.95*5.67E-8*(((BQ525+$B$7)+273)^4-(BQ525+273)^4)-44100*J525)/(1.84*29.3*R525+8*0.95*5.67E-8*(BQ525+273)^3))</f>
        <v>0</v>
      </c>
      <c r="W525">
        <f>($C$7*BR525+$D$7*BS525+$E$7*V525)</f>
        <v>0</v>
      </c>
      <c r="X525">
        <f>0.61365*exp(17.502*W525/(240.97+W525))</f>
        <v>0</v>
      </c>
      <c r="Y525">
        <f>(Z525/AA525*100)</f>
        <v>0</v>
      </c>
      <c r="Z525">
        <f>BJ525*(BO525+BP525)/1000</f>
        <v>0</v>
      </c>
      <c r="AA525">
        <f>0.61365*exp(17.502*BQ525/(240.97+BQ525))</f>
        <v>0</v>
      </c>
      <c r="AB525">
        <f>(X525-BJ525*(BO525+BP525)/1000)</f>
        <v>0</v>
      </c>
      <c r="AC525">
        <f>(-J525*44100)</f>
        <v>0</v>
      </c>
      <c r="AD525">
        <f>2*29.3*R525*0.92*(BQ525-W525)</f>
        <v>0</v>
      </c>
      <c r="AE525">
        <f>2*0.95*5.67E-8*(((BQ525+$B$7)+273)^4-(W525+273)^4)</f>
        <v>0</v>
      </c>
      <c r="AF525">
        <f>U525+AE525+AC525+AD525</f>
        <v>0</v>
      </c>
      <c r="AG525">
        <f>BN525*AU525*(BI525-BH525*(1000-AU525*BK525)/(1000-AU525*BJ525))/(100*BB525)</f>
        <v>0</v>
      </c>
      <c r="AH525">
        <f>1000*BN525*AU525*(BJ525-BK525)/(100*BB525*(1000-AU525*BJ525))</f>
        <v>0</v>
      </c>
      <c r="AI525">
        <f>(AJ525 - AK525 - BO525*1E3/(8.314*(BQ525+273.15)) * AM525/BN525 * AL525) * BN525/(100*BB525) * (1000 - BK525)/1000</f>
        <v>0</v>
      </c>
      <c r="AJ525">
        <v>669.823881462213</v>
      </c>
      <c r="AK525">
        <v>653.405921212121</v>
      </c>
      <c r="AL525">
        <v>3.49107338607994</v>
      </c>
      <c r="AM525">
        <v>66.1542934493581</v>
      </c>
      <c r="AN525">
        <f>(AP525 - AO525 + BO525*1E3/(8.314*(BQ525+273.15)) * AR525/BN525 * AQ525) * BN525/(100*BB525) * 1000/(1000 - AP525)</f>
        <v>0</v>
      </c>
      <c r="AO525">
        <v>18.7843240301519</v>
      </c>
      <c r="AP525">
        <v>19.0028290909091</v>
      </c>
      <c r="AQ525">
        <v>0.000498630912409687</v>
      </c>
      <c r="AR525">
        <v>78.0583195852603</v>
      </c>
      <c r="AS525">
        <v>22</v>
      </c>
      <c r="AT525">
        <v>4</v>
      </c>
      <c r="AU525">
        <f>IF(AS525*$H$13&gt;=AW525,1.0,(AW525/(AW525-AS525*$H$13)))</f>
        <v>0</v>
      </c>
      <c r="AV525">
        <f>(AU525-1)*100</f>
        <v>0</v>
      </c>
      <c r="AW525">
        <f>MAX(0,($B$13+$C$13*BV525)/(1+$D$13*BV525)*BO525/(BQ525+273)*$E$13)</f>
        <v>0</v>
      </c>
      <c r="AX525">
        <f>$B$11*BW525+$C$11*BX525+$F$11*CI525*(1-CL525)</f>
        <v>0</v>
      </c>
      <c r="AY525">
        <f>AX525*AZ525</f>
        <v>0</v>
      </c>
      <c r="AZ525">
        <f>($B$11*$D$9+$C$11*$D$9+$F$11*((CV525+CN525)/MAX(CV525+CN525+CW525, 0.1)*$I$9+CW525/MAX(CV525+CN525+CW525, 0.1)*$J$9))/($B$11+$C$11+$F$11)</f>
        <v>0</v>
      </c>
      <c r="BA525">
        <f>($B$11*$K$9+$C$11*$K$9+$F$11*((CV525+CN525)/MAX(CV525+CN525+CW525, 0.1)*$P$9+CW525/MAX(CV525+CN525+CW525, 0.1)*$Q$9))/($B$11+$C$11+$F$11)</f>
        <v>0</v>
      </c>
      <c r="BB525">
        <v>2.7</v>
      </c>
      <c r="BC525">
        <v>0.5</v>
      </c>
      <c r="BD525" t="s">
        <v>355</v>
      </c>
      <c r="BE525">
        <v>2</v>
      </c>
      <c r="BF525" t="b">
        <v>1</v>
      </c>
      <c r="BG525">
        <v>1657560448.21429</v>
      </c>
      <c r="BH525">
        <v>616.341464285714</v>
      </c>
      <c r="BI525">
        <v>639.360678571428</v>
      </c>
      <c r="BJ525">
        <v>18.975575</v>
      </c>
      <c r="BK525">
        <v>18.7678178571429</v>
      </c>
      <c r="BL525">
        <v>611.731214285714</v>
      </c>
      <c r="BM525">
        <v>18.8443071428571</v>
      </c>
      <c r="BN525">
        <v>499.993821428571</v>
      </c>
      <c r="BO525">
        <v>68.015025</v>
      </c>
      <c r="BP525">
        <v>0.0182006821428571</v>
      </c>
      <c r="BQ525">
        <v>21.6068285714286</v>
      </c>
      <c r="BR525">
        <v>22.7062785714286</v>
      </c>
      <c r="BS525">
        <v>999.9</v>
      </c>
      <c r="BT525">
        <v>0</v>
      </c>
      <c r="BU525">
        <v>0</v>
      </c>
      <c r="BV525">
        <v>9993.03892857143</v>
      </c>
      <c r="BW525">
        <v>0</v>
      </c>
      <c r="BX525">
        <v>103.725832142857</v>
      </c>
      <c r="BY525">
        <v>-23.0192178571429</v>
      </c>
      <c r="BZ525">
        <v>628.263357142857</v>
      </c>
      <c r="CA525">
        <v>651.58975</v>
      </c>
      <c r="CB525">
        <v>0.207776964285714</v>
      </c>
      <c r="CC525">
        <v>639.360678571428</v>
      </c>
      <c r="CD525">
        <v>18.7678178571429</v>
      </c>
      <c r="CE525">
        <v>1.290625</v>
      </c>
      <c r="CF525">
        <v>1.27649285714286</v>
      </c>
      <c r="CG525">
        <v>10.6901035714286</v>
      </c>
      <c r="CH525">
        <v>10.524875</v>
      </c>
      <c r="CI525">
        <v>1999.97678571429</v>
      </c>
      <c r="CJ525">
        <v>0.98000025</v>
      </c>
      <c r="CK525">
        <v>0.019999375</v>
      </c>
      <c r="CL525">
        <v>0</v>
      </c>
      <c r="CM525">
        <v>2.50496785714286</v>
      </c>
      <c r="CN525">
        <v>0</v>
      </c>
      <c r="CO525">
        <v>6135.85964285714</v>
      </c>
      <c r="CP525">
        <v>16705.2285714286</v>
      </c>
      <c r="CQ525">
        <v>45</v>
      </c>
      <c r="CR525">
        <v>48.9192857142857</v>
      </c>
      <c r="CS525">
        <v>48.25</v>
      </c>
      <c r="CT525">
        <v>45.187</v>
      </c>
      <c r="CU525">
        <v>43.75</v>
      </c>
      <c r="CV525">
        <v>1959.97678571429</v>
      </c>
      <c r="CW525">
        <v>40</v>
      </c>
      <c r="CX525">
        <v>0</v>
      </c>
      <c r="CY525">
        <v>1651539351.2</v>
      </c>
      <c r="CZ525">
        <v>0</v>
      </c>
      <c r="DA525">
        <v>0</v>
      </c>
      <c r="DB525" t="s">
        <v>356</v>
      </c>
      <c r="DC525">
        <v>1657298120.5</v>
      </c>
      <c r="DD525">
        <v>1657298120.5</v>
      </c>
      <c r="DE525">
        <v>0</v>
      </c>
      <c r="DF525">
        <v>1.391</v>
      </c>
      <c r="DG525">
        <v>0.035</v>
      </c>
      <c r="DH525">
        <v>2.39</v>
      </c>
      <c r="DI525">
        <v>0.104</v>
      </c>
      <c r="DJ525">
        <v>419</v>
      </c>
      <c r="DK525">
        <v>18</v>
      </c>
      <c r="DL525">
        <v>0.11</v>
      </c>
      <c r="DM525">
        <v>0.02</v>
      </c>
      <c r="DN525">
        <v>-22.9274</v>
      </c>
      <c r="DO525">
        <v>-1.5971054409005</v>
      </c>
      <c r="DP525">
        <v>0.218643430040785</v>
      </c>
      <c r="DQ525">
        <v>0</v>
      </c>
      <c r="DR525">
        <v>0.211368925</v>
      </c>
      <c r="DS525">
        <v>-0.0485152457786121</v>
      </c>
      <c r="DT525">
        <v>0.0067676959904664</v>
      </c>
      <c r="DU525">
        <v>1</v>
      </c>
      <c r="DV525">
        <v>1</v>
      </c>
      <c r="DW525">
        <v>2</v>
      </c>
      <c r="DX525" t="s">
        <v>367</v>
      </c>
      <c r="DY525">
        <v>2.82708</v>
      </c>
      <c r="DZ525">
        <v>2.63491</v>
      </c>
      <c r="EA525">
        <v>0.0931663</v>
      </c>
      <c r="EB525">
        <v>0.0958977</v>
      </c>
      <c r="EC525">
        <v>0.0655434</v>
      </c>
      <c r="ED525">
        <v>0.0649884</v>
      </c>
      <c r="EE525">
        <v>25244.6</v>
      </c>
      <c r="EF525">
        <v>22006.1</v>
      </c>
      <c r="EG525">
        <v>24942.8</v>
      </c>
      <c r="EH525">
        <v>23724.2</v>
      </c>
      <c r="EI525">
        <v>39830.3</v>
      </c>
      <c r="EJ525">
        <v>36749.2</v>
      </c>
      <c r="EK525">
        <v>45136.7</v>
      </c>
      <c r="EL525">
        <v>42362.5</v>
      </c>
      <c r="EM525">
        <v>1.73415</v>
      </c>
      <c r="EN525">
        <v>2.03052</v>
      </c>
      <c r="EO525">
        <v>0.0577495</v>
      </c>
      <c r="EP525">
        <v>0</v>
      </c>
      <c r="EQ525">
        <v>21.7389</v>
      </c>
      <c r="ER525">
        <v>999.9</v>
      </c>
      <c r="ES525">
        <v>30.466</v>
      </c>
      <c r="ET525">
        <v>32.78</v>
      </c>
      <c r="EU525">
        <v>22.352</v>
      </c>
      <c r="EV525">
        <v>51.5786</v>
      </c>
      <c r="EW525">
        <v>29.0104</v>
      </c>
      <c r="EX525">
        <v>2</v>
      </c>
      <c r="EY525">
        <v>0.312116</v>
      </c>
      <c r="EZ525">
        <v>9.28105</v>
      </c>
      <c r="FA525">
        <v>20.0136</v>
      </c>
      <c r="FB525">
        <v>5.23736</v>
      </c>
      <c r="FC525">
        <v>11.998</v>
      </c>
      <c r="FD525">
        <v>4.95675</v>
      </c>
      <c r="FE525">
        <v>3.30395</v>
      </c>
      <c r="FF525">
        <v>9999</v>
      </c>
      <c r="FG525">
        <v>9999</v>
      </c>
      <c r="FH525">
        <v>6670.8</v>
      </c>
      <c r="FI525">
        <v>354.3</v>
      </c>
      <c r="FJ525">
        <v>1.86809</v>
      </c>
      <c r="FK525">
        <v>1.86371</v>
      </c>
      <c r="FL525">
        <v>1.87134</v>
      </c>
      <c r="FM525">
        <v>1.86218</v>
      </c>
      <c r="FN525">
        <v>1.86166</v>
      </c>
      <c r="FO525">
        <v>1.86812</v>
      </c>
      <c r="FP525">
        <v>1.85822</v>
      </c>
      <c r="FQ525">
        <v>1.86462</v>
      </c>
      <c r="FR525">
        <v>5</v>
      </c>
      <c r="FS525">
        <v>0</v>
      </c>
      <c r="FT525">
        <v>0</v>
      </c>
      <c r="FU525">
        <v>0</v>
      </c>
      <c r="FV525" t="s">
        <v>358</v>
      </c>
      <c r="FW525" t="s">
        <v>359</v>
      </c>
      <c r="FX525" t="s">
        <v>360</v>
      </c>
      <c r="FY525" t="s">
        <v>360</v>
      </c>
      <c r="FZ525" t="s">
        <v>360</v>
      </c>
      <c r="GA525" t="s">
        <v>360</v>
      </c>
      <c r="GB525">
        <v>0</v>
      </c>
      <c r="GC525">
        <v>100</v>
      </c>
      <c r="GD525">
        <v>100</v>
      </c>
      <c r="GE525">
        <v>4.694</v>
      </c>
      <c r="GF525">
        <v>0.1325</v>
      </c>
      <c r="GG525">
        <v>2.14445261950712</v>
      </c>
      <c r="GH525">
        <v>0.00524579190152856</v>
      </c>
      <c r="GI525">
        <v>-2.61795653493914e-06</v>
      </c>
      <c r="GJ525">
        <v>1.03317073579164e-09</v>
      </c>
      <c r="GK525">
        <v>0.00834576242792743</v>
      </c>
      <c r="GL525">
        <v>-0.0463878632499735</v>
      </c>
      <c r="GM525">
        <v>0.00360881594666716</v>
      </c>
      <c r="GN525">
        <v>-4.25062852161115e-05</v>
      </c>
      <c r="GO525">
        <v>14</v>
      </c>
      <c r="GP525">
        <v>2225</v>
      </c>
      <c r="GQ525">
        <v>2</v>
      </c>
      <c r="GR525">
        <v>27</v>
      </c>
      <c r="GS525">
        <v>4372.3</v>
      </c>
      <c r="GT525">
        <v>4372.3</v>
      </c>
      <c r="GU525">
        <v>1.94824</v>
      </c>
      <c r="GV525">
        <v>2.38159</v>
      </c>
      <c r="GW525">
        <v>1.99829</v>
      </c>
      <c r="GX525">
        <v>2.74292</v>
      </c>
      <c r="GY525">
        <v>2.09351</v>
      </c>
      <c r="GZ525">
        <v>2.3999</v>
      </c>
      <c r="HA525">
        <v>36.2694</v>
      </c>
      <c r="HB525">
        <v>13.8168</v>
      </c>
      <c r="HC525">
        <v>18</v>
      </c>
      <c r="HD525">
        <v>422.106</v>
      </c>
      <c r="HE525">
        <v>612.621</v>
      </c>
      <c r="HF525">
        <v>15.7353</v>
      </c>
      <c r="HG525">
        <v>31.4143</v>
      </c>
      <c r="HH525">
        <v>30.0004</v>
      </c>
      <c r="HI525">
        <v>31.2258</v>
      </c>
      <c r="HJ525">
        <v>31.2107</v>
      </c>
      <c r="HK525">
        <v>39.0905</v>
      </c>
      <c r="HL525">
        <v>11.724</v>
      </c>
      <c r="HM525">
        <v>0</v>
      </c>
      <c r="HN525">
        <v>11.2109</v>
      </c>
      <c r="HO525">
        <v>689.773</v>
      </c>
      <c r="HP525">
        <v>18.8651</v>
      </c>
      <c r="HQ525">
        <v>95.4962</v>
      </c>
      <c r="HR525">
        <v>99.5615</v>
      </c>
    </row>
    <row r="526" spans="1:226">
      <c r="A526">
        <v>510</v>
      </c>
      <c r="B526">
        <v>1657560461</v>
      </c>
      <c r="C526">
        <v>7669</v>
      </c>
      <c r="D526" t="s">
        <v>1386</v>
      </c>
      <c r="E526" t="s">
        <v>1387</v>
      </c>
      <c r="F526">
        <v>5</v>
      </c>
      <c r="G526" t="s">
        <v>1117</v>
      </c>
      <c r="H526" t="s">
        <v>354</v>
      </c>
      <c r="I526">
        <v>1657560453.5</v>
      </c>
      <c r="J526">
        <f>(K526)/1000</f>
        <v>0</v>
      </c>
      <c r="K526">
        <f>IF(BF526, AN526, AH526)</f>
        <v>0</v>
      </c>
      <c r="L526">
        <f>IF(BF526, AI526, AG526)</f>
        <v>0</v>
      </c>
      <c r="M526">
        <f>BH526 - IF(AU526&gt;1, L526*BB526*100.0/(AW526*BV526), 0)</f>
        <v>0</v>
      </c>
      <c r="N526">
        <f>((T526-J526/2)*M526-L526)/(T526+J526/2)</f>
        <v>0</v>
      </c>
      <c r="O526">
        <f>N526*(BO526+BP526)/1000.0</f>
        <v>0</v>
      </c>
      <c r="P526">
        <f>(BH526 - IF(AU526&gt;1, L526*BB526*100.0/(AW526*BV526), 0))*(BO526+BP526)/1000.0</f>
        <v>0</v>
      </c>
      <c r="Q526">
        <f>2.0/((1/S526-1/R526)+SIGN(S526)*SQRT((1/S526-1/R526)*(1/S526-1/R526) + 4*BC526/((BC526+1)*(BC526+1))*(2*1/S526*1/R526-1/R526*1/R526)))</f>
        <v>0</v>
      </c>
      <c r="R526">
        <f>IF(LEFT(BD526,1)&lt;&gt;"0",IF(LEFT(BD526,1)="1",3.0,BE526),$D$5+$E$5*(BV526*BO526/($K$5*1000))+$F$5*(BV526*BO526/($K$5*1000))*MAX(MIN(BB526,$J$5),$I$5)*MAX(MIN(BB526,$J$5),$I$5)+$G$5*MAX(MIN(BB526,$J$5),$I$5)*(BV526*BO526/($K$5*1000))+$H$5*(BV526*BO526/($K$5*1000))*(BV526*BO526/($K$5*1000)))</f>
        <v>0</v>
      </c>
      <c r="S526">
        <f>J526*(1000-(1000*0.61365*exp(17.502*W526/(240.97+W526))/(BO526+BP526)+BJ526)/2)/(1000*0.61365*exp(17.502*W526/(240.97+W526))/(BO526+BP526)-BJ526)</f>
        <v>0</v>
      </c>
      <c r="T526">
        <f>1/((BC526+1)/(Q526/1.6)+1/(R526/1.37)) + BC526/((BC526+1)/(Q526/1.6) + BC526/(R526/1.37))</f>
        <v>0</v>
      </c>
      <c r="U526">
        <f>(AX526*BA526)</f>
        <v>0</v>
      </c>
      <c r="V526">
        <f>(BQ526+(U526+2*0.95*5.67E-8*(((BQ526+$B$7)+273)^4-(BQ526+273)^4)-44100*J526)/(1.84*29.3*R526+8*0.95*5.67E-8*(BQ526+273)^3))</f>
        <v>0</v>
      </c>
      <c r="W526">
        <f>($C$7*BR526+$D$7*BS526+$E$7*V526)</f>
        <v>0</v>
      </c>
      <c r="X526">
        <f>0.61365*exp(17.502*W526/(240.97+W526))</f>
        <v>0</v>
      </c>
      <c r="Y526">
        <f>(Z526/AA526*100)</f>
        <v>0</v>
      </c>
      <c r="Z526">
        <f>BJ526*(BO526+BP526)/1000</f>
        <v>0</v>
      </c>
      <c r="AA526">
        <f>0.61365*exp(17.502*BQ526/(240.97+BQ526))</f>
        <v>0</v>
      </c>
      <c r="AB526">
        <f>(X526-BJ526*(BO526+BP526)/1000)</f>
        <v>0</v>
      </c>
      <c r="AC526">
        <f>(-J526*44100)</f>
        <v>0</v>
      </c>
      <c r="AD526">
        <f>2*29.3*R526*0.92*(BQ526-W526)</f>
        <v>0</v>
      </c>
      <c r="AE526">
        <f>2*0.95*5.67E-8*(((BQ526+$B$7)+273)^4-(W526+273)^4)</f>
        <v>0</v>
      </c>
      <c r="AF526">
        <f>U526+AE526+AC526+AD526</f>
        <v>0</v>
      </c>
      <c r="AG526">
        <f>BN526*AU526*(BI526-BH526*(1000-AU526*BK526)/(1000-AU526*BJ526))/(100*BB526)</f>
        <v>0</v>
      </c>
      <c r="AH526">
        <f>1000*BN526*AU526*(BJ526-BK526)/(100*BB526*(1000-AU526*BJ526))</f>
        <v>0</v>
      </c>
      <c r="AI526">
        <f>(AJ526 - AK526 - BO526*1E3/(8.314*(BQ526+273.15)) * AM526/BN526 * AL526) * BN526/(100*BB526) * (1000 - BK526)/1000</f>
        <v>0</v>
      </c>
      <c r="AJ526">
        <v>687.43979498807</v>
      </c>
      <c r="AK526">
        <v>670.755290909091</v>
      </c>
      <c r="AL526">
        <v>3.49411206897135</v>
      </c>
      <c r="AM526">
        <v>66.1542934493581</v>
      </c>
      <c r="AN526">
        <f>(AP526 - AO526 + BO526*1E3/(8.314*(BQ526+273.15)) * AR526/BN526 * AQ526) * BN526/(100*BB526) * 1000/(1000 - AP526)</f>
        <v>0</v>
      </c>
      <c r="AO526">
        <v>18.8005451264856</v>
      </c>
      <c r="AP526">
        <v>19.0195096969697</v>
      </c>
      <c r="AQ526">
        <v>0.000479459250564143</v>
      </c>
      <c r="AR526">
        <v>78.0583195852603</v>
      </c>
      <c r="AS526">
        <v>22</v>
      </c>
      <c r="AT526">
        <v>4</v>
      </c>
      <c r="AU526">
        <f>IF(AS526*$H$13&gt;=AW526,1.0,(AW526/(AW526-AS526*$H$13)))</f>
        <v>0</v>
      </c>
      <c r="AV526">
        <f>(AU526-1)*100</f>
        <v>0</v>
      </c>
      <c r="AW526">
        <f>MAX(0,($B$13+$C$13*BV526)/(1+$D$13*BV526)*BO526/(BQ526+273)*$E$13)</f>
        <v>0</v>
      </c>
      <c r="AX526">
        <f>$B$11*BW526+$C$11*BX526+$F$11*CI526*(1-CL526)</f>
        <v>0</v>
      </c>
      <c r="AY526">
        <f>AX526*AZ526</f>
        <v>0</v>
      </c>
      <c r="AZ526">
        <f>($B$11*$D$9+$C$11*$D$9+$F$11*((CV526+CN526)/MAX(CV526+CN526+CW526, 0.1)*$I$9+CW526/MAX(CV526+CN526+CW526, 0.1)*$J$9))/($B$11+$C$11+$F$11)</f>
        <v>0</v>
      </c>
      <c r="BA526">
        <f>($B$11*$K$9+$C$11*$K$9+$F$11*((CV526+CN526)/MAX(CV526+CN526+CW526, 0.1)*$P$9+CW526/MAX(CV526+CN526+CW526, 0.1)*$Q$9))/($B$11+$C$11+$F$11)</f>
        <v>0</v>
      </c>
      <c r="BB526">
        <v>2.7</v>
      </c>
      <c r="BC526">
        <v>0.5</v>
      </c>
      <c r="BD526" t="s">
        <v>355</v>
      </c>
      <c r="BE526">
        <v>2</v>
      </c>
      <c r="BF526" t="b">
        <v>1</v>
      </c>
      <c r="BG526">
        <v>1657560453.5</v>
      </c>
      <c r="BH526">
        <v>634.176074074074</v>
      </c>
      <c r="BI526">
        <v>657.416592592593</v>
      </c>
      <c r="BJ526">
        <v>18.9953037037037</v>
      </c>
      <c r="BK526">
        <v>18.7862666666667</v>
      </c>
      <c r="BL526">
        <v>629.509185185185</v>
      </c>
      <c r="BM526">
        <v>18.8631925925926</v>
      </c>
      <c r="BN526">
        <v>499.996518518518</v>
      </c>
      <c r="BO526">
        <v>68.0151777777778</v>
      </c>
      <c r="BP526">
        <v>0.018205762962963</v>
      </c>
      <c r="BQ526">
        <v>21.5999518518518</v>
      </c>
      <c r="BR526">
        <v>22.6981555555556</v>
      </c>
      <c r="BS526">
        <v>999.9</v>
      </c>
      <c r="BT526">
        <v>0</v>
      </c>
      <c r="BU526">
        <v>0</v>
      </c>
      <c r="BV526">
        <v>10005.9951851852</v>
      </c>
      <c r="BW526">
        <v>0</v>
      </c>
      <c r="BX526">
        <v>87.8556666666667</v>
      </c>
      <c r="BY526">
        <v>-23.2404592592593</v>
      </c>
      <c r="BZ526">
        <v>646.455888888889</v>
      </c>
      <c r="CA526">
        <v>670.003444444444</v>
      </c>
      <c r="CB526">
        <v>0.209053407407407</v>
      </c>
      <c r="CC526">
        <v>657.416592592593</v>
      </c>
      <c r="CD526">
        <v>18.7862666666667</v>
      </c>
      <c r="CE526">
        <v>1.29196962962963</v>
      </c>
      <c r="CF526">
        <v>1.27775037037037</v>
      </c>
      <c r="CG526">
        <v>10.705737037037</v>
      </c>
      <c r="CH526">
        <v>10.5396481481481</v>
      </c>
      <c r="CI526">
        <v>1999.97555555556</v>
      </c>
      <c r="CJ526">
        <v>0.980000444444445</v>
      </c>
      <c r="CK526">
        <v>0.0199991740740741</v>
      </c>
      <c r="CL526">
        <v>0</v>
      </c>
      <c r="CM526">
        <v>2.54050740740741</v>
      </c>
      <c r="CN526">
        <v>0</v>
      </c>
      <c r="CO526">
        <v>6103.14296296296</v>
      </c>
      <c r="CP526">
        <v>16705.2037037037</v>
      </c>
      <c r="CQ526">
        <v>45</v>
      </c>
      <c r="CR526">
        <v>48.9209259259259</v>
      </c>
      <c r="CS526">
        <v>48.25</v>
      </c>
      <c r="CT526">
        <v>45.187</v>
      </c>
      <c r="CU526">
        <v>43.75</v>
      </c>
      <c r="CV526">
        <v>1959.97555555556</v>
      </c>
      <c r="CW526">
        <v>40</v>
      </c>
      <c r="CX526">
        <v>0</v>
      </c>
      <c r="CY526">
        <v>1651539356</v>
      </c>
      <c r="CZ526">
        <v>0</v>
      </c>
      <c r="DA526">
        <v>0</v>
      </c>
      <c r="DB526" t="s">
        <v>356</v>
      </c>
      <c r="DC526">
        <v>1657298120.5</v>
      </c>
      <c r="DD526">
        <v>1657298120.5</v>
      </c>
      <c r="DE526">
        <v>0</v>
      </c>
      <c r="DF526">
        <v>1.391</v>
      </c>
      <c r="DG526">
        <v>0.035</v>
      </c>
      <c r="DH526">
        <v>2.39</v>
      </c>
      <c r="DI526">
        <v>0.104</v>
      </c>
      <c r="DJ526">
        <v>419</v>
      </c>
      <c r="DK526">
        <v>18</v>
      </c>
      <c r="DL526">
        <v>0.11</v>
      </c>
      <c r="DM526">
        <v>0.02</v>
      </c>
      <c r="DN526">
        <v>-23.1134275</v>
      </c>
      <c r="DO526">
        <v>-2.52872983114444</v>
      </c>
      <c r="DP526">
        <v>0.286187077789599</v>
      </c>
      <c r="DQ526">
        <v>0</v>
      </c>
      <c r="DR526">
        <v>0.208945625</v>
      </c>
      <c r="DS526">
        <v>0.00730429643527183</v>
      </c>
      <c r="DT526">
        <v>0.00554855863575172</v>
      </c>
      <c r="DU526">
        <v>1</v>
      </c>
      <c r="DV526">
        <v>1</v>
      </c>
      <c r="DW526">
        <v>2</v>
      </c>
      <c r="DX526" t="s">
        <v>367</v>
      </c>
      <c r="DY526">
        <v>2.82714</v>
      </c>
      <c r="DZ526">
        <v>2.63476</v>
      </c>
      <c r="EA526">
        <v>0.0948977</v>
      </c>
      <c r="EB526">
        <v>0.0975557</v>
      </c>
      <c r="EC526">
        <v>0.0655817</v>
      </c>
      <c r="ED526">
        <v>0.064978</v>
      </c>
      <c r="EE526">
        <v>25196.6</v>
      </c>
      <c r="EF526">
        <v>21965.7</v>
      </c>
      <c r="EG526">
        <v>24942.9</v>
      </c>
      <c r="EH526">
        <v>23724.2</v>
      </c>
      <c r="EI526">
        <v>39828.8</v>
      </c>
      <c r="EJ526">
        <v>36749.7</v>
      </c>
      <c r="EK526">
        <v>45136.7</v>
      </c>
      <c r="EL526">
        <v>42362.5</v>
      </c>
      <c r="EM526">
        <v>1.73458</v>
      </c>
      <c r="EN526">
        <v>2.03047</v>
      </c>
      <c r="EO526">
        <v>0.0578538</v>
      </c>
      <c r="EP526">
        <v>0</v>
      </c>
      <c r="EQ526">
        <v>21.73</v>
      </c>
      <c r="ER526">
        <v>999.9</v>
      </c>
      <c r="ES526">
        <v>30.466</v>
      </c>
      <c r="ET526">
        <v>32.801</v>
      </c>
      <c r="EU526">
        <v>22.3772</v>
      </c>
      <c r="EV526">
        <v>51.4986</v>
      </c>
      <c r="EW526">
        <v>29.0184</v>
      </c>
      <c r="EX526">
        <v>2</v>
      </c>
      <c r="EY526">
        <v>0.312358</v>
      </c>
      <c r="EZ526">
        <v>9.28105</v>
      </c>
      <c r="FA526">
        <v>20.0138</v>
      </c>
      <c r="FB526">
        <v>5.23826</v>
      </c>
      <c r="FC526">
        <v>11.998</v>
      </c>
      <c r="FD526">
        <v>4.9569</v>
      </c>
      <c r="FE526">
        <v>3.30395</v>
      </c>
      <c r="FF526">
        <v>9999</v>
      </c>
      <c r="FG526">
        <v>9999</v>
      </c>
      <c r="FH526">
        <v>6670.8</v>
      </c>
      <c r="FI526">
        <v>354.3</v>
      </c>
      <c r="FJ526">
        <v>1.86811</v>
      </c>
      <c r="FK526">
        <v>1.86374</v>
      </c>
      <c r="FL526">
        <v>1.87134</v>
      </c>
      <c r="FM526">
        <v>1.86218</v>
      </c>
      <c r="FN526">
        <v>1.86164</v>
      </c>
      <c r="FO526">
        <v>1.86809</v>
      </c>
      <c r="FP526">
        <v>1.85822</v>
      </c>
      <c r="FQ526">
        <v>1.86462</v>
      </c>
      <c r="FR526">
        <v>5</v>
      </c>
      <c r="FS526">
        <v>0</v>
      </c>
      <c r="FT526">
        <v>0</v>
      </c>
      <c r="FU526">
        <v>0</v>
      </c>
      <c r="FV526" t="s">
        <v>358</v>
      </c>
      <c r="FW526" t="s">
        <v>359</v>
      </c>
      <c r="FX526" t="s">
        <v>360</v>
      </c>
      <c r="FY526" t="s">
        <v>360</v>
      </c>
      <c r="FZ526" t="s">
        <v>360</v>
      </c>
      <c r="GA526" t="s">
        <v>360</v>
      </c>
      <c r="GB526">
        <v>0</v>
      </c>
      <c r="GC526">
        <v>100</v>
      </c>
      <c r="GD526">
        <v>100</v>
      </c>
      <c r="GE526">
        <v>4.748</v>
      </c>
      <c r="GF526">
        <v>0.1331</v>
      </c>
      <c r="GG526">
        <v>2.14445261950712</v>
      </c>
      <c r="GH526">
        <v>0.00524579190152856</v>
      </c>
      <c r="GI526">
        <v>-2.61795653493914e-06</v>
      </c>
      <c r="GJ526">
        <v>1.03317073579164e-09</v>
      </c>
      <c r="GK526">
        <v>0.00834576242792743</v>
      </c>
      <c r="GL526">
        <v>-0.0463878632499735</v>
      </c>
      <c r="GM526">
        <v>0.00360881594666716</v>
      </c>
      <c r="GN526">
        <v>-4.25062852161115e-05</v>
      </c>
      <c r="GO526">
        <v>14</v>
      </c>
      <c r="GP526">
        <v>2225</v>
      </c>
      <c r="GQ526">
        <v>2</v>
      </c>
      <c r="GR526">
        <v>27</v>
      </c>
      <c r="GS526">
        <v>4372.3</v>
      </c>
      <c r="GT526">
        <v>4372.3</v>
      </c>
      <c r="GU526">
        <v>1.98486</v>
      </c>
      <c r="GV526">
        <v>2.38037</v>
      </c>
      <c r="GW526">
        <v>1.99829</v>
      </c>
      <c r="GX526">
        <v>2.74292</v>
      </c>
      <c r="GY526">
        <v>2.09351</v>
      </c>
      <c r="GZ526">
        <v>2.32666</v>
      </c>
      <c r="HA526">
        <v>36.2694</v>
      </c>
      <c r="HB526">
        <v>13.8081</v>
      </c>
      <c r="HC526">
        <v>18</v>
      </c>
      <c r="HD526">
        <v>422.368</v>
      </c>
      <c r="HE526">
        <v>612.587</v>
      </c>
      <c r="HF526">
        <v>15.7472</v>
      </c>
      <c r="HG526">
        <v>31.4166</v>
      </c>
      <c r="HH526">
        <v>30.0003</v>
      </c>
      <c r="HI526">
        <v>31.2285</v>
      </c>
      <c r="HJ526">
        <v>31.2111</v>
      </c>
      <c r="HK526">
        <v>39.7914</v>
      </c>
      <c r="HL526">
        <v>11.724</v>
      </c>
      <c r="HM526">
        <v>0</v>
      </c>
      <c r="HN526">
        <v>11.224</v>
      </c>
      <c r="HO526">
        <v>710.003</v>
      </c>
      <c r="HP526">
        <v>18.8667</v>
      </c>
      <c r="HQ526">
        <v>95.4964</v>
      </c>
      <c r="HR526">
        <v>99.5614</v>
      </c>
    </row>
    <row r="527" spans="1:226">
      <c r="A527">
        <v>511</v>
      </c>
      <c r="B527">
        <v>1657560466</v>
      </c>
      <c r="C527">
        <v>7674</v>
      </c>
      <c r="D527" t="s">
        <v>1388</v>
      </c>
      <c r="E527" t="s">
        <v>1389</v>
      </c>
      <c r="F527">
        <v>5</v>
      </c>
      <c r="G527" t="s">
        <v>1117</v>
      </c>
      <c r="H527" t="s">
        <v>354</v>
      </c>
      <c r="I527">
        <v>1657560458.21429</v>
      </c>
      <c r="J527">
        <f>(K527)/1000</f>
        <v>0</v>
      </c>
      <c r="K527">
        <f>IF(BF527, AN527, AH527)</f>
        <v>0</v>
      </c>
      <c r="L527">
        <f>IF(BF527, AI527, AG527)</f>
        <v>0</v>
      </c>
      <c r="M527">
        <f>BH527 - IF(AU527&gt;1, L527*BB527*100.0/(AW527*BV527), 0)</f>
        <v>0</v>
      </c>
      <c r="N527">
        <f>((T527-J527/2)*M527-L527)/(T527+J527/2)</f>
        <v>0</v>
      </c>
      <c r="O527">
        <f>N527*(BO527+BP527)/1000.0</f>
        <v>0</v>
      </c>
      <c r="P527">
        <f>(BH527 - IF(AU527&gt;1, L527*BB527*100.0/(AW527*BV527), 0))*(BO527+BP527)/1000.0</f>
        <v>0</v>
      </c>
      <c r="Q527">
        <f>2.0/((1/S527-1/R527)+SIGN(S527)*SQRT((1/S527-1/R527)*(1/S527-1/R527) + 4*BC527/((BC527+1)*(BC527+1))*(2*1/S527*1/R527-1/R527*1/R527)))</f>
        <v>0</v>
      </c>
      <c r="R527">
        <f>IF(LEFT(BD527,1)&lt;&gt;"0",IF(LEFT(BD527,1)="1",3.0,BE527),$D$5+$E$5*(BV527*BO527/($K$5*1000))+$F$5*(BV527*BO527/($K$5*1000))*MAX(MIN(BB527,$J$5),$I$5)*MAX(MIN(BB527,$J$5),$I$5)+$G$5*MAX(MIN(BB527,$J$5),$I$5)*(BV527*BO527/($K$5*1000))+$H$5*(BV527*BO527/($K$5*1000))*(BV527*BO527/($K$5*1000)))</f>
        <v>0</v>
      </c>
      <c r="S527">
        <f>J527*(1000-(1000*0.61365*exp(17.502*W527/(240.97+W527))/(BO527+BP527)+BJ527)/2)/(1000*0.61365*exp(17.502*W527/(240.97+W527))/(BO527+BP527)-BJ527)</f>
        <v>0</v>
      </c>
      <c r="T527">
        <f>1/((BC527+1)/(Q527/1.6)+1/(R527/1.37)) + BC527/((BC527+1)/(Q527/1.6) + BC527/(R527/1.37))</f>
        <v>0</v>
      </c>
      <c r="U527">
        <f>(AX527*BA527)</f>
        <v>0</v>
      </c>
      <c r="V527">
        <f>(BQ527+(U527+2*0.95*5.67E-8*(((BQ527+$B$7)+273)^4-(BQ527+273)^4)-44100*J527)/(1.84*29.3*R527+8*0.95*5.67E-8*(BQ527+273)^3))</f>
        <v>0</v>
      </c>
      <c r="W527">
        <f>($C$7*BR527+$D$7*BS527+$E$7*V527)</f>
        <v>0</v>
      </c>
      <c r="X527">
        <f>0.61365*exp(17.502*W527/(240.97+W527))</f>
        <v>0</v>
      </c>
      <c r="Y527">
        <f>(Z527/AA527*100)</f>
        <v>0</v>
      </c>
      <c r="Z527">
        <f>BJ527*(BO527+BP527)/1000</f>
        <v>0</v>
      </c>
      <c r="AA527">
        <f>0.61365*exp(17.502*BQ527/(240.97+BQ527))</f>
        <v>0</v>
      </c>
      <c r="AB527">
        <f>(X527-BJ527*(BO527+BP527)/1000)</f>
        <v>0</v>
      </c>
      <c r="AC527">
        <f>(-J527*44100)</f>
        <v>0</v>
      </c>
      <c r="AD527">
        <f>2*29.3*R527*0.92*(BQ527-W527)</f>
        <v>0</v>
      </c>
      <c r="AE527">
        <f>2*0.95*5.67E-8*(((BQ527+$B$7)+273)^4-(W527+273)^4)</f>
        <v>0</v>
      </c>
      <c r="AF527">
        <f>U527+AE527+AC527+AD527</f>
        <v>0</v>
      </c>
      <c r="AG527">
        <f>BN527*AU527*(BI527-BH527*(1000-AU527*BK527)/(1000-AU527*BJ527))/(100*BB527)</f>
        <v>0</v>
      </c>
      <c r="AH527">
        <f>1000*BN527*AU527*(BJ527-BK527)/(100*BB527*(1000-AU527*BJ527))</f>
        <v>0</v>
      </c>
      <c r="AI527">
        <f>(AJ527 - AK527 - BO527*1E3/(8.314*(BQ527+273.15)) * AM527/BN527 * AL527) * BN527/(100*BB527) * (1000 - BK527)/1000</f>
        <v>0</v>
      </c>
      <c r="AJ527">
        <v>704.391193390037</v>
      </c>
      <c r="AK527">
        <v>687.793521212121</v>
      </c>
      <c r="AL527">
        <v>3.38416789709884</v>
      </c>
      <c r="AM527">
        <v>66.1542934493581</v>
      </c>
      <c r="AN527">
        <f>(AP527 - AO527 + BO527*1E3/(8.314*(BQ527+273.15)) * AR527/BN527 * AQ527) * BN527/(100*BB527) * 1000/(1000 - AP527)</f>
        <v>0</v>
      </c>
      <c r="AO527">
        <v>18.7947781358436</v>
      </c>
      <c r="AP527">
        <v>19.0225442424242</v>
      </c>
      <c r="AQ527">
        <v>2.24437097349906e-05</v>
      </c>
      <c r="AR527">
        <v>78.0583195852603</v>
      </c>
      <c r="AS527">
        <v>22</v>
      </c>
      <c r="AT527">
        <v>4</v>
      </c>
      <c r="AU527">
        <f>IF(AS527*$H$13&gt;=AW527,1.0,(AW527/(AW527-AS527*$H$13)))</f>
        <v>0</v>
      </c>
      <c r="AV527">
        <f>(AU527-1)*100</f>
        <v>0</v>
      </c>
      <c r="AW527">
        <f>MAX(0,($B$13+$C$13*BV527)/(1+$D$13*BV527)*BO527/(BQ527+273)*$E$13)</f>
        <v>0</v>
      </c>
      <c r="AX527">
        <f>$B$11*BW527+$C$11*BX527+$F$11*CI527*(1-CL527)</f>
        <v>0</v>
      </c>
      <c r="AY527">
        <f>AX527*AZ527</f>
        <v>0</v>
      </c>
      <c r="AZ527">
        <f>($B$11*$D$9+$C$11*$D$9+$F$11*((CV527+CN527)/MAX(CV527+CN527+CW527, 0.1)*$I$9+CW527/MAX(CV527+CN527+CW527, 0.1)*$J$9))/($B$11+$C$11+$F$11)</f>
        <v>0</v>
      </c>
      <c r="BA527">
        <f>($B$11*$K$9+$C$11*$K$9+$F$11*((CV527+CN527)/MAX(CV527+CN527+CW527, 0.1)*$P$9+CW527/MAX(CV527+CN527+CW527, 0.1)*$Q$9))/($B$11+$C$11+$F$11)</f>
        <v>0</v>
      </c>
      <c r="BB527">
        <v>2.7</v>
      </c>
      <c r="BC527">
        <v>0.5</v>
      </c>
      <c r="BD527" t="s">
        <v>355</v>
      </c>
      <c r="BE527">
        <v>2</v>
      </c>
      <c r="BF527" t="b">
        <v>1</v>
      </c>
      <c r="BG527">
        <v>1657560458.21429</v>
      </c>
      <c r="BH527">
        <v>650.150321428571</v>
      </c>
      <c r="BI527">
        <v>673.401214285714</v>
      </c>
      <c r="BJ527">
        <v>19.0090892857143</v>
      </c>
      <c r="BK527">
        <v>18.793925</v>
      </c>
      <c r="BL527">
        <v>645.432928571429</v>
      </c>
      <c r="BM527">
        <v>18.8763928571429</v>
      </c>
      <c r="BN527">
        <v>499.987571428571</v>
      </c>
      <c r="BO527">
        <v>68.0152107142857</v>
      </c>
      <c r="BP527">
        <v>0.0182943178571429</v>
      </c>
      <c r="BQ527">
        <v>21.5964642857143</v>
      </c>
      <c r="BR527">
        <v>22.6893892857143</v>
      </c>
      <c r="BS527">
        <v>999.9</v>
      </c>
      <c r="BT527">
        <v>0</v>
      </c>
      <c r="BU527">
        <v>0</v>
      </c>
      <c r="BV527">
        <v>10004.5971428571</v>
      </c>
      <c r="BW527">
        <v>0</v>
      </c>
      <c r="BX527">
        <v>78.3657107142857</v>
      </c>
      <c r="BY527">
        <v>-23.2509035714286</v>
      </c>
      <c r="BZ527">
        <v>662.748678571429</v>
      </c>
      <c r="CA527">
        <v>686.299392857143</v>
      </c>
      <c r="CB527">
        <v>0.215180714285714</v>
      </c>
      <c r="CC527">
        <v>673.401214285714</v>
      </c>
      <c r="CD527">
        <v>18.793925</v>
      </c>
      <c r="CE527">
        <v>1.29290785714286</v>
      </c>
      <c r="CF527">
        <v>1.27827142857143</v>
      </c>
      <c r="CG527">
        <v>10.7166464285714</v>
      </c>
      <c r="CH527">
        <v>10.5457714285714</v>
      </c>
      <c r="CI527">
        <v>1999.97678571429</v>
      </c>
      <c r="CJ527">
        <v>0.980000571428572</v>
      </c>
      <c r="CK527">
        <v>0.0199990428571429</v>
      </c>
      <c r="CL527">
        <v>0</v>
      </c>
      <c r="CM527">
        <v>2.4636</v>
      </c>
      <c r="CN527">
        <v>0</v>
      </c>
      <c r="CO527">
        <v>6072.72285714286</v>
      </c>
      <c r="CP527">
        <v>16705.2107142857</v>
      </c>
      <c r="CQ527">
        <v>45</v>
      </c>
      <c r="CR527">
        <v>48.9281428571428</v>
      </c>
      <c r="CS527">
        <v>48.25</v>
      </c>
      <c r="CT527">
        <v>45.187</v>
      </c>
      <c r="CU527">
        <v>43.75</v>
      </c>
      <c r="CV527">
        <v>1959.97678571429</v>
      </c>
      <c r="CW527">
        <v>40</v>
      </c>
      <c r="CX527">
        <v>0</v>
      </c>
      <c r="CY527">
        <v>1651539361.4</v>
      </c>
      <c r="CZ527">
        <v>0</v>
      </c>
      <c r="DA527">
        <v>0</v>
      </c>
      <c r="DB527" t="s">
        <v>356</v>
      </c>
      <c r="DC527">
        <v>1657298120.5</v>
      </c>
      <c r="DD527">
        <v>1657298120.5</v>
      </c>
      <c r="DE527">
        <v>0</v>
      </c>
      <c r="DF527">
        <v>1.391</v>
      </c>
      <c r="DG527">
        <v>0.035</v>
      </c>
      <c r="DH527">
        <v>2.39</v>
      </c>
      <c r="DI527">
        <v>0.104</v>
      </c>
      <c r="DJ527">
        <v>419</v>
      </c>
      <c r="DK527">
        <v>18</v>
      </c>
      <c r="DL527">
        <v>0.11</v>
      </c>
      <c r="DM527">
        <v>0.02</v>
      </c>
      <c r="DN527">
        <v>-23.175705</v>
      </c>
      <c r="DO527">
        <v>-1.22209530956844</v>
      </c>
      <c r="DP527">
        <v>0.240996874409192</v>
      </c>
      <c r="DQ527">
        <v>0</v>
      </c>
      <c r="DR527">
        <v>0.21264265</v>
      </c>
      <c r="DS527">
        <v>0.062026176360225</v>
      </c>
      <c r="DT527">
        <v>0.00934703241020914</v>
      </c>
      <c r="DU527">
        <v>1</v>
      </c>
      <c r="DV527">
        <v>1</v>
      </c>
      <c r="DW527">
        <v>2</v>
      </c>
      <c r="DX527" t="s">
        <v>367</v>
      </c>
      <c r="DY527">
        <v>2.82713</v>
      </c>
      <c r="DZ527">
        <v>2.63498</v>
      </c>
      <c r="EA527">
        <v>0.0965701</v>
      </c>
      <c r="EB527">
        <v>0.0991857</v>
      </c>
      <c r="EC527">
        <v>0.065588</v>
      </c>
      <c r="ED527">
        <v>0.0649628</v>
      </c>
      <c r="EE527">
        <v>25149.6</v>
      </c>
      <c r="EF527">
        <v>21925.7</v>
      </c>
      <c r="EG527">
        <v>24942.5</v>
      </c>
      <c r="EH527">
        <v>23723.9</v>
      </c>
      <c r="EI527">
        <v>39828.1</v>
      </c>
      <c r="EJ527">
        <v>36749.7</v>
      </c>
      <c r="EK527">
        <v>45136.3</v>
      </c>
      <c r="EL527">
        <v>42361.9</v>
      </c>
      <c r="EM527">
        <v>1.73435</v>
      </c>
      <c r="EN527">
        <v>2.0305</v>
      </c>
      <c r="EO527">
        <v>0.0586808</v>
      </c>
      <c r="EP527">
        <v>0</v>
      </c>
      <c r="EQ527">
        <v>21.7192</v>
      </c>
      <c r="ER527">
        <v>999.9</v>
      </c>
      <c r="ES527">
        <v>30.466</v>
      </c>
      <c r="ET527">
        <v>32.78</v>
      </c>
      <c r="EU527">
        <v>22.3517</v>
      </c>
      <c r="EV527">
        <v>51.2986</v>
      </c>
      <c r="EW527">
        <v>28.9864</v>
      </c>
      <c r="EX527">
        <v>2</v>
      </c>
      <c r="EY527">
        <v>0.312378</v>
      </c>
      <c r="EZ527">
        <v>9.28105</v>
      </c>
      <c r="FA527">
        <v>20.014</v>
      </c>
      <c r="FB527">
        <v>5.23766</v>
      </c>
      <c r="FC527">
        <v>11.998</v>
      </c>
      <c r="FD527">
        <v>4.95695</v>
      </c>
      <c r="FE527">
        <v>3.30395</v>
      </c>
      <c r="FF527">
        <v>9999</v>
      </c>
      <c r="FG527">
        <v>9999</v>
      </c>
      <c r="FH527">
        <v>6671.1</v>
      </c>
      <c r="FI527">
        <v>354.3</v>
      </c>
      <c r="FJ527">
        <v>1.86808</v>
      </c>
      <c r="FK527">
        <v>1.86374</v>
      </c>
      <c r="FL527">
        <v>1.87134</v>
      </c>
      <c r="FM527">
        <v>1.86218</v>
      </c>
      <c r="FN527">
        <v>1.86165</v>
      </c>
      <c r="FO527">
        <v>1.8681</v>
      </c>
      <c r="FP527">
        <v>1.85822</v>
      </c>
      <c r="FQ527">
        <v>1.86462</v>
      </c>
      <c r="FR527">
        <v>5</v>
      </c>
      <c r="FS527">
        <v>0</v>
      </c>
      <c r="FT527">
        <v>0</v>
      </c>
      <c r="FU527">
        <v>0</v>
      </c>
      <c r="FV527" t="s">
        <v>358</v>
      </c>
      <c r="FW527" t="s">
        <v>359</v>
      </c>
      <c r="FX527" t="s">
        <v>360</v>
      </c>
      <c r="FY527" t="s">
        <v>360</v>
      </c>
      <c r="FZ527" t="s">
        <v>360</v>
      </c>
      <c r="GA527" t="s">
        <v>360</v>
      </c>
      <c r="GB527">
        <v>0</v>
      </c>
      <c r="GC527">
        <v>100</v>
      </c>
      <c r="GD527">
        <v>100</v>
      </c>
      <c r="GE527">
        <v>4.8</v>
      </c>
      <c r="GF527">
        <v>0.1333</v>
      </c>
      <c r="GG527">
        <v>2.14445261950712</v>
      </c>
      <c r="GH527">
        <v>0.00524579190152856</v>
      </c>
      <c r="GI527">
        <v>-2.61795653493914e-06</v>
      </c>
      <c r="GJ527">
        <v>1.03317073579164e-09</v>
      </c>
      <c r="GK527">
        <v>0.00834576242792743</v>
      </c>
      <c r="GL527">
        <v>-0.0463878632499735</v>
      </c>
      <c r="GM527">
        <v>0.00360881594666716</v>
      </c>
      <c r="GN527">
        <v>-4.25062852161115e-05</v>
      </c>
      <c r="GO527">
        <v>14</v>
      </c>
      <c r="GP527">
        <v>2225</v>
      </c>
      <c r="GQ527">
        <v>2</v>
      </c>
      <c r="GR527">
        <v>27</v>
      </c>
      <c r="GS527">
        <v>4372.4</v>
      </c>
      <c r="GT527">
        <v>4372.4</v>
      </c>
      <c r="GU527">
        <v>2.02148</v>
      </c>
      <c r="GV527">
        <v>2.36938</v>
      </c>
      <c r="GW527">
        <v>1.99829</v>
      </c>
      <c r="GX527">
        <v>2.74292</v>
      </c>
      <c r="GY527">
        <v>2.09351</v>
      </c>
      <c r="GZ527">
        <v>2.38892</v>
      </c>
      <c r="HA527">
        <v>36.2694</v>
      </c>
      <c r="HB527">
        <v>13.8168</v>
      </c>
      <c r="HC527">
        <v>18</v>
      </c>
      <c r="HD527">
        <v>422.239</v>
      </c>
      <c r="HE527">
        <v>612.607</v>
      </c>
      <c r="HF527">
        <v>15.761</v>
      </c>
      <c r="HG527">
        <v>31.4191</v>
      </c>
      <c r="HH527">
        <v>30.0001</v>
      </c>
      <c r="HI527">
        <v>31.2285</v>
      </c>
      <c r="HJ527">
        <v>31.2111</v>
      </c>
      <c r="HK527">
        <v>40.5467</v>
      </c>
      <c r="HL527">
        <v>11.4458</v>
      </c>
      <c r="HM527">
        <v>0</v>
      </c>
      <c r="HN527">
        <v>11.2273</v>
      </c>
      <c r="HO527">
        <v>723.467</v>
      </c>
      <c r="HP527">
        <v>18.8701</v>
      </c>
      <c r="HQ527">
        <v>95.4952</v>
      </c>
      <c r="HR527">
        <v>99.56</v>
      </c>
    </row>
    <row r="528" spans="1:226">
      <c r="A528">
        <v>512</v>
      </c>
      <c r="B528">
        <v>1657560471</v>
      </c>
      <c r="C528">
        <v>7679</v>
      </c>
      <c r="D528" t="s">
        <v>1390</v>
      </c>
      <c r="E528" t="s">
        <v>1391</v>
      </c>
      <c r="F528">
        <v>5</v>
      </c>
      <c r="G528" t="s">
        <v>1117</v>
      </c>
      <c r="H528" t="s">
        <v>354</v>
      </c>
      <c r="I528">
        <v>1657560463.5</v>
      </c>
      <c r="J528">
        <f>(K528)/1000</f>
        <v>0</v>
      </c>
      <c r="K528">
        <f>IF(BF528, AN528, AH528)</f>
        <v>0</v>
      </c>
      <c r="L528">
        <f>IF(BF528, AI528, AG528)</f>
        <v>0</v>
      </c>
      <c r="M528">
        <f>BH528 - IF(AU528&gt;1, L528*BB528*100.0/(AW528*BV528), 0)</f>
        <v>0</v>
      </c>
      <c r="N528">
        <f>((T528-J528/2)*M528-L528)/(T528+J528/2)</f>
        <v>0</v>
      </c>
      <c r="O528">
        <f>N528*(BO528+BP528)/1000.0</f>
        <v>0</v>
      </c>
      <c r="P528">
        <f>(BH528 - IF(AU528&gt;1, L528*BB528*100.0/(AW528*BV528), 0))*(BO528+BP528)/1000.0</f>
        <v>0</v>
      </c>
      <c r="Q528">
        <f>2.0/((1/S528-1/R528)+SIGN(S528)*SQRT((1/S528-1/R528)*(1/S528-1/R528) + 4*BC528/((BC528+1)*(BC528+1))*(2*1/S528*1/R528-1/R528*1/R528)))</f>
        <v>0</v>
      </c>
      <c r="R528">
        <f>IF(LEFT(BD528,1)&lt;&gt;"0",IF(LEFT(BD528,1)="1",3.0,BE528),$D$5+$E$5*(BV528*BO528/($K$5*1000))+$F$5*(BV528*BO528/($K$5*1000))*MAX(MIN(BB528,$J$5),$I$5)*MAX(MIN(BB528,$J$5),$I$5)+$G$5*MAX(MIN(BB528,$J$5),$I$5)*(BV528*BO528/($K$5*1000))+$H$5*(BV528*BO528/($K$5*1000))*(BV528*BO528/($K$5*1000)))</f>
        <v>0</v>
      </c>
      <c r="S528">
        <f>J528*(1000-(1000*0.61365*exp(17.502*W528/(240.97+W528))/(BO528+BP528)+BJ528)/2)/(1000*0.61365*exp(17.502*W528/(240.97+W528))/(BO528+BP528)-BJ528)</f>
        <v>0</v>
      </c>
      <c r="T528">
        <f>1/((BC528+1)/(Q528/1.6)+1/(R528/1.37)) + BC528/((BC528+1)/(Q528/1.6) + BC528/(R528/1.37))</f>
        <v>0</v>
      </c>
      <c r="U528">
        <f>(AX528*BA528)</f>
        <v>0</v>
      </c>
      <c r="V528">
        <f>(BQ528+(U528+2*0.95*5.67E-8*(((BQ528+$B$7)+273)^4-(BQ528+273)^4)-44100*J528)/(1.84*29.3*R528+8*0.95*5.67E-8*(BQ528+273)^3))</f>
        <v>0</v>
      </c>
      <c r="W528">
        <f>($C$7*BR528+$D$7*BS528+$E$7*V528)</f>
        <v>0</v>
      </c>
      <c r="X528">
        <f>0.61365*exp(17.502*W528/(240.97+W528))</f>
        <v>0</v>
      </c>
      <c r="Y528">
        <f>(Z528/AA528*100)</f>
        <v>0</v>
      </c>
      <c r="Z528">
        <f>BJ528*(BO528+BP528)/1000</f>
        <v>0</v>
      </c>
      <c r="AA528">
        <f>0.61365*exp(17.502*BQ528/(240.97+BQ528))</f>
        <v>0</v>
      </c>
      <c r="AB528">
        <f>(X528-BJ528*(BO528+BP528)/1000)</f>
        <v>0</v>
      </c>
      <c r="AC528">
        <f>(-J528*44100)</f>
        <v>0</v>
      </c>
      <c r="AD528">
        <f>2*29.3*R528*0.92*(BQ528-W528)</f>
        <v>0</v>
      </c>
      <c r="AE528">
        <f>2*0.95*5.67E-8*(((BQ528+$B$7)+273)^4-(W528+273)^4)</f>
        <v>0</v>
      </c>
      <c r="AF528">
        <f>U528+AE528+AC528+AD528</f>
        <v>0</v>
      </c>
      <c r="AG528">
        <f>BN528*AU528*(BI528-BH528*(1000-AU528*BK528)/(1000-AU528*BJ528))/(100*BB528)</f>
        <v>0</v>
      </c>
      <c r="AH528">
        <f>1000*BN528*AU528*(BJ528-BK528)/(100*BB528*(1000-AU528*BJ528))</f>
        <v>0</v>
      </c>
      <c r="AI528">
        <f>(AJ528 - AK528 - BO528*1E3/(8.314*(BQ528+273.15)) * AM528/BN528 * AL528) * BN528/(100*BB528) * (1000 - BK528)/1000</f>
        <v>0</v>
      </c>
      <c r="AJ528">
        <v>720.967608031339</v>
      </c>
      <c r="AK528">
        <v>704.662975757575</v>
      </c>
      <c r="AL528">
        <v>3.33814849704563</v>
      </c>
      <c r="AM528">
        <v>66.1542934493581</v>
      </c>
      <c r="AN528">
        <f>(AP528 - AO528 + BO528*1E3/(8.314*(BQ528+273.15)) * AR528/BN528 * AQ528) * BN528/(100*BB528) * 1000/(1000 - AP528)</f>
        <v>0</v>
      </c>
      <c r="AO528">
        <v>18.7962068360332</v>
      </c>
      <c r="AP528">
        <v>19.0222563636364</v>
      </c>
      <c r="AQ528">
        <v>-6.76978174725721e-05</v>
      </c>
      <c r="AR528">
        <v>78.0583195852603</v>
      </c>
      <c r="AS528">
        <v>22</v>
      </c>
      <c r="AT528">
        <v>4</v>
      </c>
      <c r="AU528">
        <f>IF(AS528*$H$13&gt;=AW528,1.0,(AW528/(AW528-AS528*$H$13)))</f>
        <v>0</v>
      </c>
      <c r="AV528">
        <f>(AU528-1)*100</f>
        <v>0</v>
      </c>
      <c r="AW528">
        <f>MAX(0,($B$13+$C$13*BV528)/(1+$D$13*BV528)*BO528/(BQ528+273)*$E$13)</f>
        <v>0</v>
      </c>
      <c r="AX528">
        <f>$B$11*BW528+$C$11*BX528+$F$11*CI528*(1-CL528)</f>
        <v>0</v>
      </c>
      <c r="AY528">
        <f>AX528*AZ528</f>
        <v>0</v>
      </c>
      <c r="AZ528">
        <f>($B$11*$D$9+$C$11*$D$9+$F$11*((CV528+CN528)/MAX(CV528+CN528+CW528, 0.1)*$I$9+CW528/MAX(CV528+CN528+CW528, 0.1)*$J$9))/($B$11+$C$11+$F$11)</f>
        <v>0</v>
      </c>
      <c r="BA528">
        <f>($B$11*$K$9+$C$11*$K$9+$F$11*((CV528+CN528)/MAX(CV528+CN528+CW528, 0.1)*$P$9+CW528/MAX(CV528+CN528+CW528, 0.1)*$Q$9))/($B$11+$C$11+$F$11)</f>
        <v>0</v>
      </c>
      <c r="BB528">
        <v>2.7</v>
      </c>
      <c r="BC528">
        <v>0.5</v>
      </c>
      <c r="BD528" t="s">
        <v>355</v>
      </c>
      <c r="BE528">
        <v>2</v>
      </c>
      <c r="BF528" t="b">
        <v>1</v>
      </c>
      <c r="BG528">
        <v>1657560463.5</v>
      </c>
      <c r="BH528">
        <v>667.975962962963</v>
      </c>
      <c r="BI528">
        <v>691.089518518519</v>
      </c>
      <c r="BJ528">
        <v>19.0190888888889</v>
      </c>
      <c r="BK528">
        <v>18.7972703703704</v>
      </c>
      <c r="BL528">
        <v>663.20262962963</v>
      </c>
      <c r="BM528">
        <v>18.885962962963</v>
      </c>
      <c r="BN528">
        <v>500.010407407407</v>
      </c>
      <c r="BO528">
        <v>68.0144222222222</v>
      </c>
      <c r="BP528">
        <v>0.0182714962962963</v>
      </c>
      <c r="BQ528">
        <v>21.590662962963</v>
      </c>
      <c r="BR528">
        <v>22.6864111111111</v>
      </c>
      <c r="BS528">
        <v>999.9</v>
      </c>
      <c r="BT528">
        <v>0</v>
      </c>
      <c r="BU528">
        <v>0</v>
      </c>
      <c r="BV528">
        <v>10012.0777777778</v>
      </c>
      <c r="BW528">
        <v>0</v>
      </c>
      <c r="BX528">
        <v>68.7406481481481</v>
      </c>
      <c r="BY528">
        <v>-23.1136296296296</v>
      </c>
      <c r="BZ528">
        <v>680.926555555556</v>
      </c>
      <c r="CA528">
        <v>704.329037037037</v>
      </c>
      <c r="CB528">
        <v>0.221819851851852</v>
      </c>
      <c r="CC528">
        <v>691.089518518519</v>
      </c>
      <c r="CD528">
        <v>18.7972703703704</v>
      </c>
      <c r="CE528">
        <v>1.29357222222222</v>
      </c>
      <c r="CF528">
        <v>1.27848518518519</v>
      </c>
      <c r="CG528">
        <v>10.7243777777778</v>
      </c>
      <c r="CH528">
        <v>10.5482777777778</v>
      </c>
      <c r="CI528">
        <v>1999.98962962963</v>
      </c>
      <c r="CJ528">
        <v>0.980000777777778</v>
      </c>
      <c r="CK528">
        <v>0.0199988296296296</v>
      </c>
      <c r="CL528">
        <v>0</v>
      </c>
      <c r="CM528">
        <v>2.42814074074074</v>
      </c>
      <c r="CN528">
        <v>0</v>
      </c>
      <c r="CO528">
        <v>6041.85037037037</v>
      </c>
      <c r="CP528">
        <v>16705.3296296296</v>
      </c>
      <c r="CQ528">
        <v>45</v>
      </c>
      <c r="CR528">
        <v>48.9232222222222</v>
      </c>
      <c r="CS528">
        <v>48.25</v>
      </c>
      <c r="CT528">
        <v>45.187</v>
      </c>
      <c r="CU528">
        <v>43.75</v>
      </c>
      <c r="CV528">
        <v>1959.98962962963</v>
      </c>
      <c r="CW528">
        <v>40</v>
      </c>
      <c r="CX528">
        <v>0</v>
      </c>
      <c r="CY528">
        <v>1651539366.2</v>
      </c>
      <c r="CZ528">
        <v>0</v>
      </c>
      <c r="DA528">
        <v>0</v>
      </c>
      <c r="DB528" t="s">
        <v>356</v>
      </c>
      <c r="DC528">
        <v>1657298120.5</v>
      </c>
      <c r="DD528">
        <v>1657298120.5</v>
      </c>
      <c r="DE528">
        <v>0</v>
      </c>
      <c r="DF528">
        <v>1.391</v>
      </c>
      <c r="DG528">
        <v>0.035</v>
      </c>
      <c r="DH528">
        <v>2.39</v>
      </c>
      <c r="DI528">
        <v>0.104</v>
      </c>
      <c r="DJ528">
        <v>419</v>
      </c>
      <c r="DK528">
        <v>18</v>
      </c>
      <c r="DL528">
        <v>0.11</v>
      </c>
      <c r="DM528">
        <v>0.02</v>
      </c>
      <c r="DN528">
        <v>-23.1452875</v>
      </c>
      <c r="DO528">
        <v>1.65922514071296</v>
      </c>
      <c r="DP528">
        <v>0.236006160075855</v>
      </c>
      <c r="DQ528">
        <v>0</v>
      </c>
      <c r="DR528">
        <v>0.2172173</v>
      </c>
      <c r="DS528">
        <v>0.0852588968105059</v>
      </c>
      <c r="DT528">
        <v>0.0108701497326394</v>
      </c>
      <c r="DU528">
        <v>1</v>
      </c>
      <c r="DV528">
        <v>1</v>
      </c>
      <c r="DW528">
        <v>2</v>
      </c>
      <c r="DX528" t="s">
        <v>367</v>
      </c>
      <c r="DY528">
        <v>2.82719</v>
      </c>
      <c r="DZ528">
        <v>2.63481</v>
      </c>
      <c r="EA528">
        <v>0.0982018</v>
      </c>
      <c r="EB528">
        <v>0.100773</v>
      </c>
      <c r="EC528">
        <v>0.0655885</v>
      </c>
      <c r="ED528">
        <v>0.0649864</v>
      </c>
      <c r="EE528">
        <v>25103.9</v>
      </c>
      <c r="EF528">
        <v>21887</v>
      </c>
      <c r="EG528">
        <v>24942.3</v>
      </c>
      <c r="EH528">
        <v>23723.8</v>
      </c>
      <c r="EI528">
        <v>39827.6</v>
      </c>
      <c r="EJ528">
        <v>36748.8</v>
      </c>
      <c r="EK528">
        <v>45135.7</v>
      </c>
      <c r="EL528">
        <v>42361.8</v>
      </c>
      <c r="EM528">
        <v>1.73455</v>
      </c>
      <c r="EN528">
        <v>2.03077</v>
      </c>
      <c r="EO528">
        <v>0.059735</v>
      </c>
      <c r="EP528">
        <v>0</v>
      </c>
      <c r="EQ528">
        <v>21.7074</v>
      </c>
      <c r="ER528">
        <v>999.9</v>
      </c>
      <c r="ES528">
        <v>30.466</v>
      </c>
      <c r="ET528">
        <v>32.78</v>
      </c>
      <c r="EU528">
        <v>22.352</v>
      </c>
      <c r="EV528">
        <v>51.2186</v>
      </c>
      <c r="EW528">
        <v>28.9623</v>
      </c>
      <c r="EX528">
        <v>2</v>
      </c>
      <c r="EY528">
        <v>0.312525</v>
      </c>
      <c r="EZ528">
        <v>9.28105</v>
      </c>
      <c r="FA528">
        <v>20.0141</v>
      </c>
      <c r="FB528">
        <v>5.23691</v>
      </c>
      <c r="FC528">
        <v>11.998</v>
      </c>
      <c r="FD528">
        <v>4.95685</v>
      </c>
      <c r="FE528">
        <v>3.3039</v>
      </c>
      <c r="FF528">
        <v>9999</v>
      </c>
      <c r="FG528">
        <v>9999</v>
      </c>
      <c r="FH528">
        <v>6671.1</v>
      </c>
      <c r="FI528">
        <v>354.3</v>
      </c>
      <c r="FJ528">
        <v>1.8681</v>
      </c>
      <c r="FK528">
        <v>1.86373</v>
      </c>
      <c r="FL528">
        <v>1.87134</v>
      </c>
      <c r="FM528">
        <v>1.86218</v>
      </c>
      <c r="FN528">
        <v>1.86166</v>
      </c>
      <c r="FO528">
        <v>1.8681</v>
      </c>
      <c r="FP528">
        <v>1.85822</v>
      </c>
      <c r="FQ528">
        <v>1.86462</v>
      </c>
      <c r="FR528">
        <v>5</v>
      </c>
      <c r="FS528">
        <v>0</v>
      </c>
      <c r="FT528">
        <v>0</v>
      </c>
      <c r="FU528">
        <v>0</v>
      </c>
      <c r="FV528" t="s">
        <v>358</v>
      </c>
      <c r="FW528" t="s">
        <v>359</v>
      </c>
      <c r="FX528" t="s">
        <v>360</v>
      </c>
      <c r="FY528" t="s">
        <v>360</v>
      </c>
      <c r="FZ528" t="s">
        <v>360</v>
      </c>
      <c r="GA528" t="s">
        <v>360</v>
      </c>
      <c r="GB528">
        <v>0</v>
      </c>
      <c r="GC528">
        <v>100</v>
      </c>
      <c r="GD528">
        <v>100</v>
      </c>
      <c r="GE528">
        <v>4.851</v>
      </c>
      <c r="GF528">
        <v>0.1333</v>
      </c>
      <c r="GG528">
        <v>2.14445261950712</v>
      </c>
      <c r="GH528">
        <v>0.00524579190152856</v>
      </c>
      <c r="GI528">
        <v>-2.61795653493914e-06</v>
      </c>
      <c r="GJ528">
        <v>1.03317073579164e-09</v>
      </c>
      <c r="GK528">
        <v>0.00834576242792743</v>
      </c>
      <c r="GL528">
        <v>-0.0463878632499735</v>
      </c>
      <c r="GM528">
        <v>0.00360881594666716</v>
      </c>
      <c r="GN528">
        <v>-4.25062852161115e-05</v>
      </c>
      <c r="GO528">
        <v>14</v>
      </c>
      <c r="GP528">
        <v>2225</v>
      </c>
      <c r="GQ528">
        <v>2</v>
      </c>
      <c r="GR528">
        <v>27</v>
      </c>
      <c r="GS528">
        <v>4372.5</v>
      </c>
      <c r="GT528">
        <v>4372.5</v>
      </c>
      <c r="GU528">
        <v>2.05933</v>
      </c>
      <c r="GV528">
        <v>2.37793</v>
      </c>
      <c r="GW528">
        <v>1.99829</v>
      </c>
      <c r="GX528">
        <v>2.7417</v>
      </c>
      <c r="GY528">
        <v>2.09351</v>
      </c>
      <c r="GZ528">
        <v>2.36572</v>
      </c>
      <c r="HA528">
        <v>36.2694</v>
      </c>
      <c r="HB528">
        <v>13.8168</v>
      </c>
      <c r="HC528">
        <v>18</v>
      </c>
      <c r="HD528">
        <v>422.353</v>
      </c>
      <c r="HE528">
        <v>612.826</v>
      </c>
      <c r="HF528">
        <v>15.7719</v>
      </c>
      <c r="HG528">
        <v>31.4204</v>
      </c>
      <c r="HH528">
        <v>30.0002</v>
      </c>
      <c r="HI528">
        <v>31.2285</v>
      </c>
      <c r="HJ528">
        <v>31.2111</v>
      </c>
      <c r="HK528">
        <v>41.2477</v>
      </c>
      <c r="HL528">
        <v>11.4458</v>
      </c>
      <c r="HM528">
        <v>0</v>
      </c>
      <c r="HN528">
        <v>11.2279</v>
      </c>
      <c r="HO528">
        <v>743.605</v>
      </c>
      <c r="HP528">
        <v>18.872</v>
      </c>
      <c r="HQ528">
        <v>95.4941</v>
      </c>
      <c r="HR528">
        <v>99.5598</v>
      </c>
    </row>
    <row r="529" spans="1:226">
      <c r="A529">
        <v>513</v>
      </c>
      <c r="B529">
        <v>1657560476</v>
      </c>
      <c r="C529">
        <v>7684</v>
      </c>
      <c r="D529" t="s">
        <v>1392</v>
      </c>
      <c r="E529" t="s">
        <v>1393</v>
      </c>
      <c r="F529">
        <v>5</v>
      </c>
      <c r="G529" t="s">
        <v>1117</v>
      </c>
      <c r="H529" t="s">
        <v>354</v>
      </c>
      <c r="I529">
        <v>1657560468.21429</v>
      </c>
      <c r="J529">
        <f>(K529)/1000</f>
        <v>0</v>
      </c>
      <c r="K529">
        <f>IF(BF529, AN529, AH529)</f>
        <v>0</v>
      </c>
      <c r="L529">
        <f>IF(BF529, AI529, AG529)</f>
        <v>0</v>
      </c>
      <c r="M529">
        <f>BH529 - IF(AU529&gt;1, L529*BB529*100.0/(AW529*BV529), 0)</f>
        <v>0</v>
      </c>
      <c r="N529">
        <f>((T529-J529/2)*M529-L529)/(T529+J529/2)</f>
        <v>0</v>
      </c>
      <c r="O529">
        <f>N529*(BO529+BP529)/1000.0</f>
        <v>0</v>
      </c>
      <c r="P529">
        <f>(BH529 - IF(AU529&gt;1, L529*BB529*100.0/(AW529*BV529), 0))*(BO529+BP529)/1000.0</f>
        <v>0</v>
      </c>
      <c r="Q529">
        <f>2.0/((1/S529-1/R529)+SIGN(S529)*SQRT((1/S529-1/R529)*(1/S529-1/R529) + 4*BC529/((BC529+1)*(BC529+1))*(2*1/S529*1/R529-1/R529*1/R529)))</f>
        <v>0</v>
      </c>
      <c r="R529">
        <f>IF(LEFT(BD529,1)&lt;&gt;"0",IF(LEFT(BD529,1)="1",3.0,BE529),$D$5+$E$5*(BV529*BO529/($K$5*1000))+$F$5*(BV529*BO529/($K$5*1000))*MAX(MIN(BB529,$J$5),$I$5)*MAX(MIN(BB529,$J$5),$I$5)+$G$5*MAX(MIN(BB529,$J$5),$I$5)*(BV529*BO529/($K$5*1000))+$H$5*(BV529*BO529/($K$5*1000))*(BV529*BO529/($K$5*1000)))</f>
        <v>0</v>
      </c>
      <c r="S529">
        <f>J529*(1000-(1000*0.61365*exp(17.502*W529/(240.97+W529))/(BO529+BP529)+BJ529)/2)/(1000*0.61365*exp(17.502*W529/(240.97+W529))/(BO529+BP529)-BJ529)</f>
        <v>0</v>
      </c>
      <c r="T529">
        <f>1/((BC529+1)/(Q529/1.6)+1/(R529/1.37)) + BC529/((BC529+1)/(Q529/1.6) + BC529/(R529/1.37))</f>
        <v>0</v>
      </c>
      <c r="U529">
        <f>(AX529*BA529)</f>
        <v>0</v>
      </c>
      <c r="V529">
        <f>(BQ529+(U529+2*0.95*5.67E-8*(((BQ529+$B$7)+273)^4-(BQ529+273)^4)-44100*J529)/(1.84*29.3*R529+8*0.95*5.67E-8*(BQ529+273)^3))</f>
        <v>0</v>
      </c>
      <c r="W529">
        <f>($C$7*BR529+$D$7*BS529+$E$7*V529)</f>
        <v>0</v>
      </c>
      <c r="X529">
        <f>0.61365*exp(17.502*W529/(240.97+W529))</f>
        <v>0</v>
      </c>
      <c r="Y529">
        <f>(Z529/AA529*100)</f>
        <v>0</v>
      </c>
      <c r="Z529">
        <f>BJ529*(BO529+BP529)/1000</f>
        <v>0</v>
      </c>
      <c r="AA529">
        <f>0.61365*exp(17.502*BQ529/(240.97+BQ529))</f>
        <v>0</v>
      </c>
      <c r="AB529">
        <f>(X529-BJ529*(BO529+BP529)/1000)</f>
        <v>0</v>
      </c>
      <c r="AC529">
        <f>(-J529*44100)</f>
        <v>0</v>
      </c>
      <c r="AD529">
        <f>2*29.3*R529*0.92*(BQ529-W529)</f>
        <v>0</v>
      </c>
      <c r="AE529">
        <f>2*0.95*5.67E-8*(((BQ529+$B$7)+273)^4-(W529+273)^4)</f>
        <v>0</v>
      </c>
      <c r="AF529">
        <f>U529+AE529+AC529+AD529</f>
        <v>0</v>
      </c>
      <c r="AG529">
        <f>BN529*AU529*(BI529-BH529*(1000-AU529*BK529)/(1000-AU529*BJ529))/(100*BB529)</f>
        <v>0</v>
      </c>
      <c r="AH529">
        <f>1000*BN529*AU529*(BJ529-BK529)/(100*BB529*(1000-AU529*BJ529))</f>
        <v>0</v>
      </c>
      <c r="AI529">
        <f>(AJ529 - AK529 - BO529*1E3/(8.314*(BQ529+273.15)) * AM529/BN529 * AL529) * BN529/(100*BB529) * (1000 - BK529)/1000</f>
        <v>0</v>
      </c>
      <c r="AJ529">
        <v>737.976914782588</v>
      </c>
      <c r="AK529">
        <v>721.541612121212</v>
      </c>
      <c r="AL529">
        <v>3.38922417125498</v>
      </c>
      <c r="AM529">
        <v>66.1542934493581</v>
      </c>
      <c r="AN529">
        <f>(AP529 - AO529 + BO529*1E3/(8.314*(BQ529+273.15)) * AR529/BN529 * AQ529) * BN529/(100*BB529) * 1000/(1000 - AP529)</f>
        <v>0</v>
      </c>
      <c r="AO529">
        <v>18.7985096766206</v>
      </c>
      <c r="AP529">
        <v>19.0274296969697</v>
      </c>
      <c r="AQ529">
        <v>0.000171945109703218</v>
      </c>
      <c r="AR529">
        <v>78.0583195852603</v>
      </c>
      <c r="AS529">
        <v>22</v>
      </c>
      <c r="AT529">
        <v>4</v>
      </c>
      <c r="AU529">
        <f>IF(AS529*$H$13&gt;=AW529,1.0,(AW529/(AW529-AS529*$H$13)))</f>
        <v>0</v>
      </c>
      <c r="AV529">
        <f>(AU529-1)*100</f>
        <v>0</v>
      </c>
      <c r="AW529">
        <f>MAX(0,($B$13+$C$13*BV529)/(1+$D$13*BV529)*BO529/(BQ529+273)*$E$13)</f>
        <v>0</v>
      </c>
      <c r="AX529">
        <f>$B$11*BW529+$C$11*BX529+$F$11*CI529*(1-CL529)</f>
        <v>0</v>
      </c>
      <c r="AY529">
        <f>AX529*AZ529</f>
        <v>0</v>
      </c>
      <c r="AZ529">
        <f>($B$11*$D$9+$C$11*$D$9+$F$11*((CV529+CN529)/MAX(CV529+CN529+CW529, 0.1)*$I$9+CW529/MAX(CV529+CN529+CW529, 0.1)*$J$9))/($B$11+$C$11+$F$11)</f>
        <v>0</v>
      </c>
      <c r="BA529">
        <f>($B$11*$K$9+$C$11*$K$9+$F$11*((CV529+CN529)/MAX(CV529+CN529+CW529, 0.1)*$P$9+CW529/MAX(CV529+CN529+CW529, 0.1)*$Q$9))/($B$11+$C$11+$F$11)</f>
        <v>0</v>
      </c>
      <c r="BB529">
        <v>2.7</v>
      </c>
      <c r="BC529">
        <v>0.5</v>
      </c>
      <c r="BD529" t="s">
        <v>355</v>
      </c>
      <c r="BE529">
        <v>2</v>
      </c>
      <c r="BF529" t="b">
        <v>1</v>
      </c>
      <c r="BG529">
        <v>1657560468.21429</v>
      </c>
      <c r="BH529">
        <v>683.696285714286</v>
      </c>
      <c r="BI529">
        <v>706.686857142857</v>
      </c>
      <c r="BJ529">
        <v>19.023925</v>
      </c>
      <c r="BK529">
        <v>18.7959607142857</v>
      </c>
      <c r="BL529">
        <v>678.873928571429</v>
      </c>
      <c r="BM529">
        <v>18.8905821428571</v>
      </c>
      <c r="BN529">
        <v>500.009642857143</v>
      </c>
      <c r="BO529">
        <v>68.0135535714286</v>
      </c>
      <c r="BP529">
        <v>0.0182620535714286</v>
      </c>
      <c r="BQ529">
        <v>21.5879357142857</v>
      </c>
      <c r="BR529">
        <v>22.6858607142857</v>
      </c>
      <c r="BS529">
        <v>999.9</v>
      </c>
      <c r="BT529">
        <v>0</v>
      </c>
      <c r="BU529">
        <v>0</v>
      </c>
      <c r="BV529">
        <v>10010.3571428571</v>
      </c>
      <c r="BW529">
        <v>0</v>
      </c>
      <c r="BX529">
        <v>62.2395178571429</v>
      </c>
      <c r="BY529">
        <v>-22.9906928571429</v>
      </c>
      <c r="BZ529">
        <v>696.955071428572</v>
      </c>
      <c r="CA529">
        <v>720.224214285714</v>
      </c>
      <c r="CB529">
        <v>0.227958428571429</v>
      </c>
      <c r="CC529">
        <v>706.686857142857</v>
      </c>
      <c r="CD529">
        <v>18.7959607142857</v>
      </c>
      <c r="CE529">
        <v>1.29388392857143</v>
      </c>
      <c r="CF529">
        <v>1.27837964285714</v>
      </c>
      <c r="CG529">
        <v>10.728</v>
      </c>
      <c r="CH529">
        <v>10.5470464285714</v>
      </c>
      <c r="CI529">
        <v>1999.98678571429</v>
      </c>
      <c r="CJ529">
        <v>0.980000785714286</v>
      </c>
      <c r="CK529">
        <v>0.0199988214285714</v>
      </c>
      <c r="CL529">
        <v>0</v>
      </c>
      <c r="CM529">
        <v>2.42066071428571</v>
      </c>
      <c r="CN529">
        <v>0</v>
      </c>
      <c r="CO529">
        <v>6017.16964285714</v>
      </c>
      <c r="CP529">
        <v>16705.3071428571</v>
      </c>
      <c r="CQ529">
        <v>45</v>
      </c>
      <c r="CR529">
        <v>48.9215</v>
      </c>
      <c r="CS529">
        <v>48.25</v>
      </c>
      <c r="CT529">
        <v>45.187</v>
      </c>
      <c r="CU529">
        <v>43.75</v>
      </c>
      <c r="CV529">
        <v>1959.98678571429</v>
      </c>
      <c r="CW529">
        <v>40</v>
      </c>
      <c r="CX529">
        <v>0</v>
      </c>
      <c r="CY529">
        <v>1651539371</v>
      </c>
      <c r="CZ529">
        <v>0</v>
      </c>
      <c r="DA529">
        <v>0</v>
      </c>
      <c r="DB529" t="s">
        <v>356</v>
      </c>
      <c r="DC529">
        <v>1657298120.5</v>
      </c>
      <c r="DD529">
        <v>1657298120.5</v>
      </c>
      <c r="DE529">
        <v>0</v>
      </c>
      <c r="DF529">
        <v>1.391</v>
      </c>
      <c r="DG529">
        <v>0.035</v>
      </c>
      <c r="DH529">
        <v>2.39</v>
      </c>
      <c r="DI529">
        <v>0.104</v>
      </c>
      <c r="DJ529">
        <v>419</v>
      </c>
      <c r="DK529">
        <v>18</v>
      </c>
      <c r="DL529">
        <v>0.11</v>
      </c>
      <c r="DM529">
        <v>0.02</v>
      </c>
      <c r="DN529">
        <v>-23.1106225</v>
      </c>
      <c r="DO529">
        <v>2.0052754221389</v>
      </c>
      <c r="DP529">
        <v>0.239810659153738</v>
      </c>
      <c r="DQ529">
        <v>0</v>
      </c>
      <c r="DR529">
        <v>0.222203975</v>
      </c>
      <c r="DS529">
        <v>0.0734152232645399</v>
      </c>
      <c r="DT529">
        <v>0.00963727614652475</v>
      </c>
      <c r="DU529">
        <v>1</v>
      </c>
      <c r="DV529">
        <v>1</v>
      </c>
      <c r="DW529">
        <v>2</v>
      </c>
      <c r="DX529" t="s">
        <v>367</v>
      </c>
      <c r="DY529">
        <v>2.82716</v>
      </c>
      <c r="DZ529">
        <v>2.63472</v>
      </c>
      <c r="EA529">
        <v>0.0998214</v>
      </c>
      <c r="EB529">
        <v>0.102383</v>
      </c>
      <c r="EC529">
        <v>0.0655955</v>
      </c>
      <c r="ED529">
        <v>0.0649547</v>
      </c>
      <c r="EE529">
        <v>25058.7</v>
      </c>
      <c r="EF529">
        <v>21848.2</v>
      </c>
      <c r="EG529">
        <v>24942.2</v>
      </c>
      <c r="EH529">
        <v>23724.2</v>
      </c>
      <c r="EI529">
        <v>39827</v>
      </c>
      <c r="EJ529">
        <v>36750.7</v>
      </c>
      <c r="EK529">
        <v>45135.3</v>
      </c>
      <c r="EL529">
        <v>42362.6</v>
      </c>
      <c r="EM529">
        <v>1.73435</v>
      </c>
      <c r="EN529">
        <v>2.03062</v>
      </c>
      <c r="EO529">
        <v>0.0591353</v>
      </c>
      <c r="EP529">
        <v>0</v>
      </c>
      <c r="EQ529">
        <v>21.6933</v>
      </c>
      <c r="ER529">
        <v>999.9</v>
      </c>
      <c r="ES529">
        <v>30.442</v>
      </c>
      <c r="ET529">
        <v>32.78</v>
      </c>
      <c r="EU529">
        <v>22.3349</v>
      </c>
      <c r="EV529">
        <v>51.2886</v>
      </c>
      <c r="EW529">
        <v>28.9784</v>
      </c>
      <c r="EX529">
        <v>2</v>
      </c>
      <c r="EY529">
        <v>0.312564</v>
      </c>
      <c r="EZ529">
        <v>9.28105</v>
      </c>
      <c r="FA529">
        <v>20.0143</v>
      </c>
      <c r="FB529">
        <v>5.23631</v>
      </c>
      <c r="FC529">
        <v>11.998</v>
      </c>
      <c r="FD529">
        <v>4.95695</v>
      </c>
      <c r="FE529">
        <v>3.30398</v>
      </c>
      <c r="FF529">
        <v>9999</v>
      </c>
      <c r="FG529">
        <v>9999</v>
      </c>
      <c r="FH529">
        <v>6671.3</v>
      </c>
      <c r="FI529">
        <v>354.3</v>
      </c>
      <c r="FJ529">
        <v>1.86809</v>
      </c>
      <c r="FK529">
        <v>1.86374</v>
      </c>
      <c r="FL529">
        <v>1.87134</v>
      </c>
      <c r="FM529">
        <v>1.86218</v>
      </c>
      <c r="FN529">
        <v>1.86162</v>
      </c>
      <c r="FO529">
        <v>1.86808</v>
      </c>
      <c r="FP529">
        <v>1.85822</v>
      </c>
      <c r="FQ529">
        <v>1.86462</v>
      </c>
      <c r="FR529">
        <v>5</v>
      </c>
      <c r="FS529">
        <v>0</v>
      </c>
      <c r="FT529">
        <v>0</v>
      </c>
      <c r="FU529">
        <v>0</v>
      </c>
      <c r="FV529" t="s">
        <v>358</v>
      </c>
      <c r="FW529" t="s">
        <v>359</v>
      </c>
      <c r="FX529" t="s">
        <v>360</v>
      </c>
      <c r="FY529" t="s">
        <v>360</v>
      </c>
      <c r="FZ529" t="s">
        <v>360</v>
      </c>
      <c r="GA529" t="s">
        <v>360</v>
      </c>
      <c r="GB529">
        <v>0</v>
      </c>
      <c r="GC529">
        <v>100</v>
      </c>
      <c r="GD529">
        <v>100</v>
      </c>
      <c r="GE529">
        <v>4.902</v>
      </c>
      <c r="GF529">
        <v>0.1334</v>
      </c>
      <c r="GG529">
        <v>2.14445261950712</v>
      </c>
      <c r="GH529">
        <v>0.00524579190152856</v>
      </c>
      <c r="GI529">
        <v>-2.61795653493914e-06</v>
      </c>
      <c r="GJ529">
        <v>1.03317073579164e-09</v>
      </c>
      <c r="GK529">
        <v>0.00834576242792743</v>
      </c>
      <c r="GL529">
        <v>-0.0463878632499735</v>
      </c>
      <c r="GM529">
        <v>0.00360881594666716</v>
      </c>
      <c r="GN529">
        <v>-4.25062852161115e-05</v>
      </c>
      <c r="GO529">
        <v>14</v>
      </c>
      <c r="GP529">
        <v>2225</v>
      </c>
      <c r="GQ529">
        <v>2</v>
      </c>
      <c r="GR529">
        <v>27</v>
      </c>
      <c r="GS529">
        <v>4372.6</v>
      </c>
      <c r="GT529">
        <v>4372.6</v>
      </c>
      <c r="GU529">
        <v>2.09473</v>
      </c>
      <c r="GV529">
        <v>2.37061</v>
      </c>
      <c r="GW529">
        <v>1.99829</v>
      </c>
      <c r="GX529">
        <v>2.7417</v>
      </c>
      <c r="GY529">
        <v>2.09351</v>
      </c>
      <c r="GZ529">
        <v>2.36694</v>
      </c>
      <c r="HA529">
        <v>36.2694</v>
      </c>
      <c r="HB529">
        <v>13.8081</v>
      </c>
      <c r="HC529">
        <v>18</v>
      </c>
      <c r="HD529">
        <v>422.221</v>
      </c>
      <c r="HE529">
        <v>612.706</v>
      </c>
      <c r="HF529">
        <v>15.7848</v>
      </c>
      <c r="HG529">
        <v>31.4221</v>
      </c>
      <c r="HH529">
        <v>30.0002</v>
      </c>
      <c r="HI529">
        <v>31.2258</v>
      </c>
      <c r="HJ529">
        <v>31.2111</v>
      </c>
      <c r="HK529">
        <v>42.023</v>
      </c>
      <c r="HL529">
        <v>11.1718</v>
      </c>
      <c r="HM529">
        <v>0</v>
      </c>
      <c r="HN529">
        <v>11.232</v>
      </c>
      <c r="HO529">
        <v>757.049</v>
      </c>
      <c r="HP529">
        <v>18.8743</v>
      </c>
      <c r="HQ529">
        <v>95.4934</v>
      </c>
      <c r="HR529">
        <v>99.5615</v>
      </c>
    </row>
    <row r="530" spans="1:226">
      <c r="A530">
        <v>514</v>
      </c>
      <c r="B530">
        <v>1657560481</v>
      </c>
      <c r="C530">
        <v>7689</v>
      </c>
      <c r="D530" t="s">
        <v>1394</v>
      </c>
      <c r="E530" t="s">
        <v>1395</v>
      </c>
      <c r="F530">
        <v>5</v>
      </c>
      <c r="G530" t="s">
        <v>1117</v>
      </c>
      <c r="H530" t="s">
        <v>354</v>
      </c>
      <c r="I530">
        <v>1657560473.5</v>
      </c>
      <c r="J530">
        <f>(K530)/1000</f>
        <v>0</v>
      </c>
      <c r="K530">
        <f>IF(BF530, AN530, AH530)</f>
        <v>0</v>
      </c>
      <c r="L530">
        <f>IF(BF530, AI530, AG530)</f>
        <v>0</v>
      </c>
      <c r="M530">
        <f>BH530 - IF(AU530&gt;1, L530*BB530*100.0/(AW530*BV530), 0)</f>
        <v>0</v>
      </c>
      <c r="N530">
        <f>((T530-J530/2)*M530-L530)/(T530+J530/2)</f>
        <v>0</v>
      </c>
      <c r="O530">
        <f>N530*(BO530+BP530)/1000.0</f>
        <v>0</v>
      </c>
      <c r="P530">
        <f>(BH530 - IF(AU530&gt;1, L530*BB530*100.0/(AW530*BV530), 0))*(BO530+BP530)/1000.0</f>
        <v>0</v>
      </c>
      <c r="Q530">
        <f>2.0/((1/S530-1/R530)+SIGN(S530)*SQRT((1/S530-1/R530)*(1/S530-1/R530) + 4*BC530/((BC530+1)*(BC530+1))*(2*1/S530*1/R530-1/R530*1/R530)))</f>
        <v>0</v>
      </c>
      <c r="R530">
        <f>IF(LEFT(BD530,1)&lt;&gt;"0",IF(LEFT(BD530,1)="1",3.0,BE530),$D$5+$E$5*(BV530*BO530/($K$5*1000))+$F$5*(BV530*BO530/($K$5*1000))*MAX(MIN(BB530,$J$5),$I$5)*MAX(MIN(BB530,$J$5),$I$5)+$G$5*MAX(MIN(BB530,$J$5),$I$5)*(BV530*BO530/($K$5*1000))+$H$5*(BV530*BO530/($K$5*1000))*(BV530*BO530/($K$5*1000)))</f>
        <v>0</v>
      </c>
      <c r="S530">
        <f>J530*(1000-(1000*0.61365*exp(17.502*W530/(240.97+W530))/(BO530+BP530)+BJ530)/2)/(1000*0.61365*exp(17.502*W530/(240.97+W530))/(BO530+BP530)-BJ530)</f>
        <v>0</v>
      </c>
      <c r="T530">
        <f>1/((BC530+1)/(Q530/1.6)+1/(R530/1.37)) + BC530/((BC530+1)/(Q530/1.6) + BC530/(R530/1.37))</f>
        <v>0</v>
      </c>
      <c r="U530">
        <f>(AX530*BA530)</f>
        <v>0</v>
      </c>
      <c r="V530">
        <f>(BQ530+(U530+2*0.95*5.67E-8*(((BQ530+$B$7)+273)^4-(BQ530+273)^4)-44100*J530)/(1.84*29.3*R530+8*0.95*5.67E-8*(BQ530+273)^3))</f>
        <v>0</v>
      </c>
      <c r="W530">
        <f>($C$7*BR530+$D$7*BS530+$E$7*V530)</f>
        <v>0</v>
      </c>
      <c r="X530">
        <f>0.61365*exp(17.502*W530/(240.97+W530))</f>
        <v>0</v>
      </c>
      <c r="Y530">
        <f>(Z530/AA530*100)</f>
        <v>0</v>
      </c>
      <c r="Z530">
        <f>BJ530*(BO530+BP530)/1000</f>
        <v>0</v>
      </c>
      <c r="AA530">
        <f>0.61365*exp(17.502*BQ530/(240.97+BQ530))</f>
        <v>0</v>
      </c>
      <c r="AB530">
        <f>(X530-BJ530*(BO530+BP530)/1000)</f>
        <v>0</v>
      </c>
      <c r="AC530">
        <f>(-J530*44100)</f>
        <v>0</v>
      </c>
      <c r="AD530">
        <f>2*29.3*R530*0.92*(BQ530-W530)</f>
        <v>0</v>
      </c>
      <c r="AE530">
        <f>2*0.95*5.67E-8*(((BQ530+$B$7)+273)^4-(W530+273)^4)</f>
        <v>0</v>
      </c>
      <c r="AF530">
        <f>U530+AE530+AC530+AD530</f>
        <v>0</v>
      </c>
      <c r="AG530">
        <f>BN530*AU530*(BI530-BH530*(1000-AU530*BK530)/(1000-AU530*BJ530))/(100*BB530)</f>
        <v>0</v>
      </c>
      <c r="AH530">
        <f>1000*BN530*AU530*(BJ530-BK530)/(100*BB530*(1000-AU530*BJ530))</f>
        <v>0</v>
      </c>
      <c r="AI530">
        <f>(AJ530 - AK530 - BO530*1E3/(8.314*(BQ530+273.15)) * AM530/BN530 * AL530) * BN530/(100*BB530) * (1000 - BK530)/1000</f>
        <v>0</v>
      </c>
      <c r="AJ530">
        <v>755.144929979468</v>
      </c>
      <c r="AK530">
        <v>738.608733333333</v>
      </c>
      <c r="AL530">
        <v>3.4278345526615</v>
      </c>
      <c r="AM530">
        <v>66.1542934493581</v>
      </c>
      <c r="AN530">
        <f>(AP530 - AO530 + BO530*1E3/(8.314*(BQ530+273.15)) * AR530/BN530 * AQ530) * BN530/(100*BB530) * 1000/(1000 - AP530)</f>
        <v>0</v>
      </c>
      <c r="AO530">
        <v>18.7889718747962</v>
      </c>
      <c r="AP530">
        <v>19.0282703030303</v>
      </c>
      <c r="AQ530">
        <v>-7.80116589455405e-06</v>
      </c>
      <c r="AR530">
        <v>78.0583195852603</v>
      </c>
      <c r="AS530">
        <v>22</v>
      </c>
      <c r="AT530">
        <v>4</v>
      </c>
      <c r="AU530">
        <f>IF(AS530*$H$13&gt;=AW530,1.0,(AW530/(AW530-AS530*$H$13)))</f>
        <v>0</v>
      </c>
      <c r="AV530">
        <f>(AU530-1)*100</f>
        <v>0</v>
      </c>
      <c r="AW530">
        <f>MAX(0,($B$13+$C$13*BV530)/(1+$D$13*BV530)*BO530/(BQ530+273)*$E$13)</f>
        <v>0</v>
      </c>
      <c r="AX530">
        <f>$B$11*BW530+$C$11*BX530+$F$11*CI530*(1-CL530)</f>
        <v>0</v>
      </c>
      <c r="AY530">
        <f>AX530*AZ530</f>
        <v>0</v>
      </c>
      <c r="AZ530">
        <f>($B$11*$D$9+$C$11*$D$9+$F$11*((CV530+CN530)/MAX(CV530+CN530+CW530, 0.1)*$I$9+CW530/MAX(CV530+CN530+CW530, 0.1)*$J$9))/($B$11+$C$11+$F$11)</f>
        <v>0</v>
      </c>
      <c r="BA530">
        <f>($B$11*$K$9+$C$11*$K$9+$F$11*((CV530+CN530)/MAX(CV530+CN530+CW530, 0.1)*$P$9+CW530/MAX(CV530+CN530+CW530, 0.1)*$Q$9))/($B$11+$C$11+$F$11)</f>
        <v>0</v>
      </c>
      <c r="BB530">
        <v>2.7</v>
      </c>
      <c r="BC530">
        <v>0.5</v>
      </c>
      <c r="BD530" t="s">
        <v>355</v>
      </c>
      <c r="BE530">
        <v>2</v>
      </c>
      <c r="BF530" t="b">
        <v>1</v>
      </c>
      <c r="BG530">
        <v>1657560473.5</v>
      </c>
      <c r="BH530">
        <v>701.234481481481</v>
      </c>
      <c r="BI530">
        <v>724.238777777778</v>
      </c>
      <c r="BJ530">
        <v>19.0256074074074</v>
      </c>
      <c r="BK530">
        <v>18.795637037037</v>
      </c>
      <c r="BL530">
        <v>696.357703703704</v>
      </c>
      <c r="BM530">
        <v>18.8921962962963</v>
      </c>
      <c r="BN530">
        <v>500.013148148148</v>
      </c>
      <c r="BO530">
        <v>68.0128</v>
      </c>
      <c r="BP530">
        <v>0.0181625481481481</v>
      </c>
      <c r="BQ530">
        <v>21.5813777777778</v>
      </c>
      <c r="BR530">
        <v>22.6784962962963</v>
      </c>
      <c r="BS530">
        <v>999.9</v>
      </c>
      <c r="BT530">
        <v>0</v>
      </c>
      <c r="BU530">
        <v>0</v>
      </c>
      <c r="BV530">
        <v>10011.1962962963</v>
      </c>
      <c r="BW530">
        <v>0</v>
      </c>
      <c r="BX530">
        <v>56.9331888888889</v>
      </c>
      <c r="BY530">
        <v>-23.0043074074074</v>
      </c>
      <c r="BZ530">
        <v>714.834666666667</v>
      </c>
      <c r="CA530">
        <v>738.111962962963</v>
      </c>
      <c r="CB530">
        <v>0.229963518518519</v>
      </c>
      <c r="CC530">
        <v>724.238777777778</v>
      </c>
      <c r="CD530">
        <v>18.795637037037</v>
      </c>
      <c r="CE530">
        <v>1.29398444444444</v>
      </c>
      <c r="CF530">
        <v>1.2783437037037</v>
      </c>
      <c r="CG530">
        <v>10.729162962963</v>
      </c>
      <c r="CH530">
        <v>10.5466259259259</v>
      </c>
      <c r="CI530">
        <v>2000.00740740741</v>
      </c>
      <c r="CJ530">
        <v>0.980001</v>
      </c>
      <c r="CK530">
        <v>0.0199986</v>
      </c>
      <c r="CL530">
        <v>0</v>
      </c>
      <c r="CM530">
        <v>2.45868518518519</v>
      </c>
      <c r="CN530">
        <v>0</v>
      </c>
      <c r="CO530">
        <v>5993.01222222222</v>
      </c>
      <c r="CP530">
        <v>16705.4777777778</v>
      </c>
      <c r="CQ530">
        <v>45</v>
      </c>
      <c r="CR530">
        <v>48.9117407407407</v>
      </c>
      <c r="CS530">
        <v>48.2591851851852</v>
      </c>
      <c r="CT530">
        <v>45.187</v>
      </c>
      <c r="CU530">
        <v>43.75</v>
      </c>
      <c r="CV530">
        <v>1960.00740740741</v>
      </c>
      <c r="CW530">
        <v>40</v>
      </c>
      <c r="CX530">
        <v>0</v>
      </c>
      <c r="CY530">
        <v>1651539376.4</v>
      </c>
      <c r="CZ530">
        <v>0</v>
      </c>
      <c r="DA530">
        <v>0</v>
      </c>
      <c r="DB530" t="s">
        <v>356</v>
      </c>
      <c r="DC530">
        <v>1657298120.5</v>
      </c>
      <c r="DD530">
        <v>1657298120.5</v>
      </c>
      <c r="DE530">
        <v>0</v>
      </c>
      <c r="DF530">
        <v>1.391</v>
      </c>
      <c r="DG530">
        <v>0.035</v>
      </c>
      <c r="DH530">
        <v>2.39</v>
      </c>
      <c r="DI530">
        <v>0.104</v>
      </c>
      <c r="DJ530">
        <v>419</v>
      </c>
      <c r="DK530">
        <v>18</v>
      </c>
      <c r="DL530">
        <v>0.11</v>
      </c>
      <c r="DM530">
        <v>0.02</v>
      </c>
      <c r="DN530">
        <v>-23.03317</v>
      </c>
      <c r="DO530">
        <v>-0.431482176360183</v>
      </c>
      <c r="DP530">
        <v>0.145359060949086</v>
      </c>
      <c r="DQ530">
        <v>0</v>
      </c>
      <c r="DR530">
        <v>0.229682225</v>
      </c>
      <c r="DS530">
        <v>0.0299564915572227</v>
      </c>
      <c r="DT530">
        <v>0.00557683668618465</v>
      </c>
      <c r="DU530">
        <v>1</v>
      </c>
      <c r="DV530">
        <v>1</v>
      </c>
      <c r="DW530">
        <v>2</v>
      </c>
      <c r="DX530" t="s">
        <v>367</v>
      </c>
      <c r="DY530">
        <v>2.82721</v>
      </c>
      <c r="DZ530">
        <v>2.63462</v>
      </c>
      <c r="EA530">
        <v>0.101439</v>
      </c>
      <c r="EB530">
        <v>0.10398</v>
      </c>
      <c r="EC530">
        <v>0.065599</v>
      </c>
      <c r="ED530">
        <v>0.0649736</v>
      </c>
      <c r="EE530">
        <v>25013.6</v>
      </c>
      <c r="EF530">
        <v>21809.2</v>
      </c>
      <c r="EG530">
        <v>24942.2</v>
      </c>
      <c r="EH530">
        <v>23724.1</v>
      </c>
      <c r="EI530">
        <v>39826.9</v>
      </c>
      <c r="EJ530">
        <v>36750</v>
      </c>
      <c r="EK530">
        <v>45135.3</v>
      </c>
      <c r="EL530">
        <v>42362.5</v>
      </c>
      <c r="EM530">
        <v>1.7345</v>
      </c>
      <c r="EN530">
        <v>2.0305</v>
      </c>
      <c r="EO530">
        <v>0.059709</v>
      </c>
      <c r="EP530">
        <v>0</v>
      </c>
      <c r="EQ530">
        <v>21.6796</v>
      </c>
      <c r="ER530">
        <v>999.9</v>
      </c>
      <c r="ES530">
        <v>30.442</v>
      </c>
      <c r="ET530">
        <v>32.78</v>
      </c>
      <c r="EU530">
        <v>22.3356</v>
      </c>
      <c r="EV530">
        <v>51.0886</v>
      </c>
      <c r="EW530">
        <v>28.8702</v>
      </c>
      <c r="EX530">
        <v>2</v>
      </c>
      <c r="EY530">
        <v>0.312774</v>
      </c>
      <c r="EZ530">
        <v>9.28105</v>
      </c>
      <c r="FA530">
        <v>20.0146</v>
      </c>
      <c r="FB530">
        <v>5.23541</v>
      </c>
      <c r="FC530">
        <v>11.998</v>
      </c>
      <c r="FD530">
        <v>4.9569</v>
      </c>
      <c r="FE530">
        <v>3.30395</v>
      </c>
      <c r="FF530">
        <v>9999</v>
      </c>
      <c r="FG530">
        <v>9999</v>
      </c>
      <c r="FH530">
        <v>6671.3</v>
      </c>
      <c r="FI530">
        <v>354.3</v>
      </c>
      <c r="FJ530">
        <v>1.86808</v>
      </c>
      <c r="FK530">
        <v>1.86374</v>
      </c>
      <c r="FL530">
        <v>1.87134</v>
      </c>
      <c r="FM530">
        <v>1.86218</v>
      </c>
      <c r="FN530">
        <v>1.86167</v>
      </c>
      <c r="FO530">
        <v>1.8681</v>
      </c>
      <c r="FP530">
        <v>1.85822</v>
      </c>
      <c r="FQ530">
        <v>1.86462</v>
      </c>
      <c r="FR530">
        <v>5</v>
      </c>
      <c r="FS530">
        <v>0</v>
      </c>
      <c r="FT530">
        <v>0</v>
      </c>
      <c r="FU530">
        <v>0</v>
      </c>
      <c r="FV530" t="s">
        <v>358</v>
      </c>
      <c r="FW530" t="s">
        <v>359</v>
      </c>
      <c r="FX530" t="s">
        <v>360</v>
      </c>
      <c r="FY530" t="s">
        <v>360</v>
      </c>
      <c r="FZ530" t="s">
        <v>360</v>
      </c>
      <c r="GA530" t="s">
        <v>360</v>
      </c>
      <c r="GB530">
        <v>0</v>
      </c>
      <c r="GC530">
        <v>100</v>
      </c>
      <c r="GD530">
        <v>100</v>
      </c>
      <c r="GE530">
        <v>4.954</v>
      </c>
      <c r="GF530">
        <v>0.1335</v>
      </c>
      <c r="GG530">
        <v>2.14445261950712</v>
      </c>
      <c r="GH530">
        <v>0.00524579190152856</v>
      </c>
      <c r="GI530">
        <v>-2.61795653493914e-06</v>
      </c>
      <c r="GJ530">
        <v>1.03317073579164e-09</v>
      </c>
      <c r="GK530">
        <v>0.00834576242792743</v>
      </c>
      <c r="GL530">
        <v>-0.0463878632499735</v>
      </c>
      <c r="GM530">
        <v>0.00360881594666716</v>
      </c>
      <c r="GN530">
        <v>-4.25062852161115e-05</v>
      </c>
      <c r="GO530">
        <v>14</v>
      </c>
      <c r="GP530">
        <v>2225</v>
      </c>
      <c r="GQ530">
        <v>2</v>
      </c>
      <c r="GR530">
        <v>27</v>
      </c>
      <c r="GS530">
        <v>4372.7</v>
      </c>
      <c r="GT530">
        <v>4372.7</v>
      </c>
      <c r="GU530">
        <v>2.13379</v>
      </c>
      <c r="GV530">
        <v>2.37427</v>
      </c>
      <c r="GW530">
        <v>1.99829</v>
      </c>
      <c r="GX530">
        <v>2.7417</v>
      </c>
      <c r="GY530">
        <v>2.09351</v>
      </c>
      <c r="GZ530">
        <v>2.37793</v>
      </c>
      <c r="HA530">
        <v>36.2459</v>
      </c>
      <c r="HB530">
        <v>13.8168</v>
      </c>
      <c r="HC530">
        <v>18</v>
      </c>
      <c r="HD530">
        <v>422.307</v>
      </c>
      <c r="HE530">
        <v>612.607</v>
      </c>
      <c r="HF530">
        <v>15.7975</v>
      </c>
      <c r="HG530">
        <v>31.4246</v>
      </c>
      <c r="HH530">
        <v>30.0002</v>
      </c>
      <c r="HI530">
        <v>31.2258</v>
      </c>
      <c r="HJ530">
        <v>31.2111</v>
      </c>
      <c r="HK530">
        <v>42.7169</v>
      </c>
      <c r="HL530">
        <v>11.1718</v>
      </c>
      <c r="HM530">
        <v>0</v>
      </c>
      <c r="HN530">
        <v>11.232</v>
      </c>
      <c r="HO530">
        <v>777.187</v>
      </c>
      <c r="HP530">
        <v>18.8846</v>
      </c>
      <c r="HQ530">
        <v>95.4934</v>
      </c>
      <c r="HR530">
        <v>99.5613</v>
      </c>
    </row>
    <row r="531" spans="1:226">
      <c r="A531">
        <v>515</v>
      </c>
      <c r="B531">
        <v>1657560486</v>
      </c>
      <c r="C531">
        <v>7694</v>
      </c>
      <c r="D531" t="s">
        <v>1396</v>
      </c>
      <c r="E531" t="s">
        <v>1397</v>
      </c>
      <c r="F531">
        <v>5</v>
      </c>
      <c r="G531" t="s">
        <v>1117</v>
      </c>
      <c r="H531" t="s">
        <v>354</v>
      </c>
      <c r="I531">
        <v>1657560478.21429</v>
      </c>
      <c r="J531">
        <f>(K531)/1000</f>
        <v>0</v>
      </c>
      <c r="K531">
        <f>IF(BF531, AN531, AH531)</f>
        <v>0</v>
      </c>
      <c r="L531">
        <f>IF(BF531, AI531, AG531)</f>
        <v>0</v>
      </c>
      <c r="M531">
        <f>BH531 - IF(AU531&gt;1, L531*BB531*100.0/(AW531*BV531), 0)</f>
        <v>0</v>
      </c>
      <c r="N531">
        <f>((T531-J531/2)*M531-L531)/(T531+J531/2)</f>
        <v>0</v>
      </c>
      <c r="O531">
        <f>N531*(BO531+BP531)/1000.0</f>
        <v>0</v>
      </c>
      <c r="P531">
        <f>(BH531 - IF(AU531&gt;1, L531*BB531*100.0/(AW531*BV531), 0))*(BO531+BP531)/1000.0</f>
        <v>0</v>
      </c>
      <c r="Q531">
        <f>2.0/((1/S531-1/R531)+SIGN(S531)*SQRT((1/S531-1/R531)*(1/S531-1/R531) + 4*BC531/((BC531+1)*(BC531+1))*(2*1/S531*1/R531-1/R531*1/R531)))</f>
        <v>0</v>
      </c>
      <c r="R531">
        <f>IF(LEFT(BD531,1)&lt;&gt;"0",IF(LEFT(BD531,1)="1",3.0,BE531),$D$5+$E$5*(BV531*BO531/($K$5*1000))+$F$5*(BV531*BO531/($K$5*1000))*MAX(MIN(BB531,$J$5),$I$5)*MAX(MIN(BB531,$J$5),$I$5)+$G$5*MAX(MIN(BB531,$J$5),$I$5)*(BV531*BO531/($K$5*1000))+$H$5*(BV531*BO531/($K$5*1000))*(BV531*BO531/($K$5*1000)))</f>
        <v>0</v>
      </c>
      <c r="S531">
        <f>J531*(1000-(1000*0.61365*exp(17.502*W531/(240.97+W531))/(BO531+BP531)+BJ531)/2)/(1000*0.61365*exp(17.502*W531/(240.97+W531))/(BO531+BP531)-BJ531)</f>
        <v>0</v>
      </c>
      <c r="T531">
        <f>1/((BC531+1)/(Q531/1.6)+1/(R531/1.37)) + BC531/((BC531+1)/(Q531/1.6) + BC531/(R531/1.37))</f>
        <v>0</v>
      </c>
      <c r="U531">
        <f>(AX531*BA531)</f>
        <v>0</v>
      </c>
      <c r="V531">
        <f>(BQ531+(U531+2*0.95*5.67E-8*(((BQ531+$B$7)+273)^4-(BQ531+273)^4)-44100*J531)/(1.84*29.3*R531+8*0.95*5.67E-8*(BQ531+273)^3))</f>
        <v>0</v>
      </c>
      <c r="W531">
        <f>($C$7*BR531+$D$7*BS531+$E$7*V531)</f>
        <v>0</v>
      </c>
      <c r="X531">
        <f>0.61365*exp(17.502*W531/(240.97+W531))</f>
        <v>0</v>
      </c>
      <c r="Y531">
        <f>(Z531/AA531*100)</f>
        <v>0</v>
      </c>
      <c r="Z531">
        <f>BJ531*(BO531+BP531)/1000</f>
        <v>0</v>
      </c>
      <c r="AA531">
        <f>0.61365*exp(17.502*BQ531/(240.97+BQ531))</f>
        <v>0</v>
      </c>
      <c r="AB531">
        <f>(X531-BJ531*(BO531+BP531)/1000)</f>
        <v>0</v>
      </c>
      <c r="AC531">
        <f>(-J531*44100)</f>
        <v>0</v>
      </c>
      <c r="AD531">
        <f>2*29.3*R531*0.92*(BQ531-W531)</f>
        <v>0</v>
      </c>
      <c r="AE531">
        <f>2*0.95*5.67E-8*(((BQ531+$B$7)+273)^4-(W531+273)^4)</f>
        <v>0</v>
      </c>
      <c r="AF531">
        <f>U531+AE531+AC531+AD531</f>
        <v>0</v>
      </c>
      <c r="AG531">
        <f>BN531*AU531*(BI531-BH531*(1000-AU531*BK531)/(1000-AU531*BJ531))/(100*BB531)</f>
        <v>0</v>
      </c>
      <c r="AH531">
        <f>1000*BN531*AU531*(BJ531-BK531)/(100*BB531*(1000-AU531*BJ531))</f>
        <v>0</v>
      </c>
      <c r="AI531">
        <f>(AJ531 - AK531 - BO531*1E3/(8.314*(BQ531+273.15)) * AM531/BN531 * AL531) * BN531/(100*BB531) * (1000 - BK531)/1000</f>
        <v>0</v>
      </c>
      <c r="AJ531">
        <v>772.358433213709</v>
      </c>
      <c r="AK531">
        <v>755.512284848485</v>
      </c>
      <c r="AL531">
        <v>3.42251689878077</v>
      </c>
      <c r="AM531">
        <v>66.1542934493581</v>
      </c>
      <c r="AN531">
        <f>(AP531 - AO531 + BO531*1E3/(8.314*(BQ531+273.15)) * AR531/BN531 * AQ531) * BN531/(100*BB531) * 1000/(1000 - AP531)</f>
        <v>0</v>
      </c>
      <c r="AO531">
        <v>18.7928724972503</v>
      </c>
      <c r="AP531">
        <v>19.0258527272727</v>
      </c>
      <c r="AQ531">
        <v>-7.23802838943967e-05</v>
      </c>
      <c r="AR531">
        <v>78.0583195852603</v>
      </c>
      <c r="AS531">
        <v>22</v>
      </c>
      <c r="AT531">
        <v>4</v>
      </c>
      <c r="AU531">
        <f>IF(AS531*$H$13&gt;=AW531,1.0,(AW531/(AW531-AS531*$H$13)))</f>
        <v>0</v>
      </c>
      <c r="AV531">
        <f>(AU531-1)*100</f>
        <v>0</v>
      </c>
      <c r="AW531">
        <f>MAX(0,($B$13+$C$13*BV531)/(1+$D$13*BV531)*BO531/(BQ531+273)*$E$13)</f>
        <v>0</v>
      </c>
      <c r="AX531">
        <f>$B$11*BW531+$C$11*BX531+$F$11*CI531*(1-CL531)</f>
        <v>0</v>
      </c>
      <c r="AY531">
        <f>AX531*AZ531</f>
        <v>0</v>
      </c>
      <c r="AZ531">
        <f>($B$11*$D$9+$C$11*$D$9+$F$11*((CV531+CN531)/MAX(CV531+CN531+CW531, 0.1)*$I$9+CW531/MAX(CV531+CN531+CW531, 0.1)*$J$9))/($B$11+$C$11+$F$11)</f>
        <v>0</v>
      </c>
      <c r="BA531">
        <f>($B$11*$K$9+$C$11*$K$9+$F$11*((CV531+CN531)/MAX(CV531+CN531+CW531, 0.1)*$P$9+CW531/MAX(CV531+CN531+CW531, 0.1)*$Q$9))/($B$11+$C$11+$F$11)</f>
        <v>0</v>
      </c>
      <c r="BB531">
        <v>2.7</v>
      </c>
      <c r="BC531">
        <v>0.5</v>
      </c>
      <c r="BD531" t="s">
        <v>355</v>
      </c>
      <c r="BE531">
        <v>2</v>
      </c>
      <c r="BF531" t="b">
        <v>1</v>
      </c>
      <c r="BG531">
        <v>1657560478.21429</v>
      </c>
      <c r="BH531">
        <v>716.854964285714</v>
      </c>
      <c r="BI531">
        <v>740.069392857143</v>
      </c>
      <c r="BJ531">
        <v>19.0265214285714</v>
      </c>
      <c r="BK531">
        <v>18.7931821428571</v>
      </c>
      <c r="BL531">
        <v>711.930071428571</v>
      </c>
      <c r="BM531">
        <v>18.8930714285714</v>
      </c>
      <c r="BN531">
        <v>500.011892857143</v>
      </c>
      <c r="BO531">
        <v>68.012425</v>
      </c>
      <c r="BP531">
        <v>0.0181362892857143</v>
      </c>
      <c r="BQ531">
        <v>21.5753178571429</v>
      </c>
      <c r="BR531">
        <v>22.6668428571429</v>
      </c>
      <c r="BS531">
        <v>999.9</v>
      </c>
      <c r="BT531">
        <v>0</v>
      </c>
      <c r="BU531">
        <v>0</v>
      </c>
      <c r="BV531">
        <v>9999.81571428571</v>
      </c>
      <c r="BW531">
        <v>0</v>
      </c>
      <c r="BX531">
        <v>53.8984535714286</v>
      </c>
      <c r="BY531">
        <v>-23.2143642857143</v>
      </c>
      <c r="BZ531">
        <v>730.758785714286</v>
      </c>
      <c r="CA531">
        <v>754.243892857143</v>
      </c>
      <c r="CB531">
        <v>0.233348285714286</v>
      </c>
      <c r="CC531">
        <v>740.069392857143</v>
      </c>
      <c r="CD531">
        <v>18.7931821428571</v>
      </c>
      <c r="CE531">
        <v>1.29404035714286</v>
      </c>
      <c r="CF531">
        <v>1.27816857142857</v>
      </c>
      <c r="CG531">
        <v>10.7298071428571</v>
      </c>
      <c r="CH531">
        <v>10.5445785714286</v>
      </c>
      <c r="CI531">
        <v>2000.00714285714</v>
      </c>
      <c r="CJ531">
        <v>0.980001</v>
      </c>
      <c r="CK531">
        <v>0.0199986</v>
      </c>
      <c r="CL531">
        <v>0</v>
      </c>
      <c r="CM531">
        <v>2.47582857142857</v>
      </c>
      <c r="CN531">
        <v>0</v>
      </c>
      <c r="CO531">
        <v>5974.56607142857</v>
      </c>
      <c r="CP531">
        <v>16705.4678571429</v>
      </c>
      <c r="CQ531">
        <v>45</v>
      </c>
      <c r="CR531">
        <v>48.9126428571428</v>
      </c>
      <c r="CS531">
        <v>48.2765714285714</v>
      </c>
      <c r="CT531">
        <v>45.187</v>
      </c>
      <c r="CU531">
        <v>43.75</v>
      </c>
      <c r="CV531">
        <v>1960.00714285714</v>
      </c>
      <c r="CW531">
        <v>40</v>
      </c>
      <c r="CX531">
        <v>0</v>
      </c>
      <c r="CY531">
        <v>1651539381.2</v>
      </c>
      <c r="CZ531">
        <v>0</v>
      </c>
      <c r="DA531">
        <v>0</v>
      </c>
      <c r="DB531" t="s">
        <v>356</v>
      </c>
      <c r="DC531">
        <v>1657298120.5</v>
      </c>
      <c r="DD531">
        <v>1657298120.5</v>
      </c>
      <c r="DE531">
        <v>0</v>
      </c>
      <c r="DF531">
        <v>1.391</v>
      </c>
      <c r="DG531">
        <v>0.035</v>
      </c>
      <c r="DH531">
        <v>2.39</v>
      </c>
      <c r="DI531">
        <v>0.104</v>
      </c>
      <c r="DJ531">
        <v>419</v>
      </c>
      <c r="DK531">
        <v>18</v>
      </c>
      <c r="DL531">
        <v>0.11</v>
      </c>
      <c r="DM531">
        <v>0.02</v>
      </c>
      <c r="DN531">
        <v>-23.097505</v>
      </c>
      <c r="DO531">
        <v>-2.02885553470914</v>
      </c>
      <c r="DP531">
        <v>0.226319556103754</v>
      </c>
      <c r="DQ531">
        <v>0</v>
      </c>
      <c r="DR531">
        <v>0.231012475</v>
      </c>
      <c r="DS531">
        <v>0.0336018574108813</v>
      </c>
      <c r="DT531">
        <v>0.00564478659024192</v>
      </c>
      <c r="DU531">
        <v>1</v>
      </c>
      <c r="DV531">
        <v>1</v>
      </c>
      <c r="DW531">
        <v>2</v>
      </c>
      <c r="DX531" t="s">
        <v>367</v>
      </c>
      <c r="DY531">
        <v>2.82697</v>
      </c>
      <c r="DZ531">
        <v>2.63437</v>
      </c>
      <c r="EA531">
        <v>0.10303</v>
      </c>
      <c r="EB531">
        <v>0.105561</v>
      </c>
      <c r="EC531">
        <v>0.0655918</v>
      </c>
      <c r="ED531">
        <v>0.0649697</v>
      </c>
      <c r="EE531">
        <v>24969.1</v>
      </c>
      <c r="EF531">
        <v>21771</v>
      </c>
      <c r="EG531">
        <v>24942</v>
      </c>
      <c r="EH531">
        <v>23724.4</v>
      </c>
      <c r="EI531">
        <v>39827.4</v>
      </c>
      <c r="EJ531">
        <v>36750.3</v>
      </c>
      <c r="EK531">
        <v>45135.4</v>
      </c>
      <c r="EL531">
        <v>42362.7</v>
      </c>
      <c r="EM531">
        <v>1.7343</v>
      </c>
      <c r="EN531">
        <v>2.0309</v>
      </c>
      <c r="EO531">
        <v>0.0596344</v>
      </c>
      <c r="EP531">
        <v>0</v>
      </c>
      <c r="EQ531">
        <v>21.6667</v>
      </c>
      <c r="ER531">
        <v>999.9</v>
      </c>
      <c r="ES531">
        <v>30.442</v>
      </c>
      <c r="ET531">
        <v>32.78</v>
      </c>
      <c r="EU531">
        <v>22.3352</v>
      </c>
      <c r="EV531">
        <v>51.2486</v>
      </c>
      <c r="EW531">
        <v>28.9343</v>
      </c>
      <c r="EX531">
        <v>2</v>
      </c>
      <c r="EY531">
        <v>0.312597</v>
      </c>
      <c r="EZ531">
        <v>9.28105</v>
      </c>
      <c r="FA531">
        <v>20.0148</v>
      </c>
      <c r="FB531">
        <v>5.23556</v>
      </c>
      <c r="FC531">
        <v>11.998</v>
      </c>
      <c r="FD531">
        <v>4.9567</v>
      </c>
      <c r="FE531">
        <v>3.30395</v>
      </c>
      <c r="FF531">
        <v>9999</v>
      </c>
      <c r="FG531">
        <v>9999</v>
      </c>
      <c r="FH531">
        <v>6671.6</v>
      </c>
      <c r="FI531">
        <v>354.3</v>
      </c>
      <c r="FJ531">
        <v>1.86808</v>
      </c>
      <c r="FK531">
        <v>1.86374</v>
      </c>
      <c r="FL531">
        <v>1.87134</v>
      </c>
      <c r="FM531">
        <v>1.86218</v>
      </c>
      <c r="FN531">
        <v>1.86164</v>
      </c>
      <c r="FO531">
        <v>1.8681</v>
      </c>
      <c r="FP531">
        <v>1.85822</v>
      </c>
      <c r="FQ531">
        <v>1.86462</v>
      </c>
      <c r="FR531">
        <v>5</v>
      </c>
      <c r="FS531">
        <v>0</v>
      </c>
      <c r="FT531">
        <v>0</v>
      </c>
      <c r="FU531">
        <v>0</v>
      </c>
      <c r="FV531" t="s">
        <v>358</v>
      </c>
      <c r="FW531" t="s">
        <v>359</v>
      </c>
      <c r="FX531" t="s">
        <v>360</v>
      </c>
      <c r="FY531" t="s">
        <v>360</v>
      </c>
      <c r="FZ531" t="s">
        <v>360</v>
      </c>
      <c r="GA531" t="s">
        <v>360</v>
      </c>
      <c r="GB531">
        <v>0</v>
      </c>
      <c r="GC531">
        <v>100</v>
      </c>
      <c r="GD531">
        <v>100</v>
      </c>
      <c r="GE531">
        <v>5.005</v>
      </c>
      <c r="GF531">
        <v>0.1334</v>
      </c>
      <c r="GG531">
        <v>2.14445261950712</v>
      </c>
      <c r="GH531">
        <v>0.00524579190152856</v>
      </c>
      <c r="GI531">
        <v>-2.61795653493914e-06</v>
      </c>
      <c r="GJ531">
        <v>1.03317073579164e-09</v>
      </c>
      <c r="GK531">
        <v>0.00834576242792743</v>
      </c>
      <c r="GL531">
        <v>-0.0463878632499735</v>
      </c>
      <c r="GM531">
        <v>0.00360881594666716</v>
      </c>
      <c r="GN531">
        <v>-4.25062852161115e-05</v>
      </c>
      <c r="GO531">
        <v>14</v>
      </c>
      <c r="GP531">
        <v>2225</v>
      </c>
      <c r="GQ531">
        <v>2</v>
      </c>
      <c r="GR531">
        <v>27</v>
      </c>
      <c r="GS531">
        <v>4372.8</v>
      </c>
      <c r="GT531">
        <v>4372.8</v>
      </c>
      <c r="GU531">
        <v>2.16919</v>
      </c>
      <c r="GV531">
        <v>2.37427</v>
      </c>
      <c r="GW531">
        <v>1.99829</v>
      </c>
      <c r="GX531">
        <v>2.74292</v>
      </c>
      <c r="GY531">
        <v>2.09351</v>
      </c>
      <c r="GZ531">
        <v>2.41699</v>
      </c>
      <c r="HA531">
        <v>36.2459</v>
      </c>
      <c r="HB531">
        <v>13.8081</v>
      </c>
      <c r="HC531">
        <v>18</v>
      </c>
      <c r="HD531">
        <v>422.192</v>
      </c>
      <c r="HE531">
        <v>612.926</v>
      </c>
      <c r="HF531">
        <v>15.8092</v>
      </c>
      <c r="HG531">
        <v>31.4249</v>
      </c>
      <c r="HH531">
        <v>30.0001</v>
      </c>
      <c r="HI531">
        <v>31.2258</v>
      </c>
      <c r="HJ531">
        <v>31.2111</v>
      </c>
      <c r="HK531">
        <v>43.4892</v>
      </c>
      <c r="HL531">
        <v>10.9004</v>
      </c>
      <c r="HM531">
        <v>0</v>
      </c>
      <c r="HN531">
        <v>11.232</v>
      </c>
      <c r="HO531">
        <v>790.652</v>
      </c>
      <c r="HP531">
        <v>18.8914</v>
      </c>
      <c r="HQ531">
        <v>95.4934</v>
      </c>
      <c r="HR531">
        <v>99.562</v>
      </c>
    </row>
    <row r="532" spans="1:226">
      <c r="A532">
        <v>516</v>
      </c>
      <c r="B532">
        <v>1657560491</v>
      </c>
      <c r="C532">
        <v>7699</v>
      </c>
      <c r="D532" t="s">
        <v>1398</v>
      </c>
      <c r="E532" t="s">
        <v>1399</v>
      </c>
      <c r="F532">
        <v>5</v>
      </c>
      <c r="G532" t="s">
        <v>1117</v>
      </c>
      <c r="H532" t="s">
        <v>354</v>
      </c>
      <c r="I532">
        <v>1657560483.5</v>
      </c>
      <c r="J532">
        <f>(K532)/1000</f>
        <v>0</v>
      </c>
      <c r="K532">
        <f>IF(BF532, AN532, AH532)</f>
        <v>0</v>
      </c>
      <c r="L532">
        <f>IF(BF532, AI532, AG532)</f>
        <v>0</v>
      </c>
      <c r="M532">
        <f>BH532 - IF(AU532&gt;1, L532*BB532*100.0/(AW532*BV532), 0)</f>
        <v>0</v>
      </c>
      <c r="N532">
        <f>((T532-J532/2)*M532-L532)/(T532+J532/2)</f>
        <v>0</v>
      </c>
      <c r="O532">
        <f>N532*(BO532+BP532)/1000.0</f>
        <v>0</v>
      </c>
      <c r="P532">
        <f>(BH532 - IF(AU532&gt;1, L532*BB532*100.0/(AW532*BV532), 0))*(BO532+BP532)/1000.0</f>
        <v>0</v>
      </c>
      <c r="Q532">
        <f>2.0/((1/S532-1/R532)+SIGN(S532)*SQRT((1/S532-1/R532)*(1/S532-1/R532) + 4*BC532/((BC532+1)*(BC532+1))*(2*1/S532*1/R532-1/R532*1/R532)))</f>
        <v>0</v>
      </c>
      <c r="R532">
        <f>IF(LEFT(BD532,1)&lt;&gt;"0",IF(LEFT(BD532,1)="1",3.0,BE532),$D$5+$E$5*(BV532*BO532/($K$5*1000))+$F$5*(BV532*BO532/($K$5*1000))*MAX(MIN(BB532,$J$5),$I$5)*MAX(MIN(BB532,$J$5),$I$5)+$G$5*MAX(MIN(BB532,$J$5),$I$5)*(BV532*BO532/($K$5*1000))+$H$5*(BV532*BO532/($K$5*1000))*(BV532*BO532/($K$5*1000)))</f>
        <v>0</v>
      </c>
      <c r="S532">
        <f>J532*(1000-(1000*0.61365*exp(17.502*W532/(240.97+W532))/(BO532+BP532)+BJ532)/2)/(1000*0.61365*exp(17.502*W532/(240.97+W532))/(BO532+BP532)-BJ532)</f>
        <v>0</v>
      </c>
      <c r="T532">
        <f>1/((BC532+1)/(Q532/1.6)+1/(R532/1.37)) + BC532/((BC532+1)/(Q532/1.6) + BC532/(R532/1.37))</f>
        <v>0</v>
      </c>
      <c r="U532">
        <f>(AX532*BA532)</f>
        <v>0</v>
      </c>
      <c r="V532">
        <f>(BQ532+(U532+2*0.95*5.67E-8*(((BQ532+$B$7)+273)^4-(BQ532+273)^4)-44100*J532)/(1.84*29.3*R532+8*0.95*5.67E-8*(BQ532+273)^3))</f>
        <v>0</v>
      </c>
      <c r="W532">
        <f>($C$7*BR532+$D$7*BS532+$E$7*V532)</f>
        <v>0</v>
      </c>
      <c r="X532">
        <f>0.61365*exp(17.502*W532/(240.97+W532))</f>
        <v>0</v>
      </c>
      <c r="Y532">
        <f>(Z532/AA532*100)</f>
        <v>0</v>
      </c>
      <c r="Z532">
        <f>BJ532*(BO532+BP532)/1000</f>
        <v>0</v>
      </c>
      <c r="AA532">
        <f>0.61365*exp(17.502*BQ532/(240.97+BQ532))</f>
        <v>0</v>
      </c>
      <c r="AB532">
        <f>(X532-BJ532*(BO532+BP532)/1000)</f>
        <v>0</v>
      </c>
      <c r="AC532">
        <f>(-J532*44100)</f>
        <v>0</v>
      </c>
      <c r="AD532">
        <f>2*29.3*R532*0.92*(BQ532-W532)</f>
        <v>0</v>
      </c>
      <c r="AE532">
        <f>2*0.95*5.67E-8*(((BQ532+$B$7)+273)^4-(W532+273)^4)</f>
        <v>0</v>
      </c>
      <c r="AF532">
        <f>U532+AE532+AC532+AD532</f>
        <v>0</v>
      </c>
      <c r="AG532">
        <f>BN532*AU532*(BI532-BH532*(1000-AU532*BK532)/(1000-AU532*BJ532))/(100*BB532)</f>
        <v>0</v>
      </c>
      <c r="AH532">
        <f>1000*BN532*AU532*(BJ532-BK532)/(100*BB532*(1000-AU532*BJ532))</f>
        <v>0</v>
      </c>
      <c r="AI532">
        <f>(AJ532 - AK532 - BO532*1E3/(8.314*(BQ532+273.15)) * AM532/BN532 * AL532) * BN532/(100*BB532) * (1000 - BK532)/1000</f>
        <v>0</v>
      </c>
      <c r="AJ532">
        <v>789.46626638471</v>
      </c>
      <c r="AK532">
        <v>772.714848484848</v>
      </c>
      <c r="AL532">
        <v>3.4553190363832</v>
      </c>
      <c r="AM532">
        <v>66.1542934493581</v>
      </c>
      <c r="AN532">
        <f>(AP532 - AO532 + BO532*1E3/(8.314*(BQ532+273.15)) * AR532/BN532 * AQ532) * BN532/(100*BB532) * 1000/(1000 - AP532)</f>
        <v>0</v>
      </c>
      <c r="AO532">
        <v>18.803560200298</v>
      </c>
      <c r="AP532">
        <v>19.0294</v>
      </c>
      <c r="AQ532">
        <v>1.24447470911369e-05</v>
      </c>
      <c r="AR532">
        <v>78.0583195852603</v>
      </c>
      <c r="AS532">
        <v>22</v>
      </c>
      <c r="AT532">
        <v>4</v>
      </c>
      <c r="AU532">
        <f>IF(AS532*$H$13&gt;=AW532,1.0,(AW532/(AW532-AS532*$H$13)))</f>
        <v>0</v>
      </c>
      <c r="AV532">
        <f>(AU532-1)*100</f>
        <v>0</v>
      </c>
      <c r="AW532">
        <f>MAX(0,($B$13+$C$13*BV532)/(1+$D$13*BV532)*BO532/(BQ532+273)*$E$13)</f>
        <v>0</v>
      </c>
      <c r="AX532">
        <f>$B$11*BW532+$C$11*BX532+$F$11*CI532*(1-CL532)</f>
        <v>0</v>
      </c>
      <c r="AY532">
        <f>AX532*AZ532</f>
        <v>0</v>
      </c>
      <c r="AZ532">
        <f>($B$11*$D$9+$C$11*$D$9+$F$11*((CV532+CN532)/MAX(CV532+CN532+CW532, 0.1)*$I$9+CW532/MAX(CV532+CN532+CW532, 0.1)*$J$9))/($B$11+$C$11+$F$11)</f>
        <v>0</v>
      </c>
      <c r="BA532">
        <f>($B$11*$K$9+$C$11*$K$9+$F$11*((CV532+CN532)/MAX(CV532+CN532+CW532, 0.1)*$P$9+CW532/MAX(CV532+CN532+CW532, 0.1)*$Q$9))/($B$11+$C$11+$F$11)</f>
        <v>0</v>
      </c>
      <c r="BB532">
        <v>2.7</v>
      </c>
      <c r="BC532">
        <v>0.5</v>
      </c>
      <c r="BD532" t="s">
        <v>355</v>
      </c>
      <c r="BE532">
        <v>2</v>
      </c>
      <c r="BF532" t="b">
        <v>1</v>
      </c>
      <c r="BG532">
        <v>1657560483.5</v>
      </c>
      <c r="BH532">
        <v>734.492555555556</v>
      </c>
      <c r="BI532">
        <v>757.870407407407</v>
      </c>
      <c r="BJ532">
        <v>19.0263592592593</v>
      </c>
      <c r="BK532">
        <v>18.7967851851852</v>
      </c>
      <c r="BL532">
        <v>729.513481481481</v>
      </c>
      <c r="BM532">
        <v>18.8929259259259</v>
      </c>
      <c r="BN532">
        <v>500.012666666667</v>
      </c>
      <c r="BO532">
        <v>68.0126518518519</v>
      </c>
      <c r="BP532">
        <v>0.0180793555555556</v>
      </c>
      <c r="BQ532">
        <v>21.5731444444444</v>
      </c>
      <c r="BR532">
        <v>22.655762962963</v>
      </c>
      <c r="BS532">
        <v>999.9</v>
      </c>
      <c r="BT532">
        <v>0</v>
      </c>
      <c r="BU532">
        <v>0</v>
      </c>
      <c r="BV532">
        <v>9990.75740740741</v>
      </c>
      <c r="BW532">
        <v>0</v>
      </c>
      <c r="BX532">
        <v>51.5476777777778</v>
      </c>
      <c r="BY532">
        <v>-23.3778148148148</v>
      </c>
      <c r="BZ532">
        <v>748.73837037037</v>
      </c>
      <c r="CA532">
        <v>772.388925925926</v>
      </c>
      <c r="CB532">
        <v>0.22958362962963</v>
      </c>
      <c r="CC532">
        <v>757.870407407407</v>
      </c>
      <c r="CD532">
        <v>18.7967851851852</v>
      </c>
      <c r="CE532">
        <v>1.29403444444444</v>
      </c>
      <c r="CF532">
        <v>1.27841851851852</v>
      </c>
      <c r="CG532">
        <v>10.729737037037</v>
      </c>
      <c r="CH532">
        <v>10.5475</v>
      </c>
      <c r="CI532">
        <v>2000.00481481482</v>
      </c>
      <c r="CJ532">
        <v>0.980001</v>
      </c>
      <c r="CK532">
        <v>0.0199986</v>
      </c>
      <c r="CL532">
        <v>0</v>
      </c>
      <c r="CM532">
        <v>2.53801481481481</v>
      </c>
      <c r="CN532">
        <v>0</v>
      </c>
      <c r="CO532">
        <v>5956.27037037037</v>
      </c>
      <c r="CP532">
        <v>16705.4518518519</v>
      </c>
      <c r="CQ532">
        <v>45</v>
      </c>
      <c r="CR532">
        <v>48.9025555555556</v>
      </c>
      <c r="CS532">
        <v>48.2982222222222</v>
      </c>
      <c r="CT532">
        <v>45.187</v>
      </c>
      <c r="CU532">
        <v>43.75</v>
      </c>
      <c r="CV532">
        <v>1960.00481481482</v>
      </c>
      <c r="CW532">
        <v>40</v>
      </c>
      <c r="CX532">
        <v>0</v>
      </c>
      <c r="CY532">
        <v>1651539386.6</v>
      </c>
      <c r="CZ532">
        <v>0</v>
      </c>
      <c r="DA532">
        <v>0</v>
      </c>
      <c r="DB532" t="s">
        <v>356</v>
      </c>
      <c r="DC532">
        <v>1657298120.5</v>
      </c>
      <c r="DD532">
        <v>1657298120.5</v>
      </c>
      <c r="DE532">
        <v>0</v>
      </c>
      <c r="DF532">
        <v>1.391</v>
      </c>
      <c r="DG532">
        <v>0.035</v>
      </c>
      <c r="DH532">
        <v>2.39</v>
      </c>
      <c r="DI532">
        <v>0.104</v>
      </c>
      <c r="DJ532">
        <v>419</v>
      </c>
      <c r="DK532">
        <v>18</v>
      </c>
      <c r="DL532">
        <v>0.11</v>
      </c>
      <c r="DM532">
        <v>0.02</v>
      </c>
      <c r="DN532">
        <v>-23.27678</v>
      </c>
      <c r="DO532">
        <v>-1.96625741088173</v>
      </c>
      <c r="DP532">
        <v>0.202967039442368</v>
      </c>
      <c r="DQ532">
        <v>0</v>
      </c>
      <c r="DR532">
        <v>0.23028855</v>
      </c>
      <c r="DS532">
        <v>-0.0367317298311447</v>
      </c>
      <c r="DT532">
        <v>0.00691517391303357</v>
      </c>
      <c r="DU532">
        <v>1</v>
      </c>
      <c r="DV532">
        <v>1</v>
      </c>
      <c r="DW532">
        <v>2</v>
      </c>
      <c r="DX532" t="s">
        <v>367</v>
      </c>
      <c r="DY532">
        <v>2.82714</v>
      </c>
      <c r="DZ532">
        <v>2.63436</v>
      </c>
      <c r="EA532">
        <v>0.104623</v>
      </c>
      <c r="EB532">
        <v>0.107133</v>
      </c>
      <c r="EC532">
        <v>0.0656046</v>
      </c>
      <c r="ED532">
        <v>0.0650053</v>
      </c>
      <c r="EE532">
        <v>24924.7</v>
      </c>
      <c r="EF532">
        <v>21732.5</v>
      </c>
      <c r="EG532">
        <v>24941.9</v>
      </c>
      <c r="EH532">
        <v>23724.2</v>
      </c>
      <c r="EI532">
        <v>39826.6</v>
      </c>
      <c r="EJ532">
        <v>36748.6</v>
      </c>
      <c r="EK532">
        <v>45135.2</v>
      </c>
      <c r="EL532">
        <v>42362.3</v>
      </c>
      <c r="EM532">
        <v>1.73442</v>
      </c>
      <c r="EN532">
        <v>2.03062</v>
      </c>
      <c r="EO532">
        <v>0.0603572</v>
      </c>
      <c r="EP532">
        <v>0</v>
      </c>
      <c r="EQ532">
        <v>21.6534</v>
      </c>
      <c r="ER532">
        <v>999.9</v>
      </c>
      <c r="ES532">
        <v>30.418</v>
      </c>
      <c r="ET532">
        <v>32.77</v>
      </c>
      <c r="EU532">
        <v>22.3025</v>
      </c>
      <c r="EV532">
        <v>51.2886</v>
      </c>
      <c r="EW532">
        <v>28.8942</v>
      </c>
      <c r="EX532">
        <v>2</v>
      </c>
      <c r="EY532">
        <v>0.312635</v>
      </c>
      <c r="EZ532">
        <v>9.28105</v>
      </c>
      <c r="FA532">
        <v>20.0149</v>
      </c>
      <c r="FB532">
        <v>5.23541</v>
      </c>
      <c r="FC532">
        <v>11.998</v>
      </c>
      <c r="FD532">
        <v>4.9567</v>
      </c>
      <c r="FE532">
        <v>3.304</v>
      </c>
      <c r="FF532">
        <v>9999</v>
      </c>
      <c r="FG532">
        <v>9999</v>
      </c>
      <c r="FH532">
        <v>6671.6</v>
      </c>
      <c r="FI532">
        <v>354.3</v>
      </c>
      <c r="FJ532">
        <v>1.8681</v>
      </c>
      <c r="FK532">
        <v>1.86374</v>
      </c>
      <c r="FL532">
        <v>1.87134</v>
      </c>
      <c r="FM532">
        <v>1.86218</v>
      </c>
      <c r="FN532">
        <v>1.86167</v>
      </c>
      <c r="FO532">
        <v>1.86812</v>
      </c>
      <c r="FP532">
        <v>1.85821</v>
      </c>
      <c r="FQ532">
        <v>1.86462</v>
      </c>
      <c r="FR532">
        <v>5</v>
      </c>
      <c r="FS532">
        <v>0</v>
      </c>
      <c r="FT532">
        <v>0</v>
      </c>
      <c r="FU532">
        <v>0</v>
      </c>
      <c r="FV532" t="s">
        <v>358</v>
      </c>
      <c r="FW532" t="s">
        <v>359</v>
      </c>
      <c r="FX532" t="s">
        <v>360</v>
      </c>
      <c r="FY532" t="s">
        <v>360</v>
      </c>
      <c r="FZ532" t="s">
        <v>360</v>
      </c>
      <c r="GA532" t="s">
        <v>360</v>
      </c>
      <c r="GB532">
        <v>0</v>
      </c>
      <c r="GC532">
        <v>100</v>
      </c>
      <c r="GD532">
        <v>100</v>
      </c>
      <c r="GE532">
        <v>5.056</v>
      </c>
      <c r="GF532">
        <v>0.1336</v>
      </c>
      <c r="GG532">
        <v>2.14445261950712</v>
      </c>
      <c r="GH532">
        <v>0.00524579190152856</v>
      </c>
      <c r="GI532">
        <v>-2.61795653493914e-06</v>
      </c>
      <c r="GJ532">
        <v>1.03317073579164e-09</v>
      </c>
      <c r="GK532">
        <v>0.00834576242792743</v>
      </c>
      <c r="GL532">
        <v>-0.0463878632499735</v>
      </c>
      <c r="GM532">
        <v>0.00360881594666716</v>
      </c>
      <c r="GN532">
        <v>-4.25062852161115e-05</v>
      </c>
      <c r="GO532">
        <v>14</v>
      </c>
      <c r="GP532">
        <v>2225</v>
      </c>
      <c r="GQ532">
        <v>2</v>
      </c>
      <c r="GR532">
        <v>27</v>
      </c>
      <c r="GS532">
        <v>4372.8</v>
      </c>
      <c r="GT532">
        <v>4372.8</v>
      </c>
      <c r="GU532">
        <v>2.20703</v>
      </c>
      <c r="GV532">
        <v>2.36328</v>
      </c>
      <c r="GW532">
        <v>1.99829</v>
      </c>
      <c r="GX532">
        <v>2.74292</v>
      </c>
      <c r="GY532">
        <v>2.09351</v>
      </c>
      <c r="GZ532">
        <v>2.39502</v>
      </c>
      <c r="HA532">
        <v>36.2459</v>
      </c>
      <c r="HB532">
        <v>13.8168</v>
      </c>
      <c r="HC532">
        <v>18</v>
      </c>
      <c r="HD532">
        <v>422.248</v>
      </c>
      <c r="HE532">
        <v>612.706</v>
      </c>
      <c r="HF532">
        <v>15.8184</v>
      </c>
      <c r="HG532">
        <v>31.4274</v>
      </c>
      <c r="HH532">
        <v>30</v>
      </c>
      <c r="HI532">
        <v>31.2234</v>
      </c>
      <c r="HJ532">
        <v>31.2111</v>
      </c>
      <c r="HK532">
        <v>44.1792</v>
      </c>
      <c r="HL532">
        <v>10.9004</v>
      </c>
      <c r="HM532">
        <v>0</v>
      </c>
      <c r="HN532">
        <v>11.232</v>
      </c>
      <c r="HO532">
        <v>810.718</v>
      </c>
      <c r="HP532">
        <v>18.886</v>
      </c>
      <c r="HQ532">
        <v>95.4929</v>
      </c>
      <c r="HR532">
        <v>99.5612</v>
      </c>
    </row>
    <row r="533" spans="1:226">
      <c r="A533">
        <v>517</v>
      </c>
      <c r="B533">
        <v>1657560496</v>
      </c>
      <c r="C533">
        <v>7704</v>
      </c>
      <c r="D533" t="s">
        <v>1400</v>
      </c>
      <c r="E533" t="s">
        <v>1401</v>
      </c>
      <c r="F533">
        <v>5</v>
      </c>
      <c r="G533" t="s">
        <v>1117</v>
      </c>
      <c r="H533" t="s">
        <v>354</v>
      </c>
      <c r="I533">
        <v>1657560488.21429</v>
      </c>
      <c r="J533">
        <f>(K533)/1000</f>
        <v>0</v>
      </c>
      <c r="K533">
        <f>IF(BF533, AN533, AH533)</f>
        <v>0</v>
      </c>
      <c r="L533">
        <f>IF(BF533, AI533, AG533)</f>
        <v>0</v>
      </c>
      <c r="M533">
        <f>BH533 - IF(AU533&gt;1, L533*BB533*100.0/(AW533*BV533), 0)</f>
        <v>0</v>
      </c>
      <c r="N533">
        <f>((T533-J533/2)*M533-L533)/(T533+J533/2)</f>
        <v>0</v>
      </c>
      <c r="O533">
        <f>N533*(BO533+BP533)/1000.0</f>
        <v>0</v>
      </c>
      <c r="P533">
        <f>(BH533 - IF(AU533&gt;1, L533*BB533*100.0/(AW533*BV533), 0))*(BO533+BP533)/1000.0</f>
        <v>0</v>
      </c>
      <c r="Q533">
        <f>2.0/((1/S533-1/R533)+SIGN(S533)*SQRT((1/S533-1/R533)*(1/S533-1/R533) + 4*BC533/((BC533+1)*(BC533+1))*(2*1/S533*1/R533-1/R533*1/R533)))</f>
        <v>0</v>
      </c>
      <c r="R533">
        <f>IF(LEFT(BD533,1)&lt;&gt;"0",IF(LEFT(BD533,1)="1",3.0,BE533),$D$5+$E$5*(BV533*BO533/($K$5*1000))+$F$5*(BV533*BO533/($K$5*1000))*MAX(MIN(BB533,$J$5),$I$5)*MAX(MIN(BB533,$J$5),$I$5)+$G$5*MAX(MIN(BB533,$J$5),$I$5)*(BV533*BO533/($K$5*1000))+$H$5*(BV533*BO533/($K$5*1000))*(BV533*BO533/($K$5*1000)))</f>
        <v>0</v>
      </c>
      <c r="S533">
        <f>J533*(1000-(1000*0.61365*exp(17.502*W533/(240.97+W533))/(BO533+BP533)+BJ533)/2)/(1000*0.61365*exp(17.502*W533/(240.97+W533))/(BO533+BP533)-BJ533)</f>
        <v>0</v>
      </c>
      <c r="T533">
        <f>1/((BC533+1)/(Q533/1.6)+1/(R533/1.37)) + BC533/((BC533+1)/(Q533/1.6) + BC533/(R533/1.37))</f>
        <v>0</v>
      </c>
      <c r="U533">
        <f>(AX533*BA533)</f>
        <v>0</v>
      </c>
      <c r="V533">
        <f>(BQ533+(U533+2*0.95*5.67E-8*(((BQ533+$B$7)+273)^4-(BQ533+273)^4)-44100*J533)/(1.84*29.3*R533+8*0.95*5.67E-8*(BQ533+273)^3))</f>
        <v>0</v>
      </c>
      <c r="W533">
        <f>($C$7*BR533+$D$7*BS533+$E$7*V533)</f>
        <v>0</v>
      </c>
      <c r="X533">
        <f>0.61365*exp(17.502*W533/(240.97+W533))</f>
        <v>0</v>
      </c>
      <c r="Y533">
        <f>(Z533/AA533*100)</f>
        <v>0</v>
      </c>
      <c r="Z533">
        <f>BJ533*(BO533+BP533)/1000</f>
        <v>0</v>
      </c>
      <c r="AA533">
        <f>0.61365*exp(17.502*BQ533/(240.97+BQ533))</f>
        <v>0</v>
      </c>
      <c r="AB533">
        <f>(X533-BJ533*(BO533+BP533)/1000)</f>
        <v>0</v>
      </c>
      <c r="AC533">
        <f>(-J533*44100)</f>
        <v>0</v>
      </c>
      <c r="AD533">
        <f>2*29.3*R533*0.92*(BQ533-W533)</f>
        <v>0</v>
      </c>
      <c r="AE533">
        <f>2*0.95*5.67E-8*(((BQ533+$B$7)+273)^4-(W533+273)^4)</f>
        <v>0</v>
      </c>
      <c r="AF533">
        <f>U533+AE533+AC533+AD533</f>
        <v>0</v>
      </c>
      <c r="AG533">
        <f>BN533*AU533*(BI533-BH533*(1000-AU533*BK533)/(1000-AU533*BJ533))/(100*BB533)</f>
        <v>0</v>
      </c>
      <c r="AH533">
        <f>1000*BN533*AU533*(BJ533-BK533)/(100*BB533*(1000-AU533*BJ533))</f>
        <v>0</v>
      </c>
      <c r="AI533">
        <f>(AJ533 - AK533 - BO533*1E3/(8.314*(BQ533+273.15)) * AM533/BN533 * AL533) * BN533/(100*BB533) * (1000 - BK533)/1000</f>
        <v>0</v>
      </c>
      <c r="AJ533">
        <v>806.698119857258</v>
      </c>
      <c r="AK533">
        <v>789.931933333333</v>
      </c>
      <c r="AL533">
        <v>3.44072074461298</v>
      </c>
      <c r="AM533">
        <v>66.1542934493581</v>
      </c>
      <c r="AN533">
        <f>(AP533 - AO533 + BO533*1E3/(8.314*(BQ533+273.15)) * AR533/BN533 * AQ533) * BN533/(100*BB533) * 1000/(1000 - AP533)</f>
        <v>0</v>
      </c>
      <c r="AO533">
        <v>18.8047805874157</v>
      </c>
      <c r="AP533">
        <v>19.026136969697</v>
      </c>
      <c r="AQ533">
        <v>-1.42970910547063e-05</v>
      </c>
      <c r="AR533">
        <v>78.0583195852603</v>
      </c>
      <c r="AS533">
        <v>22</v>
      </c>
      <c r="AT533">
        <v>4</v>
      </c>
      <c r="AU533">
        <f>IF(AS533*$H$13&gt;=AW533,1.0,(AW533/(AW533-AS533*$H$13)))</f>
        <v>0</v>
      </c>
      <c r="AV533">
        <f>(AU533-1)*100</f>
        <v>0</v>
      </c>
      <c r="AW533">
        <f>MAX(0,($B$13+$C$13*BV533)/(1+$D$13*BV533)*BO533/(BQ533+273)*$E$13)</f>
        <v>0</v>
      </c>
      <c r="AX533">
        <f>$B$11*BW533+$C$11*BX533+$F$11*CI533*(1-CL533)</f>
        <v>0</v>
      </c>
      <c r="AY533">
        <f>AX533*AZ533</f>
        <v>0</v>
      </c>
      <c r="AZ533">
        <f>($B$11*$D$9+$C$11*$D$9+$F$11*((CV533+CN533)/MAX(CV533+CN533+CW533, 0.1)*$I$9+CW533/MAX(CV533+CN533+CW533, 0.1)*$J$9))/($B$11+$C$11+$F$11)</f>
        <v>0</v>
      </c>
      <c r="BA533">
        <f>($B$11*$K$9+$C$11*$K$9+$F$11*((CV533+CN533)/MAX(CV533+CN533+CW533, 0.1)*$P$9+CW533/MAX(CV533+CN533+CW533, 0.1)*$Q$9))/($B$11+$C$11+$F$11)</f>
        <v>0</v>
      </c>
      <c r="BB533">
        <v>2.7</v>
      </c>
      <c r="BC533">
        <v>0.5</v>
      </c>
      <c r="BD533" t="s">
        <v>355</v>
      </c>
      <c r="BE533">
        <v>2</v>
      </c>
      <c r="BF533" t="b">
        <v>1</v>
      </c>
      <c r="BG533">
        <v>1657560488.21429</v>
      </c>
      <c r="BH533">
        <v>750.312678571429</v>
      </c>
      <c r="BI533">
        <v>773.768142857143</v>
      </c>
      <c r="BJ533">
        <v>19.0270607142857</v>
      </c>
      <c r="BK533">
        <v>18.7998821428571</v>
      </c>
      <c r="BL533">
        <v>745.28525</v>
      </c>
      <c r="BM533">
        <v>18.8935964285714</v>
      </c>
      <c r="BN533">
        <v>500.021071428571</v>
      </c>
      <c r="BO533">
        <v>68.0131142857143</v>
      </c>
      <c r="BP533">
        <v>0.0181401</v>
      </c>
      <c r="BQ533">
        <v>21.5726714285714</v>
      </c>
      <c r="BR533">
        <v>22.6494357142857</v>
      </c>
      <c r="BS533">
        <v>999.9</v>
      </c>
      <c r="BT533">
        <v>0</v>
      </c>
      <c r="BU533">
        <v>0</v>
      </c>
      <c r="BV533">
        <v>9978.63678571429</v>
      </c>
      <c r="BW533">
        <v>0</v>
      </c>
      <c r="BX533">
        <v>50.057775</v>
      </c>
      <c r="BY533">
        <v>-23.4554321428571</v>
      </c>
      <c r="BZ533">
        <v>764.865928571429</v>
      </c>
      <c r="CA533">
        <v>788.593785714286</v>
      </c>
      <c r="CB533">
        <v>0.227183321428571</v>
      </c>
      <c r="CC533">
        <v>773.768142857143</v>
      </c>
      <c r="CD533">
        <v>18.7998821428571</v>
      </c>
      <c r="CE533">
        <v>1.29409071428571</v>
      </c>
      <c r="CF533">
        <v>1.27863785714286</v>
      </c>
      <c r="CG533">
        <v>10.7303857142857</v>
      </c>
      <c r="CH533">
        <v>10.5500714285714</v>
      </c>
      <c r="CI533">
        <v>1999.995</v>
      </c>
      <c r="CJ533">
        <v>0.980000678571429</v>
      </c>
      <c r="CK533">
        <v>0.0199989321428571</v>
      </c>
      <c r="CL533">
        <v>0</v>
      </c>
      <c r="CM533">
        <v>2.48849285714286</v>
      </c>
      <c r="CN533">
        <v>0</v>
      </c>
      <c r="CO533">
        <v>5941.90964285714</v>
      </c>
      <c r="CP533">
        <v>16705.3714285714</v>
      </c>
      <c r="CQ533">
        <v>45</v>
      </c>
      <c r="CR533">
        <v>48.9104285714286</v>
      </c>
      <c r="CS533">
        <v>48.3075714285714</v>
      </c>
      <c r="CT533">
        <v>45.187</v>
      </c>
      <c r="CU533">
        <v>43.75</v>
      </c>
      <c r="CV533">
        <v>1959.995</v>
      </c>
      <c r="CW533">
        <v>40</v>
      </c>
      <c r="CX533">
        <v>0</v>
      </c>
      <c r="CY533">
        <v>1651539391.4</v>
      </c>
      <c r="CZ533">
        <v>0</v>
      </c>
      <c r="DA533">
        <v>0</v>
      </c>
      <c r="DB533" t="s">
        <v>356</v>
      </c>
      <c r="DC533">
        <v>1657298120.5</v>
      </c>
      <c r="DD533">
        <v>1657298120.5</v>
      </c>
      <c r="DE533">
        <v>0</v>
      </c>
      <c r="DF533">
        <v>1.391</v>
      </c>
      <c r="DG533">
        <v>0.035</v>
      </c>
      <c r="DH533">
        <v>2.39</v>
      </c>
      <c r="DI533">
        <v>0.104</v>
      </c>
      <c r="DJ533">
        <v>419</v>
      </c>
      <c r="DK533">
        <v>18</v>
      </c>
      <c r="DL533">
        <v>0.11</v>
      </c>
      <c r="DM533">
        <v>0.02</v>
      </c>
      <c r="DN533">
        <v>-23.3728146341463</v>
      </c>
      <c r="DO533">
        <v>-1.19633310104529</v>
      </c>
      <c r="DP533">
        <v>0.152317730436591</v>
      </c>
      <c r="DQ533">
        <v>0</v>
      </c>
      <c r="DR533">
        <v>0.22939687804878</v>
      </c>
      <c r="DS533">
        <v>-0.0488843414634146</v>
      </c>
      <c r="DT533">
        <v>0.00693965949890466</v>
      </c>
      <c r="DU533">
        <v>1</v>
      </c>
      <c r="DV533">
        <v>1</v>
      </c>
      <c r="DW533">
        <v>2</v>
      </c>
      <c r="DX533" t="s">
        <v>367</v>
      </c>
      <c r="DY533">
        <v>2.82729</v>
      </c>
      <c r="DZ533">
        <v>2.63431</v>
      </c>
      <c r="EA533">
        <v>0.106205</v>
      </c>
      <c r="EB533">
        <v>0.108674</v>
      </c>
      <c r="EC533">
        <v>0.0655966</v>
      </c>
      <c r="ED533">
        <v>0.0649769</v>
      </c>
      <c r="EE533">
        <v>24880.7</v>
      </c>
      <c r="EF533">
        <v>21695.2</v>
      </c>
      <c r="EG533">
        <v>24941.9</v>
      </c>
      <c r="EH533">
        <v>23724.5</v>
      </c>
      <c r="EI533">
        <v>39826.9</v>
      </c>
      <c r="EJ533">
        <v>36750.1</v>
      </c>
      <c r="EK533">
        <v>45135</v>
      </c>
      <c r="EL533">
        <v>42362.7</v>
      </c>
      <c r="EM533">
        <v>1.73475</v>
      </c>
      <c r="EN533">
        <v>2.03058</v>
      </c>
      <c r="EO533">
        <v>0.060901</v>
      </c>
      <c r="EP533">
        <v>0</v>
      </c>
      <c r="EQ533">
        <v>21.6406</v>
      </c>
      <c r="ER533">
        <v>999.9</v>
      </c>
      <c r="ES533">
        <v>30.393</v>
      </c>
      <c r="ET533">
        <v>32.77</v>
      </c>
      <c r="EU533">
        <v>22.2863</v>
      </c>
      <c r="EV533">
        <v>51.7486</v>
      </c>
      <c r="EW533">
        <v>28.8421</v>
      </c>
      <c r="EX533">
        <v>2</v>
      </c>
      <c r="EY533">
        <v>0.312431</v>
      </c>
      <c r="EZ533">
        <v>9.28105</v>
      </c>
      <c r="FA533">
        <v>20.0147</v>
      </c>
      <c r="FB533">
        <v>5.23511</v>
      </c>
      <c r="FC533">
        <v>11.998</v>
      </c>
      <c r="FD533">
        <v>4.9568</v>
      </c>
      <c r="FE533">
        <v>3.3039</v>
      </c>
      <c r="FF533">
        <v>9999</v>
      </c>
      <c r="FG533">
        <v>9999</v>
      </c>
      <c r="FH533">
        <v>6671.6</v>
      </c>
      <c r="FI533">
        <v>354.3</v>
      </c>
      <c r="FJ533">
        <v>1.86809</v>
      </c>
      <c r="FK533">
        <v>1.86374</v>
      </c>
      <c r="FL533">
        <v>1.87134</v>
      </c>
      <c r="FM533">
        <v>1.86218</v>
      </c>
      <c r="FN533">
        <v>1.86166</v>
      </c>
      <c r="FO533">
        <v>1.86812</v>
      </c>
      <c r="FP533">
        <v>1.85822</v>
      </c>
      <c r="FQ533">
        <v>1.86462</v>
      </c>
      <c r="FR533">
        <v>5</v>
      </c>
      <c r="FS533">
        <v>0</v>
      </c>
      <c r="FT533">
        <v>0</v>
      </c>
      <c r="FU533">
        <v>0</v>
      </c>
      <c r="FV533" t="s">
        <v>358</v>
      </c>
      <c r="FW533" t="s">
        <v>359</v>
      </c>
      <c r="FX533" t="s">
        <v>360</v>
      </c>
      <c r="FY533" t="s">
        <v>360</v>
      </c>
      <c r="FZ533" t="s">
        <v>360</v>
      </c>
      <c r="GA533" t="s">
        <v>360</v>
      </c>
      <c r="GB533">
        <v>0</v>
      </c>
      <c r="GC533">
        <v>100</v>
      </c>
      <c r="GD533">
        <v>100</v>
      </c>
      <c r="GE533">
        <v>5.108</v>
      </c>
      <c r="GF533">
        <v>0.1334</v>
      </c>
      <c r="GG533">
        <v>2.14445261950712</v>
      </c>
      <c r="GH533">
        <v>0.00524579190152856</v>
      </c>
      <c r="GI533">
        <v>-2.61795653493914e-06</v>
      </c>
      <c r="GJ533">
        <v>1.03317073579164e-09</v>
      </c>
      <c r="GK533">
        <v>0.00834576242792743</v>
      </c>
      <c r="GL533">
        <v>-0.0463878632499735</v>
      </c>
      <c r="GM533">
        <v>0.00360881594666716</v>
      </c>
      <c r="GN533">
        <v>-4.25062852161115e-05</v>
      </c>
      <c r="GO533">
        <v>14</v>
      </c>
      <c r="GP533">
        <v>2225</v>
      </c>
      <c r="GQ533">
        <v>2</v>
      </c>
      <c r="GR533">
        <v>27</v>
      </c>
      <c r="GS533">
        <v>4372.9</v>
      </c>
      <c r="GT533">
        <v>4372.9</v>
      </c>
      <c r="GU533">
        <v>2.24121</v>
      </c>
      <c r="GV533">
        <v>2.36694</v>
      </c>
      <c r="GW533">
        <v>1.99829</v>
      </c>
      <c r="GX533">
        <v>2.74292</v>
      </c>
      <c r="GY533">
        <v>2.09351</v>
      </c>
      <c r="GZ533">
        <v>2.40723</v>
      </c>
      <c r="HA533">
        <v>36.2459</v>
      </c>
      <c r="HB533">
        <v>13.8168</v>
      </c>
      <c r="HC533">
        <v>18</v>
      </c>
      <c r="HD533">
        <v>422.433</v>
      </c>
      <c r="HE533">
        <v>612.664</v>
      </c>
      <c r="HF533">
        <v>15.828</v>
      </c>
      <c r="HG533">
        <v>31.4276</v>
      </c>
      <c r="HH533">
        <v>30.0001</v>
      </c>
      <c r="HI533">
        <v>31.2231</v>
      </c>
      <c r="HJ533">
        <v>31.2108</v>
      </c>
      <c r="HK533">
        <v>44.9386</v>
      </c>
      <c r="HL533">
        <v>10.6234</v>
      </c>
      <c r="HM533">
        <v>0.370449</v>
      </c>
      <c r="HN533">
        <v>11.2326</v>
      </c>
      <c r="HO533">
        <v>824.126</v>
      </c>
      <c r="HP533">
        <v>18.8913</v>
      </c>
      <c r="HQ533">
        <v>95.4927</v>
      </c>
      <c r="HR533">
        <v>99.5621</v>
      </c>
    </row>
    <row r="534" spans="1:226">
      <c r="A534">
        <v>518</v>
      </c>
      <c r="B534">
        <v>1657560501</v>
      </c>
      <c r="C534">
        <v>7709</v>
      </c>
      <c r="D534" t="s">
        <v>1402</v>
      </c>
      <c r="E534" t="s">
        <v>1403</v>
      </c>
      <c r="F534">
        <v>5</v>
      </c>
      <c r="G534" t="s">
        <v>1117</v>
      </c>
      <c r="H534" t="s">
        <v>354</v>
      </c>
      <c r="I534">
        <v>1657560493.5</v>
      </c>
      <c r="J534">
        <f>(K534)/1000</f>
        <v>0</v>
      </c>
      <c r="K534">
        <f>IF(BF534, AN534, AH534)</f>
        <v>0</v>
      </c>
      <c r="L534">
        <f>IF(BF534, AI534, AG534)</f>
        <v>0</v>
      </c>
      <c r="M534">
        <f>BH534 - IF(AU534&gt;1, L534*BB534*100.0/(AW534*BV534), 0)</f>
        <v>0</v>
      </c>
      <c r="N534">
        <f>((T534-J534/2)*M534-L534)/(T534+J534/2)</f>
        <v>0</v>
      </c>
      <c r="O534">
        <f>N534*(BO534+BP534)/1000.0</f>
        <v>0</v>
      </c>
      <c r="P534">
        <f>(BH534 - IF(AU534&gt;1, L534*BB534*100.0/(AW534*BV534), 0))*(BO534+BP534)/1000.0</f>
        <v>0</v>
      </c>
      <c r="Q534">
        <f>2.0/((1/S534-1/R534)+SIGN(S534)*SQRT((1/S534-1/R534)*(1/S534-1/R534) + 4*BC534/((BC534+1)*(BC534+1))*(2*1/S534*1/R534-1/R534*1/R534)))</f>
        <v>0</v>
      </c>
      <c r="R534">
        <f>IF(LEFT(BD534,1)&lt;&gt;"0",IF(LEFT(BD534,1)="1",3.0,BE534),$D$5+$E$5*(BV534*BO534/($K$5*1000))+$F$5*(BV534*BO534/($K$5*1000))*MAX(MIN(BB534,$J$5),$I$5)*MAX(MIN(BB534,$J$5),$I$5)+$G$5*MAX(MIN(BB534,$J$5),$I$5)*(BV534*BO534/($K$5*1000))+$H$5*(BV534*BO534/($K$5*1000))*(BV534*BO534/($K$5*1000)))</f>
        <v>0</v>
      </c>
      <c r="S534">
        <f>J534*(1000-(1000*0.61365*exp(17.502*W534/(240.97+W534))/(BO534+BP534)+BJ534)/2)/(1000*0.61365*exp(17.502*W534/(240.97+W534))/(BO534+BP534)-BJ534)</f>
        <v>0</v>
      </c>
      <c r="T534">
        <f>1/((BC534+1)/(Q534/1.6)+1/(R534/1.37)) + BC534/((BC534+1)/(Q534/1.6) + BC534/(R534/1.37))</f>
        <v>0</v>
      </c>
      <c r="U534">
        <f>(AX534*BA534)</f>
        <v>0</v>
      </c>
      <c r="V534">
        <f>(BQ534+(U534+2*0.95*5.67E-8*(((BQ534+$B$7)+273)^4-(BQ534+273)^4)-44100*J534)/(1.84*29.3*R534+8*0.95*5.67E-8*(BQ534+273)^3))</f>
        <v>0</v>
      </c>
      <c r="W534">
        <f>($C$7*BR534+$D$7*BS534+$E$7*V534)</f>
        <v>0</v>
      </c>
      <c r="X534">
        <f>0.61365*exp(17.502*W534/(240.97+W534))</f>
        <v>0</v>
      </c>
      <c r="Y534">
        <f>(Z534/AA534*100)</f>
        <v>0</v>
      </c>
      <c r="Z534">
        <f>BJ534*(BO534+BP534)/1000</f>
        <v>0</v>
      </c>
      <c r="AA534">
        <f>0.61365*exp(17.502*BQ534/(240.97+BQ534))</f>
        <v>0</v>
      </c>
      <c r="AB534">
        <f>(X534-BJ534*(BO534+BP534)/1000)</f>
        <v>0</v>
      </c>
      <c r="AC534">
        <f>(-J534*44100)</f>
        <v>0</v>
      </c>
      <c r="AD534">
        <f>2*29.3*R534*0.92*(BQ534-W534)</f>
        <v>0</v>
      </c>
      <c r="AE534">
        <f>2*0.95*5.67E-8*(((BQ534+$B$7)+273)^4-(W534+273)^4)</f>
        <v>0</v>
      </c>
      <c r="AF534">
        <f>U534+AE534+AC534+AD534</f>
        <v>0</v>
      </c>
      <c r="AG534">
        <f>BN534*AU534*(BI534-BH534*(1000-AU534*BK534)/(1000-AU534*BJ534))/(100*BB534)</f>
        <v>0</v>
      </c>
      <c r="AH534">
        <f>1000*BN534*AU534*(BJ534-BK534)/(100*BB534*(1000-AU534*BJ534))</f>
        <v>0</v>
      </c>
      <c r="AI534">
        <f>(AJ534 - AK534 - BO534*1E3/(8.314*(BQ534+273.15)) * AM534/BN534 * AL534) * BN534/(100*BB534) * (1000 - BK534)/1000</f>
        <v>0</v>
      </c>
      <c r="AJ534">
        <v>823.736403042893</v>
      </c>
      <c r="AK534">
        <v>806.970721212121</v>
      </c>
      <c r="AL534">
        <v>3.41285269853062</v>
      </c>
      <c r="AM534">
        <v>66.1542934493581</v>
      </c>
      <c r="AN534">
        <f>(AP534 - AO534 + BO534*1E3/(8.314*(BQ534+273.15)) * AR534/BN534 * AQ534) * BN534/(100*BB534) * 1000/(1000 - AP534)</f>
        <v>0</v>
      </c>
      <c r="AO534">
        <v>18.7998867731942</v>
      </c>
      <c r="AP534">
        <v>19.0239490909091</v>
      </c>
      <c r="AQ534">
        <v>-6.94472008727879e-06</v>
      </c>
      <c r="AR534">
        <v>78.0583195852603</v>
      </c>
      <c r="AS534">
        <v>22</v>
      </c>
      <c r="AT534">
        <v>4</v>
      </c>
      <c r="AU534">
        <f>IF(AS534*$H$13&gt;=AW534,1.0,(AW534/(AW534-AS534*$H$13)))</f>
        <v>0</v>
      </c>
      <c r="AV534">
        <f>(AU534-1)*100</f>
        <v>0</v>
      </c>
      <c r="AW534">
        <f>MAX(0,($B$13+$C$13*BV534)/(1+$D$13*BV534)*BO534/(BQ534+273)*$E$13)</f>
        <v>0</v>
      </c>
      <c r="AX534">
        <f>$B$11*BW534+$C$11*BX534+$F$11*CI534*(1-CL534)</f>
        <v>0</v>
      </c>
      <c r="AY534">
        <f>AX534*AZ534</f>
        <v>0</v>
      </c>
      <c r="AZ534">
        <f>($B$11*$D$9+$C$11*$D$9+$F$11*((CV534+CN534)/MAX(CV534+CN534+CW534, 0.1)*$I$9+CW534/MAX(CV534+CN534+CW534, 0.1)*$J$9))/($B$11+$C$11+$F$11)</f>
        <v>0</v>
      </c>
      <c r="BA534">
        <f>($B$11*$K$9+$C$11*$K$9+$F$11*((CV534+CN534)/MAX(CV534+CN534+CW534, 0.1)*$P$9+CW534/MAX(CV534+CN534+CW534, 0.1)*$Q$9))/($B$11+$C$11+$F$11)</f>
        <v>0</v>
      </c>
      <c r="BB534">
        <v>2.7</v>
      </c>
      <c r="BC534">
        <v>0.5</v>
      </c>
      <c r="BD534" t="s">
        <v>355</v>
      </c>
      <c r="BE534">
        <v>2</v>
      </c>
      <c r="BF534" t="b">
        <v>1</v>
      </c>
      <c r="BG534">
        <v>1657560493.5</v>
      </c>
      <c r="BH534">
        <v>768.100481481481</v>
      </c>
      <c r="BI534">
        <v>791.545555555556</v>
      </c>
      <c r="BJ534">
        <v>19.0266962962963</v>
      </c>
      <c r="BK534">
        <v>18.8028962962963</v>
      </c>
      <c r="BL534">
        <v>763.018703703704</v>
      </c>
      <c r="BM534">
        <v>18.8932444444444</v>
      </c>
      <c r="BN534">
        <v>499.995851851852</v>
      </c>
      <c r="BO534">
        <v>68.0137333333333</v>
      </c>
      <c r="BP534">
        <v>0.0181306111111111</v>
      </c>
      <c r="BQ534">
        <v>21.5718</v>
      </c>
      <c r="BR534">
        <v>22.6451444444444</v>
      </c>
      <c r="BS534">
        <v>999.9</v>
      </c>
      <c r="BT534">
        <v>0</v>
      </c>
      <c r="BU534">
        <v>0</v>
      </c>
      <c r="BV534">
        <v>9980.83</v>
      </c>
      <c r="BW534">
        <v>0</v>
      </c>
      <c r="BX534">
        <v>48.9544074074074</v>
      </c>
      <c r="BY534">
        <v>-23.4450407407407</v>
      </c>
      <c r="BZ534">
        <v>782.998444444444</v>
      </c>
      <c r="CA534">
        <v>806.714111111111</v>
      </c>
      <c r="CB534">
        <v>0.223789148148148</v>
      </c>
      <c r="CC534">
        <v>791.545555555556</v>
      </c>
      <c r="CD534">
        <v>18.8028962962963</v>
      </c>
      <c r="CE534">
        <v>1.29407703703704</v>
      </c>
      <c r="CF534">
        <v>1.27885555555556</v>
      </c>
      <c r="CG534">
        <v>10.7302296296296</v>
      </c>
      <c r="CH534">
        <v>10.5526185185185</v>
      </c>
      <c r="CI534">
        <v>1999.98962962963</v>
      </c>
      <c r="CJ534">
        <v>0.980000666666667</v>
      </c>
      <c r="CK534">
        <v>0.0199989444444444</v>
      </c>
      <c r="CL534">
        <v>0</v>
      </c>
      <c r="CM534">
        <v>2.52808148148148</v>
      </c>
      <c r="CN534">
        <v>0</v>
      </c>
      <c r="CO534">
        <v>5927.63444444444</v>
      </c>
      <c r="CP534">
        <v>16705.3259259259</v>
      </c>
      <c r="CQ534">
        <v>45</v>
      </c>
      <c r="CR534">
        <v>48.8956666666667</v>
      </c>
      <c r="CS534">
        <v>48.312</v>
      </c>
      <c r="CT534">
        <v>45.187</v>
      </c>
      <c r="CU534">
        <v>43.75</v>
      </c>
      <c r="CV534">
        <v>1959.98962962963</v>
      </c>
      <c r="CW534">
        <v>40</v>
      </c>
      <c r="CX534">
        <v>0</v>
      </c>
      <c r="CY534">
        <v>1651539396.2</v>
      </c>
      <c r="CZ534">
        <v>0</v>
      </c>
      <c r="DA534">
        <v>0</v>
      </c>
      <c r="DB534" t="s">
        <v>356</v>
      </c>
      <c r="DC534">
        <v>1657298120.5</v>
      </c>
      <c r="DD534">
        <v>1657298120.5</v>
      </c>
      <c r="DE534">
        <v>0</v>
      </c>
      <c r="DF534">
        <v>1.391</v>
      </c>
      <c r="DG534">
        <v>0.035</v>
      </c>
      <c r="DH534">
        <v>2.39</v>
      </c>
      <c r="DI534">
        <v>0.104</v>
      </c>
      <c r="DJ534">
        <v>419</v>
      </c>
      <c r="DK534">
        <v>18</v>
      </c>
      <c r="DL534">
        <v>0.11</v>
      </c>
      <c r="DM534">
        <v>0.02</v>
      </c>
      <c r="DN534">
        <v>-23.43678</v>
      </c>
      <c r="DO534">
        <v>-0.193314821763568</v>
      </c>
      <c r="DP534">
        <v>0.089266057939174</v>
      </c>
      <c r="DQ534">
        <v>0</v>
      </c>
      <c r="DR534">
        <v>0.22703605</v>
      </c>
      <c r="DS534">
        <v>-0.0270735984990621</v>
      </c>
      <c r="DT534">
        <v>0.00601418737632109</v>
      </c>
      <c r="DU534">
        <v>1</v>
      </c>
      <c r="DV534">
        <v>1</v>
      </c>
      <c r="DW534">
        <v>2</v>
      </c>
      <c r="DX534" t="s">
        <v>367</v>
      </c>
      <c r="DY534">
        <v>2.82692</v>
      </c>
      <c r="DZ534">
        <v>2.63474</v>
      </c>
      <c r="EA534">
        <v>0.107751</v>
      </c>
      <c r="EB534">
        <v>0.110186</v>
      </c>
      <c r="EC534">
        <v>0.0655906</v>
      </c>
      <c r="ED534">
        <v>0.0649764</v>
      </c>
      <c r="EE534">
        <v>24837.5</v>
      </c>
      <c r="EF534">
        <v>21658.7</v>
      </c>
      <c r="EG534">
        <v>24941.8</v>
      </c>
      <c r="EH534">
        <v>23724.8</v>
      </c>
      <c r="EI534">
        <v>39827.4</v>
      </c>
      <c r="EJ534">
        <v>36750.6</v>
      </c>
      <c r="EK534">
        <v>45135.3</v>
      </c>
      <c r="EL534">
        <v>42363.2</v>
      </c>
      <c r="EM534">
        <v>1.7345</v>
      </c>
      <c r="EN534">
        <v>2.03097</v>
      </c>
      <c r="EO534">
        <v>0.0611171</v>
      </c>
      <c r="EP534">
        <v>0</v>
      </c>
      <c r="EQ534">
        <v>21.6267</v>
      </c>
      <c r="ER534">
        <v>999.9</v>
      </c>
      <c r="ES534">
        <v>30.393</v>
      </c>
      <c r="ET534">
        <v>32.78</v>
      </c>
      <c r="EU534">
        <v>22.2996</v>
      </c>
      <c r="EV534">
        <v>51.6986</v>
      </c>
      <c r="EW534">
        <v>28.9303</v>
      </c>
      <c r="EX534">
        <v>2</v>
      </c>
      <c r="EY534">
        <v>0.312586</v>
      </c>
      <c r="EZ534">
        <v>9.28105</v>
      </c>
      <c r="FA534">
        <v>20.0149</v>
      </c>
      <c r="FB534">
        <v>5.23511</v>
      </c>
      <c r="FC534">
        <v>11.998</v>
      </c>
      <c r="FD534">
        <v>4.957</v>
      </c>
      <c r="FE534">
        <v>3.304</v>
      </c>
      <c r="FF534">
        <v>9999</v>
      </c>
      <c r="FG534">
        <v>9999</v>
      </c>
      <c r="FH534">
        <v>6671.9</v>
      </c>
      <c r="FI534">
        <v>354.3</v>
      </c>
      <c r="FJ534">
        <v>1.86809</v>
      </c>
      <c r="FK534">
        <v>1.86374</v>
      </c>
      <c r="FL534">
        <v>1.87134</v>
      </c>
      <c r="FM534">
        <v>1.86218</v>
      </c>
      <c r="FN534">
        <v>1.86167</v>
      </c>
      <c r="FO534">
        <v>1.86812</v>
      </c>
      <c r="FP534">
        <v>1.85822</v>
      </c>
      <c r="FQ534">
        <v>1.86462</v>
      </c>
      <c r="FR534">
        <v>5</v>
      </c>
      <c r="FS534">
        <v>0</v>
      </c>
      <c r="FT534">
        <v>0</v>
      </c>
      <c r="FU534">
        <v>0</v>
      </c>
      <c r="FV534" t="s">
        <v>358</v>
      </c>
      <c r="FW534" t="s">
        <v>359</v>
      </c>
      <c r="FX534" t="s">
        <v>360</v>
      </c>
      <c r="FY534" t="s">
        <v>360</v>
      </c>
      <c r="FZ534" t="s">
        <v>360</v>
      </c>
      <c r="GA534" t="s">
        <v>360</v>
      </c>
      <c r="GB534">
        <v>0</v>
      </c>
      <c r="GC534">
        <v>100</v>
      </c>
      <c r="GD534">
        <v>100</v>
      </c>
      <c r="GE534">
        <v>5.158</v>
      </c>
      <c r="GF534">
        <v>0.1334</v>
      </c>
      <c r="GG534">
        <v>2.14445261950712</v>
      </c>
      <c r="GH534">
        <v>0.00524579190152856</v>
      </c>
      <c r="GI534">
        <v>-2.61795653493914e-06</v>
      </c>
      <c r="GJ534">
        <v>1.03317073579164e-09</v>
      </c>
      <c r="GK534">
        <v>0.00834576242792743</v>
      </c>
      <c r="GL534">
        <v>-0.0463878632499735</v>
      </c>
      <c r="GM534">
        <v>0.00360881594666716</v>
      </c>
      <c r="GN534">
        <v>-4.25062852161115e-05</v>
      </c>
      <c r="GO534">
        <v>14</v>
      </c>
      <c r="GP534">
        <v>2225</v>
      </c>
      <c r="GQ534">
        <v>2</v>
      </c>
      <c r="GR534">
        <v>27</v>
      </c>
      <c r="GS534">
        <v>4373</v>
      </c>
      <c r="GT534">
        <v>4373</v>
      </c>
      <c r="GU534">
        <v>2.27661</v>
      </c>
      <c r="GV534">
        <v>2.37305</v>
      </c>
      <c r="GW534">
        <v>1.99829</v>
      </c>
      <c r="GX534">
        <v>2.7417</v>
      </c>
      <c r="GY534">
        <v>2.09351</v>
      </c>
      <c r="GZ534">
        <v>2.3999</v>
      </c>
      <c r="HA534">
        <v>36.2224</v>
      </c>
      <c r="HB534">
        <v>13.8081</v>
      </c>
      <c r="HC534">
        <v>18</v>
      </c>
      <c r="HD534">
        <v>422.271</v>
      </c>
      <c r="HE534">
        <v>612.958</v>
      </c>
      <c r="HF534">
        <v>15.8352</v>
      </c>
      <c r="HG534">
        <v>31.4276</v>
      </c>
      <c r="HH534">
        <v>30</v>
      </c>
      <c r="HI534">
        <v>31.2204</v>
      </c>
      <c r="HJ534">
        <v>31.2083</v>
      </c>
      <c r="HK534">
        <v>45.6369</v>
      </c>
      <c r="HL534">
        <v>10.3397</v>
      </c>
      <c r="HM534">
        <v>0.370449</v>
      </c>
      <c r="HN534">
        <v>11.2326</v>
      </c>
      <c r="HO534">
        <v>837.6</v>
      </c>
      <c r="HP534">
        <v>18.899</v>
      </c>
      <c r="HQ534">
        <v>95.493</v>
      </c>
      <c r="HR534">
        <v>99.5634</v>
      </c>
    </row>
    <row r="535" spans="1:226">
      <c r="A535">
        <v>519</v>
      </c>
      <c r="B535">
        <v>1657560506</v>
      </c>
      <c r="C535">
        <v>7714</v>
      </c>
      <c r="D535" t="s">
        <v>1404</v>
      </c>
      <c r="E535" t="s">
        <v>1405</v>
      </c>
      <c r="F535">
        <v>5</v>
      </c>
      <c r="G535" t="s">
        <v>1117</v>
      </c>
      <c r="H535" t="s">
        <v>354</v>
      </c>
      <c r="I535">
        <v>1657560498.21429</v>
      </c>
      <c r="J535">
        <f>(K535)/1000</f>
        <v>0</v>
      </c>
      <c r="K535">
        <f>IF(BF535, AN535, AH535)</f>
        <v>0</v>
      </c>
      <c r="L535">
        <f>IF(BF535, AI535, AG535)</f>
        <v>0</v>
      </c>
      <c r="M535">
        <f>BH535 - IF(AU535&gt;1, L535*BB535*100.0/(AW535*BV535), 0)</f>
        <v>0</v>
      </c>
      <c r="N535">
        <f>((T535-J535/2)*M535-L535)/(T535+J535/2)</f>
        <v>0</v>
      </c>
      <c r="O535">
        <f>N535*(BO535+BP535)/1000.0</f>
        <v>0</v>
      </c>
      <c r="P535">
        <f>(BH535 - IF(AU535&gt;1, L535*BB535*100.0/(AW535*BV535), 0))*(BO535+BP535)/1000.0</f>
        <v>0</v>
      </c>
      <c r="Q535">
        <f>2.0/((1/S535-1/R535)+SIGN(S535)*SQRT((1/S535-1/R535)*(1/S535-1/R535) + 4*BC535/((BC535+1)*(BC535+1))*(2*1/S535*1/R535-1/R535*1/R535)))</f>
        <v>0</v>
      </c>
      <c r="R535">
        <f>IF(LEFT(BD535,1)&lt;&gt;"0",IF(LEFT(BD535,1)="1",3.0,BE535),$D$5+$E$5*(BV535*BO535/($K$5*1000))+$F$5*(BV535*BO535/($K$5*1000))*MAX(MIN(BB535,$J$5),$I$5)*MAX(MIN(BB535,$J$5),$I$5)+$G$5*MAX(MIN(BB535,$J$5),$I$5)*(BV535*BO535/($K$5*1000))+$H$5*(BV535*BO535/($K$5*1000))*(BV535*BO535/($K$5*1000)))</f>
        <v>0</v>
      </c>
      <c r="S535">
        <f>J535*(1000-(1000*0.61365*exp(17.502*W535/(240.97+W535))/(BO535+BP535)+BJ535)/2)/(1000*0.61365*exp(17.502*W535/(240.97+W535))/(BO535+BP535)-BJ535)</f>
        <v>0</v>
      </c>
      <c r="T535">
        <f>1/((BC535+1)/(Q535/1.6)+1/(R535/1.37)) + BC535/((BC535+1)/(Q535/1.6) + BC535/(R535/1.37))</f>
        <v>0</v>
      </c>
      <c r="U535">
        <f>(AX535*BA535)</f>
        <v>0</v>
      </c>
      <c r="V535">
        <f>(BQ535+(U535+2*0.95*5.67E-8*(((BQ535+$B$7)+273)^4-(BQ535+273)^4)-44100*J535)/(1.84*29.3*R535+8*0.95*5.67E-8*(BQ535+273)^3))</f>
        <v>0</v>
      </c>
      <c r="W535">
        <f>($C$7*BR535+$D$7*BS535+$E$7*V535)</f>
        <v>0</v>
      </c>
      <c r="X535">
        <f>0.61365*exp(17.502*W535/(240.97+W535))</f>
        <v>0</v>
      </c>
      <c r="Y535">
        <f>(Z535/AA535*100)</f>
        <v>0</v>
      </c>
      <c r="Z535">
        <f>BJ535*(BO535+BP535)/1000</f>
        <v>0</v>
      </c>
      <c r="AA535">
        <f>0.61365*exp(17.502*BQ535/(240.97+BQ535))</f>
        <v>0</v>
      </c>
      <c r="AB535">
        <f>(X535-BJ535*(BO535+BP535)/1000)</f>
        <v>0</v>
      </c>
      <c r="AC535">
        <f>(-J535*44100)</f>
        <v>0</v>
      </c>
      <c r="AD535">
        <f>2*29.3*R535*0.92*(BQ535-W535)</f>
        <v>0</v>
      </c>
      <c r="AE535">
        <f>2*0.95*5.67E-8*(((BQ535+$B$7)+273)^4-(W535+273)^4)</f>
        <v>0</v>
      </c>
      <c r="AF535">
        <f>U535+AE535+AC535+AD535</f>
        <v>0</v>
      </c>
      <c r="AG535">
        <f>BN535*AU535*(BI535-BH535*(1000-AU535*BK535)/(1000-AU535*BJ535))/(100*BB535)</f>
        <v>0</v>
      </c>
      <c r="AH535">
        <f>1000*BN535*AU535*(BJ535-BK535)/(100*BB535*(1000-AU535*BJ535))</f>
        <v>0</v>
      </c>
      <c r="AI535">
        <f>(AJ535 - AK535 - BO535*1E3/(8.314*(BQ535+273.15)) * AM535/BN535 * AL535) * BN535/(100*BB535) * (1000 - BK535)/1000</f>
        <v>0</v>
      </c>
      <c r="AJ535">
        <v>840.5210692634</v>
      </c>
      <c r="AK535">
        <v>824.075927272727</v>
      </c>
      <c r="AL535">
        <v>3.40134715094232</v>
      </c>
      <c r="AM535">
        <v>66.1542934493581</v>
      </c>
      <c r="AN535">
        <f>(AP535 - AO535 + BO535*1E3/(8.314*(BQ535+273.15)) * AR535/BN535 * AQ535) * BN535/(100*BB535) * 1000/(1000 - AP535)</f>
        <v>0</v>
      </c>
      <c r="AO535">
        <v>18.8011957115795</v>
      </c>
      <c r="AP535">
        <v>19.0252145454545</v>
      </c>
      <c r="AQ535">
        <v>4.75349111160889e-05</v>
      </c>
      <c r="AR535">
        <v>78.0583195852603</v>
      </c>
      <c r="AS535">
        <v>22</v>
      </c>
      <c r="AT535">
        <v>4</v>
      </c>
      <c r="AU535">
        <f>IF(AS535*$H$13&gt;=AW535,1.0,(AW535/(AW535-AS535*$H$13)))</f>
        <v>0</v>
      </c>
      <c r="AV535">
        <f>(AU535-1)*100</f>
        <v>0</v>
      </c>
      <c r="AW535">
        <f>MAX(0,($B$13+$C$13*BV535)/(1+$D$13*BV535)*BO535/(BQ535+273)*$E$13)</f>
        <v>0</v>
      </c>
      <c r="AX535">
        <f>$B$11*BW535+$C$11*BX535+$F$11*CI535*(1-CL535)</f>
        <v>0</v>
      </c>
      <c r="AY535">
        <f>AX535*AZ535</f>
        <v>0</v>
      </c>
      <c r="AZ535">
        <f>($B$11*$D$9+$C$11*$D$9+$F$11*((CV535+CN535)/MAX(CV535+CN535+CW535, 0.1)*$I$9+CW535/MAX(CV535+CN535+CW535, 0.1)*$J$9))/($B$11+$C$11+$F$11)</f>
        <v>0</v>
      </c>
      <c r="BA535">
        <f>($B$11*$K$9+$C$11*$K$9+$F$11*((CV535+CN535)/MAX(CV535+CN535+CW535, 0.1)*$P$9+CW535/MAX(CV535+CN535+CW535, 0.1)*$Q$9))/($B$11+$C$11+$F$11)</f>
        <v>0</v>
      </c>
      <c r="BB535">
        <v>2.7</v>
      </c>
      <c r="BC535">
        <v>0.5</v>
      </c>
      <c r="BD535" t="s">
        <v>355</v>
      </c>
      <c r="BE535">
        <v>2</v>
      </c>
      <c r="BF535" t="b">
        <v>1</v>
      </c>
      <c r="BG535">
        <v>1657560498.21429</v>
      </c>
      <c r="BH535">
        <v>783.971642857143</v>
      </c>
      <c r="BI535">
        <v>807.263857142857</v>
      </c>
      <c r="BJ535">
        <v>19.02615</v>
      </c>
      <c r="BK535">
        <v>18.8031214285714</v>
      </c>
      <c r="BL535">
        <v>778.841571428571</v>
      </c>
      <c r="BM535">
        <v>18.892725</v>
      </c>
      <c r="BN535">
        <v>499.987857142857</v>
      </c>
      <c r="BO535">
        <v>68.0136464285714</v>
      </c>
      <c r="BP535">
        <v>0.0181030464285714</v>
      </c>
      <c r="BQ535">
        <v>21.5672607142857</v>
      </c>
      <c r="BR535">
        <v>22.6394428571429</v>
      </c>
      <c r="BS535">
        <v>999.9</v>
      </c>
      <c r="BT535">
        <v>0</v>
      </c>
      <c r="BU535">
        <v>0</v>
      </c>
      <c r="BV535">
        <v>9991.69464285714</v>
      </c>
      <c r="BW535">
        <v>0</v>
      </c>
      <c r="BX535">
        <v>48.8061857142857</v>
      </c>
      <c r="BY535">
        <v>-23.2922</v>
      </c>
      <c r="BZ535">
        <v>799.176928571429</v>
      </c>
      <c r="CA535">
        <v>822.733892857143</v>
      </c>
      <c r="CB535">
        <v>0.223026214285714</v>
      </c>
      <c r="CC535">
        <v>807.263857142857</v>
      </c>
      <c r="CD535">
        <v>18.8031214285714</v>
      </c>
      <c r="CE535">
        <v>1.29403785714286</v>
      </c>
      <c r="CF535">
        <v>1.27886892857143</v>
      </c>
      <c r="CG535">
        <v>10.7297821428571</v>
      </c>
      <c r="CH535">
        <v>10.5527785714286</v>
      </c>
      <c r="CI535">
        <v>1999.9875</v>
      </c>
      <c r="CJ535">
        <v>0.980000678571429</v>
      </c>
      <c r="CK535">
        <v>0.0199989321428571</v>
      </c>
      <c r="CL535">
        <v>0</v>
      </c>
      <c r="CM535">
        <v>2.49905714285714</v>
      </c>
      <c r="CN535">
        <v>0</v>
      </c>
      <c r="CO535">
        <v>5916.63035714286</v>
      </c>
      <c r="CP535">
        <v>16705.3035714286</v>
      </c>
      <c r="CQ535">
        <v>45</v>
      </c>
      <c r="CR535">
        <v>48.8927142857143</v>
      </c>
      <c r="CS535">
        <v>48.312</v>
      </c>
      <c r="CT535">
        <v>45.187</v>
      </c>
      <c r="CU535">
        <v>43.75</v>
      </c>
      <c r="CV535">
        <v>1959.9875</v>
      </c>
      <c r="CW535">
        <v>40</v>
      </c>
      <c r="CX535">
        <v>0</v>
      </c>
      <c r="CY535">
        <v>1651539401</v>
      </c>
      <c r="CZ535">
        <v>0</v>
      </c>
      <c r="DA535">
        <v>0</v>
      </c>
      <c r="DB535" t="s">
        <v>356</v>
      </c>
      <c r="DC535">
        <v>1657298120.5</v>
      </c>
      <c r="DD535">
        <v>1657298120.5</v>
      </c>
      <c r="DE535">
        <v>0</v>
      </c>
      <c r="DF535">
        <v>1.391</v>
      </c>
      <c r="DG535">
        <v>0.035</v>
      </c>
      <c r="DH535">
        <v>2.39</v>
      </c>
      <c r="DI535">
        <v>0.104</v>
      </c>
      <c r="DJ535">
        <v>419</v>
      </c>
      <c r="DK535">
        <v>18</v>
      </c>
      <c r="DL535">
        <v>0.11</v>
      </c>
      <c r="DM535">
        <v>0.02</v>
      </c>
      <c r="DN535">
        <v>-23.382995</v>
      </c>
      <c r="DO535">
        <v>1.19230018761727</v>
      </c>
      <c r="DP535">
        <v>0.166234672902497</v>
      </c>
      <c r="DQ535">
        <v>0</v>
      </c>
      <c r="DR535">
        <v>0.22401235</v>
      </c>
      <c r="DS535">
        <v>-0.0116121951219515</v>
      </c>
      <c r="DT535">
        <v>0.00520308115230774</v>
      </c>
      <c r="DU535">
        <v>1</v>
      </c>
      <c r="DV535">
        <v>1</v>
      </c>
      <c r="DW535">
        <v>2</v>
      </c>
      <c r="DX535" t="s">
        <v>367</v>
      </c>
      <c r="DY535">
        <v>2.82709</v>
      </c>
      <c r="DZ535">
        <v>2.63459</v>
      </c>
      <c r="EA535">
        <v>0.109281</v>
      </c>
      <c r="EB535">
        <v>0.11163</v>
      </c>
      <c r="EC535">
        <v>0.0655919</v>
      </c>
      <c r="ED535">
        <v>0.0650229</v>
      </c>
      <c r="EE535">
        <v>24794.9</v>
      </c>
      <c r="EF535">
        <v>21623.4</v>
      </c>
      <c r="EG535">
        <v>24941.8</v>
      </c>
      <c r="EH535">
        <v>23724.6</v>
      </c>
      <c r="EI535">
        <v>39827.3</v>
      </c>
      <c r="EJ535">
        <v>36748.5</v>
      </c>
      <c r="EK535">
        <v>45135.2</v>
      </c>
      <c r="EL535">
        <v>42362.9</v>
      </c>
      <c r="EM535">
        <v>1.73452</v>
      </c>
      <c r="EN535">
        <v>2.03087</v>
      </c>
      <c r="EO535">
        <v>0.0620484</v>
      </c>
      <c r="EP535">
        <v>0</v>
      </c>
      <c r="EQ535">
        <v>21.6096</v>
      </c>
      <c r="ER535">
        <v>999.9</v>
      </c>
      <c r="ES535">
        <v>30.369</v>
      </c>
      <c r="ET535">
        <v>32.77</v>
      </c>
      <c r="EU535">
        <v>22.2691</v>
      </c>
      <c r="EV535">
        <v>51.4386</v>
      </c>
      <c r="EW535">
        <v>28.9663</v>
      </c>
      <c r="EX535">
        <v>2</v>
      </c>
      <c r="EY535">
        <v>0.312358</v>
      </c>
      <c r="EZ535">
        <v>9.28105</v>
      </c>
      <c r="FA535">
        <v>20.0149</v>
      </c>
      <c r="FB535">
        <v>5.23436</v>
      </c>
      <c r="FC535">
        <v>11.998</v>
      </c>
      <c r="FD535">
        <v>4.9564</v>
      </c>
      <c r="FE535">
        <v>3.3039</v>
      </c>
      <c r="FF535">
        <v>9999</v>
      </c>
      <c r="FG535">
        <v>9999</v>
      </c>
      <c r="FH535">
        <v>6671.9</v>
      </c>
      <c r="FI535">
        <v>354.3</v>
      </c>
      <c r="FJ535">
        <v>1.86808</v>
      </c>
      <c r="FK535">
        <v>1.8638</v>
      </c>
      <c r="FL535">
        <v>1.87134</v>
      </c>
      <c r="FM535">
        <v>1.86218</v>
      </c>
      <c r="FN535">
        <v>1.86165</v>
      </c>
      <c r="FO535">
        <v>1.8681</v>
      </c>
      <c r="FP535">
        <v>1.85822</v>
      </c>
      <c r="FQ535">
        <v>1.86462</v>
      </c>
      <c r="FR535">
        <v>5</v>
      </c>
      <c r="FS535">
        <v>0</v>
      </c>
      <c r="FT535">
        <v>0</v>
      </c>
      <c r="FU535">
        <v>0</v>
      </c>
      <c r="FV535" t="s">
        <v>358</v>
      </c>
      <c r="FW535" t="s">
        <v>359</v>
      </c>
      <c r="FX535" t="s">
        <v>360</v>
      </c>
      <c r="FY535" t="s">
        <v>360</v>
      </c>
      <c r="FZ535" t="s">
        <v>360</v>
      </c>
      <c r="GA535" t="s">
        <v>360</v>
      </c>
      <c r="GB535">
        <v>0</v>
      </c>
      <c r="GC535">
        <v>100</v>
      </c>
      <c r="GD535">
        <v>100</v>
      </c>
      <c r="GE535">
        <v>5.209</v>
      </c>
      <c r="GF535">
        <v>0.1333</v>
      </c>
      <c r="GG535">
        <v>2.14445261950712</v>
      </c>
      <c r="GH535">
        <v>0.00524579190152856</v>
      </c>
      <c r="GI535">
        <v>-2.61795653493914e-06</v>
      </c>
      <c r="GJ535">
        <v>1.03317073579164e-09</v>
      </c>
      <c r="GK535">
        <v>0.00834576242792743</v>
      </c>
      <c r="GL535">
        <v>-0.0463878632499735</v>
      </c>
      <c r="GM535">
        <v>0.00360881594666716</v>
      </c>
      <c r="GN535">
        <v>-4.25062852161115e-05</v>
      </c>
      <c r="GO535">
        <v>14</v>
      </c>
      <c r="GP535">
        <v>2225</v>
      </c>
      <c r="GQ535">
        <v>2</v>
      </c>
      <c r="GR535">
        <v>27</v>
      </c>
      <c r="GS535">
        <v>4373.1</v>
      </c>
      <c r="GT535">
        <v>4373.1</v>
      </c>
      <c r="GU535">
        <v>2.31445</v>
      </c>
      <c r="GV535">
        <v>2.36084</v>
      </c>
      <c r="GW535">
        <v>1.99829</v>
      </c>
      <c r="GX535">
        <v>2.7417</v>
      </c>
      <c r="GY535">
        <v>2.09473</v>
      </c>
      <c r="GZ535">
        <v>2.37183</v>
      </c>
      <c r="HA535">
        <v>36.2224</v>
      </c>
      <c r="HB535">
        <v>13.8081</v>
      </c>
      <c r="HC535">
        <v>18</v>
      </c>
      <c r="HD535">
        <v>422.279</v>
      </c>
      <c r="HE535">
        <v>612.876</v>
      </c>
      <c r="HF535">
        <v>15.8426</v>
      </c>
      <c r="HG535">
        <v>31.4276</v>
      </c>
      <c r="HH535">
        <v>30</v>
      </c>
      <c r="HI535">
        <v>31.2193</v>
      </c>
      <c r="HJ535">
        <v>31.2081</v>
      </c>
      <c r="HK535">
        <v>46.3806</v>
      </c>
      <c r="HL535">
        <v>10.3397</v>
      </c>
      <c r="HM535">
        <v>0.370449</v>
      </c>
      <c r="HN535">
        <v>11.2326</v>
      </c>
      <c r="HO535">
        <v>857.926</v>
      </c>
      <c r="HP535">
        <v>18.905</v>
      </c>
      <c r="HQ535">
        <v>95.4928</v>
      </c>
      <c r="HR535">
        <v>99.5626</v>
      </c>
    </row>
    <row r="536" spans="1:226">
      <c r="A536">
        <v>520</v>
      </c>
      <c r="B536">
        <v>1657560511</v>
      </c>
      <c r="C536">
        <v>7719</v>
      </c>
      <c r="D536" t="s">
        <v>1406</v>
      </c>
      <c r="E536" t="s">
        <v>1407</v>
      </c>
      <c r="F536">
        <v>5</v>
      </c>
      <c r="G536" t="s">
        <v>1117</v>
      </c>
      <c r="H536" t="s">
        <v>354</v>
      </c>
      <c r="I536">
        <v>1657560503.5</v>
      </c>
      <c r="J536">
        <f>(K536)/1000</f>
        <v>0</v>
      </c>
      <c r="K536">
        <f>IF(BF536, AN536, AH536)</f>
        <v>0</v>
      </c>
      <c r="L536">
        <f>IF(BF536, AI536, AG536)</f>
        <v>0</v>
      </c>
      <c r="M536">
        <f>BH536 - IF(AU536&gt;1, L536*BB536*100.0/(AW536*BV536), 0)</f>
        <v>0</v>
      </c>
      <c r="N536">
        <f>((T536-J536/2)*M536-L536)/(T536+J536/2)</f>
        <v>0</v>
      </c>
      <c r="O536">
        <f>N536*(BO536+BP536)/1000.0</f>
        <v>0</v>
      </c>
      <c r="P536">
        <f>(BH536 - IF(AU536&gt;1, L536*BB536*100.0/(AW536*BV536), 0))*(BO536+BP536)/1000.0</f>
        <v>0</v>
      </c>
      <c r="Q536">
        <f>2.0/((1/S536-1/R536)+SIGN(S536)*SQRT((1/S536-1/R536)*(1/S536-1/R536) + 4*BC536/((BC536+1)*(BC536+1))*(2*1/S536*1/R536-1/R536*1/R536)))</f>
        <v>0</v>
      </c>
      <c r="R536">
        <f>IF(LEFT(BD536,1)&lt;&gt;"0",IF(LEFT(BD536,1)="1",3.0,BE536),$D$5+$E$5*(BV536*BO536/($K$5*1000))+$F$5*(BV536*BO536/($K$5*1000))*MAX(MIN(BB536,$J$5),$I$5)*MAX(MIN(BB536,$J$5),$I$5)+$G$5*MAX(MIN(BB536,$J$5),$I$5)*(BV536*BO536/($K$5*1000))+$H$5*(BV536*BO536/($K$5*1000))*(BV536*BO536/($K$5*1000)))</f>
        <v>0</v>
      </c>
      <c r="S536">
        <f>J536*(1000-(1000*0.61365*exp(17.502*W536/(240.97+W536))/(BO536+BP536)+BJ536)/2)/(1000*0.61365*exp(17.502*W536/(240.97+W536))/(BO536+BP536)-BJ536)</f>
        <v>0</v>
      </c>
      <c r="T536">
        <f>1/((BC536+1)/(Q536/1.6)+1/(R536/1.37)) + BC536/((BC536+1)/(Q536/1.6) + BC536/(R536/1.37))</f>
        <v>0</v>
      </c>
      <c r="U536">
        <f>(AX536*BA536)</f>
        <v>0</v>
      </c>
      <c r="V536">
        <f>(BQ536+(U536+2*0.95*5.67E-8*(((BQ536+$B$7)+273)^4-(BQ536+273)^4)-44100*J536)/(1.84*29.3*R536+8*0.95*5.67E-8*(BQ536+273)^3))</f>
        <v>0</v>
      </c>
      <c r="W536">
        <f>($C$7*BR536+$D$7*BS536+$E$7*V536)</f>
        <v>0</v>
      </c>
      <c r="X536">
        <f>0.61365*exp(17.502*W536/(240.97+W536))</f>
        <v>0</v>
      </c>
      <c r="Y536">
        <f>(Z536/AA536*100)</f>
        <v>0</v>
      </c>
      <c r="Z536">
        <f>BJ536*(BO536+BP536)/1000</f>
        <v>0</v>
      </c>
      <c r="AA536">
        <f>0.61365*exp(17.502*BQ536/(240.97+BQ536))</f>
        <v>0</v>
      </c>
      <c r="AB536">
        <f>(X536-BJ536*(BO536+BP536)/1000)</f>
        <v>0</v>
      </c>
      <c r="AC536">
        <f>(-J536*44100)</f>
        <v>0</v>
      </c>
      <c r="AD536">
        <f>2*29.3*R536*0.92*(BQ536-W536)</f>
        <v>0</v>
      </c>
      <c r="AE536">
        <f>2*0.95*5.67E-8*(((BQ536+$B$7)+273)^4-(W536+273)^4)</f>
        <v>0</v>
      </c>
      <c r="AF536">
        <f>U536+AE536+AC536+AD536</f>
        <v>0</v>
      </c>
      <c r="AG536">
        <f>BN536*AU536*(BI536-BH536*(1000-AU536*BK536)/(1000-AU536*BJ536))/(100*BB536)</f>
        <v>0</v>
      </c>
      <c r="AH536">
        <f>1000*BN536*AU536*(BJ536-BK536)/(100*BB536*(1000-AU536*BJ536))</f>
        <v>0</v>
      </c>
      <c r="AI536">
        <f>(AJ536 - AK536 - BO536*1E3/(8.314*(BQ536+273.15)) * AM536/BN536 * AL536) * BN536/(100*BB536) * (1000 - BK536)/1000</f>
        <v>0</v>
      </c>
      <c r="AJ536">
        <v>857.561201090497</v>
      </c>
      <c r="AK536">
        <v>841.00296969697</v>
      </c>
      <c r="AL536">
        <v>3.44080334736991</v>
      </c>
      <c r="AM536">
        <v>66.1542934493581</v>
      </c>
      <c r="AN536">
        <f>(AP536 - AO536 + BO536*1E3/(8.314*(BQ536+273.15)) * AR536/BN536 * AQ536) * BN536/(100*BB536) * 1000/(1000 - AP536)</f>
        <v>0</v>
      </c>
      <c r="AO536">
        <v>18.8119608241107</v>
      </c>
      <c r="AP536">
        <v>19.024303030303</v>
      </c>
      <c r="AQ536">
        <v>-4.34953120386419e-05</v>
      </c>
      <c r="AR536">
        <v>78.0583195852603</v>
      </c>
      <c r="AS536">
        <v>22</v>
      </c>
      <c r="AT536">
        <v>4</v>
      </c>
      <c r="AU536">
        <f>IF(AS536*$H$13&gt;=AW536,1.0,(AW536/(AW536-AS536*$H$13)))</f>
        <v>0</v>
      </c>
      <c r="AV536">
        <f>(AU536-1)*100</f>
        <v>0</v>
      </c>
      <c r="AW536">
        <f>MAX(0,($B$13+$C$13*BV536)/(1+$D$13*BV536)*BO536/(BQ536+273)*$E$13)</f>
        <v>0</v>
      </c>
      <c r="AX536">
        <f>$B$11*BW536+$C$11*BX536+$F$11*CI536*(1-CL536)</f>
        <v>0</v>
      </c>
      <c r="AY536">
        <f>AX536*AZ536</f>
        <v>0</v>
      </c>
      <c r="AZ536">
        <f>($B$11*$D$9+$C$11*$D$9+$F$11*((CV536+CN536)/MAX(CV536+CN536+CW536, 0.1)*$I$9+CW536/MAX(CV536+CN536+CW536, 0.1)*$J$9))/($B$11+$C$11+$F$11)</f>
        <v>0</v>
      </c>
      <c r="BA536">
        <f>($B$11*$K$9+$C$11*$K$9+$F$11*((CV536+CN536)/MAX(CV536+CN536+CW536, 0.1)*$P$9+CW536/MAX(CV536+CN536+CW536, 0.1)*$Q$9))/($B$11+$C$11+$F$11)</f>
        <v>0</v>
      </c>
      <c r="BB536">
        <v>2.7</v>
      </c>
      <c r="BC536">
        <v>0.5</v>
      </c>
      <c r="BD536" t="s">
        <v>355</v>
      </c>
      <c r="BE536">
        <v>2</v>
      </c>
      <c r="BF536" t="b">
        <v>1</v>
      </c>
      <c r="BG536">
        <v>1657560503.5</v>
      </c>
      <c r="BH536">
        <v>801.631037037037</v>
      </c>
      <c r="BI536">
        <v>824.849407407407</v>
      </c>
      <c r="BJ536">
        <v>19.0243259259259</v>
      </c>
      <c r="BK536">
        <v>18.806037037037</v>
      </c>
      <c r="BL536">
        <v>796.447296296296</v>
      </c>
      <c r="BM536">
        <v>18.8909851851852</v>
      </c>
      <c r="BN536">
        <v>499.988333333333</v>
      </c>
      <c r="BO536">
        <v>68.013537037037</v>
      </c>
      <c r="BP536">
        <v>0.0180988148148148</v>
      </c>
      <c r="BQ536">
        <v>21.5599925925926</v>
      </c>
      <c r="BR536">
        <v>22.6365555555556</v>
      </c>
      <c r="BS536">
        <v>999.9</v>
      </c>
      <c r="BT536">
        <v>0</v>
      </c>
      <c r="BU536">
        <v>0</v>
      </c>
      <c r="BV536">
        <v>10004.2977777778</v>
      </c>
      <c r="BW536">
        <v>0</v>
      </c>
      <c r="BX536">
        <v>48.991037037037</v>
      </c>
      <c r="BY536">
        <v>-23.2184074074074</v>
      </c>
      <c r="BZ536">
        <v>817.177222222222</v>
      </c>
      <c r="CA536">
        <v>840.658925925926</v>
      </c>
      <c r="CB536">
        <v>0.218291037037037</v>
      </c>
      <c r="CC536">
        <v>824.849407407407</v>
      </c>
      <c r="CD536">
        <v>18.806037037037</v>
      </c>
      <c r="CE536">
        <v>1.29391111111111</v>
      </c>
      <c r="CF536">
        <v>1.27906481481481</v>
      </c>
      <c r="CG536">
        <v>10.7283222222222</v>
      </c>
      <c r="CH536">
        <v>10.5550777777778</v>
      </c>
      <c r="CI536">
        <v>1999.99037037037</v>
      </c>
      <c r="CJ536">
        <v>0.980001</v>
      </c>
      <c r="CK536">
        <v>0.0199986</v>
      </c>
      <c r="CL536">
        <v>0</v>
      </c>
      <c r="CM536">
        <v>2.54444814814815</v>
      </c>
      <c r="CN536">
        <v>0</v>
      </c>
      <c r="CO536">
        <v>5901.42740740741</v>
      </c>
      <c r="CP536">
        <v>16705.3333333333</v>
      </c>
      <c r="CQ536">
        <v>45</v>
      </c>
      <c r="CR536">
        <v>48.8795925925926</v>
      </c>
      <c r="CS536">
        <v>48.312</v>
      </c>
      <c r="CT536">
        <v>45.187</v>
      </c>
      <c r="CU536">
        <v>43.75</v>
      </c>
      <c r="CV536">
        <v>1959.99037037037</v>
      </c>
      <c r="CW536">
        <v>40</v>
      </c>
      <c r="CX536">
        <v>0</v>
      </c>
      <c r="CY536">
        <v>1651539406.4</v>
      </c>
      <c r="CZ536">
        <v>0</v>
      </c>
      <c r="DA536">
        <v>0</v>
      </c>
      <c r="DB536" t="s">
        <v>356</v>
      </c>
      <c r="DC536">
        <v>1657298120.5</v>
      </c>
      <c r="DD536">
        <v>1657298120.5</v>
      </c>
      <c r="DE536">
        <v>0</v>
      </c>
      <c r="DF536">
        <v>1.391</v>
      </c>
      <c r="DG536">
        <v>0.035</v>
      </c>
      <c r="DH536">
        <v>2.39</v>
      </c>
      <c r="DI536">
        <v>0.104</v>
      </c>
      <c r="DJ536">
        <v>419</v>
      </c>
      <c r="DK536">
        <v>18</v>
      </c>
      <c r="DL536">
        <v>0.11</v>
      </c>
      <c r="DM536">
        <v>0.02</v>
      </c>
      <c r="DN536">
        <v>-23.2645225</v>
      </c>
      <c r="DO536">
        <v>1.80122814258912</v>
      </c>
      <c r="DP536">
        <v>0.282444182527717</v>
      </c>
      <c r="DQ536">
        <v>0</v>
      </c>
      <c r="DR536">
        <v>0.2208357</v>
      </c>
      <c r="DS536">
        <v>-0.0492971932457789</v>
      </c>
      <c r="DT536">
        <v>0.00664278662234457</v>
      </c>
      <c r="DU536">
        <v>1</v>
      </c>
      <c r="DV536">
        <v>1</v>
      </c>
      <c r="DW536">
        <v>2</v>
      </c>
      <c r="DX536" t="s">
        <v>367</v>
      </c>
      <c r="DY536">
        <v>2.82698</v>
      </c>
      <c r="DZ536">
        <v>2.6349</v>
      </c>
      <c r="EA536">
        <v>0.110794</v>
      </c>
      <c r="EB536">
        <v>0.113205</v>
      </c>
      <c r="EC536">
        <v>0.065592</v>
      </c>
      <c r="ED536">
        <v>0.0650143</v>
      </c>
      <c r="EE536">
        <v>24752.6</v>
      </c>
      <c r="EF536">
        <v>21584.9</v>
      </c>
      <c r="EG536">
        <v>24941.6</v>
      </c>
      <c r="EH536">
        <v>23724.4</v>
      </c>
      <c r="EI536">
        <v>39826.8</v>
      </c>
      <c r="EJ536">
        <v>36748.5</v>
      </c>
      <c r="EK536">
        <v>45134.6</v>
      </c>
      <c r="EL536">
        <v>42362.5</v>
      </c>
      <c r="EM536">
        <v>1.7343</v>
      </c>
      <c r="EN536">
        <v>2.03118</v>
      </c>
      <c r="EO536">
        <v>0.0633076</v>
      </c>
      <c r="EP536">
        <v>0</v>
      </c>
      <c r="EQ536">
        <v>21.5911</v>
      </c>
      <c r="ER536">
        <v>999.9</v>
      </c>
      <c r="ES536">
        <v>30.369</v>
      </c>
      <c r="ET536">
        <v>32.77</v>
      </c>
      <c r="EU536">
        <v>22.2682</v>
      </c>
      <c r="EV536">
        <v>51.5386</v>
      </c>
      <c r="EW536">
        <v>28.9022</v>
      </c>
      <c r="EX536">
        <v>2</v>
      </c>
      <c r="EY536">
        <v>0.312215</v>
      </c>
      <c r="EZ536">
        <v>9.28105</v>
      </c>
      <c r="FA536">
        <v>20.0149</v>
      </c>
      <c r="FB536">
        <v>5.23556</v>
      </c>
      <c r="FC536">
        <v>11.998</v>
      </c>
      <c r="FD536">
        <v>4.9568</v>
      </c>
      <c r="FE536">
        <v>3.30395</v>
      </c>
      <c r="FF536">
        <v>9999</v>
      </c>
      <c r="FG536">
        <v>9999</v>
      </c>
      <c r="FH536">
        <v>6672.1</v>
      </c>
      <c r="FI536">
        <v>354.3</v>
      </c>
      <c r="FJ536">
        <v>1.8681</v>
      </c>
      <c r="FK536">
        <v>1.86379</v>
      </c>
      <c r="FL536">
        <v>1.87134</v>
      </c>
      <c r="FM536">
        <v>1.86218</v>
      </c>
      <c r="FN536">
        <v>1.86167</v>
      </c>
      <c r="FO536">
        <v>1.86812</v>
      </c>
      <c r="FP536">
        <v>1.85822</v>
      </c>
      <c r="FQ536">
        <v>1.86462</v>
      </c>
      <c r="FR536">
        <v>5</v>
      </c>
      <c r="FS536">
        <v>0</v>
      </c>
      <c r="FT536">
        <v>0</v>
      </c>
      <c r="FU536">
        <v>0</v>
      </c>
      <c r="FV536" t="s">
        <v>358</v>
      </c>
      <c r="FW536" t="s">
        <v>359</v>
      </c>
      <c r="FX536" t="s">
        <v>360</v>
      </c>
      <c r="FY536" t="s">
        <v>360</v>
      </c>
      <c r="FZ536" t="s">
        <v>360</v>
      </c>
      <c r="GA536" t="s">
        <v>360</v>
      </c>
      <c r="GB536">
        <v>0</v>
      </c>
      <c r="GC536">
        <v>100</v>
      </c>
      <c r="GD536">
        <v>100</v>
      </c>
      <c r="GE536">
        <v>5.26</v>
      </c>
      <c r="GF536">
        <v>0.1334</v>
      </c>
      <c r="GG536">
        <v>2.14445261950712</v>
      </c>
      <c r="GH536">
        <v>0.00524579190152856</v>
      </c>
      <c r="GI536">
        <v>-2.61795653493914e-06</v>
      </c>
      <c r="GJ536">
        <v>1.03317073579164e-09</v>
      </c>
      <c r="GK536">
        <v>0.00834576242792743</v>
      </c>
      <c r="GL536">
        <v>-0.0463878632499735</v>
      </c>
      <c r="GM536">
        <v>0.00360881594666716</v>
      </c>
      <c r="GN536">
        <v>-4.25062852161115e-05</v>
      </c>
      <c r="GO536">
        <v>14</v>
      </c>
      <c r="GP536">
        <v>2225</v>
      </c>
      <c r="GQ536">
        <v>2</v>
      </c>
      <c r="GR536">
        <v>27</v>
      </c>
      <c r="GS536">
        <v>4373.2</v>
      </c>
      <c r="GT536">
        <v>4373.2</v>
      </c>
      <c r="GU536">
        <v>2.34863</v>
      </c>
      <c r="GV536">
        <v>2.36328</v>
      </c>
      <c r="GW536">
        <v>1.99829</v>
      </c>
      <c r="GX536">
        <v>2.74292</v>
      </c>
      <c r="GY536">
        <v>2.09351</v>
      </c>
      <c r="GZ536">
        <v>2.39502</v>
      </c>
      <c r="HA536">
        <v>36.1989</v>
      </c>
      <c r="HB536">
        <v>13.8168</v>
      </c>
      <c r="HC536">
        <v>18</v>
      </c>
      <c r="HD536">
        <v>422.136</v>
      </c>
      <c r="HE536">
        <v>613.089</v>
      </c>
      <c r="HF536">
        <v>15.8495</v>
      </c>
      <c r="HG536">
        <v>31.4276</v>
      </c>
      <c r="HH536">
        <v>29.9999</v>
      </c>
      <c r="HI536">
        <v>31.2173</v>
      </c>
      <c r="HJ536">
        <v>31.2056</v>
      </c>
      <c r="HK536">
        <v>47.0791</v>
      </c>
      <c r="HL536">
        <v>10.0623</v>
      </c>
      <c r="HM536">
        <v>0.370449</v>
      </c>
      <c r="HN536">
        <v>11.2304</v>
      </c>
      <c r="HO536">
        <v>871.433</v>
      </c>
      <c r="HP536">
        <v>18.908</v>
      </c>
      <c r="HQ536">
        <v>95.4917</v>
      </c>
      <c r="HR536">
        <v>99.5618</v>
      </c>
    </row>
    <row r="537" spans="1:226">
      <c r="A537">
        <v>521</v>
      </c>
      <c r="B537">
        <v>1657560516</v>
      </c>
      <c r="C537">
        <v>7724</v>
      </c>
      <c r="D537" t="s">
        <v>1408</v>
      </c>
      <c r="E537" t="s">
        <v>1409</v>
      </c>
      <c r="F537">
        <v>5</v>
      </c>
      <c r="G537" t="s">
        <v>1117</v>
      </c>
      <c r="H537" t="s">
        <v>354</v>
      </c>
      <c r="I537">
        <v>1657560508.21429</v>
      </c>
      <c r="J537">
        <f>(K537)/1000</f>
        <v>0</v>
      </c>
      <c r="K537">
        <f>IF(BF537, AN537, AH537)</f>
        <v>0</v>
      </c>
      <c r="L537">
        <f>IF(BF537, AI537, AG537)</f>
        <v>0</v>
      </c>
      <c r="M537">
        <f>BH537 - IF(AU537&gt;1, L537*BB537*100.0/(AW537*BV537), 0)</f>
        <v>0</v>
      </c>
      <c r="N537">
        <f>((T537-J537/2)*M537-L537)/(T537+J537/2)</f>
        <v>0</v>
      </c>
      <c r="O537">
        <f>N537*(BO537+BP537)/1000.0</f>
        <v>0</v>
      </c>
      <c r="P537">
        <f>(BH537 - IF(AU537&gt;1, L537*BB537*100.0/(AW537*BV537), 0))*(BO537+BP537)/1000.0</f>
        <v>0</v>
      </c>
      <c r="Q537">
        <f>2.0/((1/S537-1/R537)+SIGN(S537)*SQRT((1/S537-1/R537)*(1/S537-1/R537) + 4*BC537/((BC537+1)*(BC537+1))*(2*1/S537*1/R537-1/R537*1/R537)))</f>
        <v>0</v>
      </c>
      <c r="R537">
        <f>IF(LEFT(BD537,1)&lt;&gt;"0",IF(LEFT(BD537,1)="1",3.0,BE537),$D$5+$E$5*(BV537*BO537/($K$5*1000))+$F$5*(BV537*BO537/($K$5*1000))*MAX(MIN(BB537,$J$5),$I$5)*MAX(MIN(BB537,$J$5),$I$5)+$G$5*MAX(MIN(BB537,$J$5),$I$5)*(BV537*BO537/($K$5*1000))+$H$5*(BV537*BO537/($K$5*1000))*(BV537*BO537/($K$5*1000)))</f>
        <v>0</v>
      </c>
      <c r="S537">
        <f>J537*(1000-(1000*0.61365*exp(17.502*W537/(240.97+W537))/(BO537+BP537)+BJ537)/2)/(1000*0.61365*exp(17.502*W537/(240.97+W537))/(BO537+BP537)-BJ537)</f>
        <v>0</v>
      </c>
      <c r="T537">
        <f>1/((BC537+1)/(Q537/1.6)+1/(R537/1.37)) + BC537/((BC537+1)/(Q537/1.6) + BC537/(R537/1.37))</f>
        <v>0</v>
      </c>
      <c r="U537">
        <f>(AX537*BA537)</f>
        <v>0</v>
      </c>
      <c r="V537">
        <f>(BQ537+(U537+2*0.95*5.67E-8*(((BQ537+$B$7)+273)^4-(BQ537+273)^4)-44100*J537)/(1.84*29.3*R537+8*0.95*5.67E-8*(BQ537+273)^3))</f>
        <v>0</v>
      </c>
      <c r="W537">
        <f>($C$7*BR537+$D$7*BS537+$E$7*V537)</f>
        <v>0</v>
      </c>
      <c r="X537">
        <f>0.61365*exp(17.502*W537/(240.97+W537))</f>
        <v>0</v>
      </c>
      <c r="Y537">
        <f>(Z537/AA537*100)</f>
        <v>0</v>
      </c>
      <c r="Z537">
        <f>BJ537*(BO537+BP537)/1000</f>
        <v>0</v>
      </c>
      <c r="AA537">
        <f>0.61365*exp(17.502*BQ537/(240.97+BQ537))</f>
        <v>0</v>
      </c>
      <c r="AB537">
        <f>(X537-BJ537*(BO537+BP537)/1000)</f>
        <v>0</v>
      </c>
      <c r="AC537">
        <f>(-J537*44100)</f>
        <v>0</v>
      </c>
      <c r="AD537">
        <f>2*29.3*R537*0.92*(BQ537-W537)</f>
        <v>0</v>
      </c>
      <c r="AE537">
        <f>2*0.95*5.67E-8*(((BQ537+$B$7)+273)^4-(W537+273)^4)</f>
        <v>0</v>
      </c>
      <c r="AF537">
        <f>U537+AE537+AC537+AD537</f>
        <v>0</v>
      </c>
      <c r="AG537">
        <f>BN537*AU537*(BI537-BH537*(1000-AU537*BK537)/(1000-AU537*BJ537))/(100*BB537)</f>
        <v>0</v>
      </c>
      <c r="AH537">
        <f>1000*BN537*AU537*(BJ537-BK537)/(100*BB537*(1000-AU537*BJ537))</f>
        <v>0</v>
      </c>
      <c r="AI537">
        <f>(AJ537 - AK537 - BO537*1E3/(8.314*(BQ537+273.15)) * AM537/BN537 * AL537) * BN537/(100*BB537) * (1000 - BK537)/1000</f>
        <v>0</v>
      </c>
      <c r="AJ537">
        <v>875.143199604257</v>
      </c>
      <c r="AK537">
        <v>858.397054545454</v>
      </c>
      <c r="AL537">
        <v>3.45423046129564</v>
      </c>
      <c r="AM537">
        <v>66.1542934493581</v>
      </c>
      <c r="AN537">
        <f>(AP537 - AO537 + BO537*1E3/(8.314*(BQ537+273.15)) * AR537/BN537 * AQ537) * BN537/(100*BB537) * 1000/(1000 - AP537)</f>
        <v>0</v>
      </c>
      <c r="AO537">
        <v>18.8137666452842</v>
      </c>
      <c r="AP537">
        <v>19.0238066666667</v>
      </c>
      <c r="AQ537">
        <v>-2.09507171867083e-05</v>
      </c>
      <c r="AR537">
        <v>78.0583195852603</v>
      </c>
      <c r="AS537">
        <v>22</v>
      </c>
      <c r="AT537">
        <v>4</v>
      </c>
      <c r="AU537">
        <f>IF(AS537*$H$13&gt;=AW537,1.0,(AW537/(AW537-AS537*$H$13)))</f>
        <v>0</v>
      </c>
      <c r="AV537">
        <f>(AU537-1)*100</f>
        <v>0</v>
      </c>
      <c r="AW537">
        <f>MAX(0,($B$13+$C$13*BV537)/(1+$D$13*BV537)*BO537/(BQ537+273)*$E$13)</f>
        <v>0</v>
      </c>
      <c r="AX537">
        <f>$B$11*BW537+$C$11*BX537+$F$11*CI537*(1-CL537)</f>
        <v>0</v>
      </c>
      <c r="AY537">
        <f>AX537*AZ537</f>
        <v>0</v>
      </c>
      <c r="AZ537">
        <f>($B$11*$D$9+$C$11*$D$9+$F$11*((CV537+CN537)/MAX(CV537+CN537+CW537, 0.1)*$I$9+CW537/MAX(CV537+CN537+CW537, 0.1)*$J$9))/($B$11+$C$11+$F$11)</f>
        <v>0</v>
      </c>
      <c r="BA537">
        <f>($B$11*$K$9+$C$11*$K$9+$F$11*((CV537+CN537)/MAX(CV537+CN537+CW537, 0.1)*$P$9+CW537/MAX(CV537+CN537+CW537, 0.1)*$Q$9))/($B$11+$C$11+$F$11)</f>
        <v>0</v>
      </c>
      <c r="BB537">
        <v>2.7</v>
      </c>
      <c r="BC537">
        <v>0.5</v>
      </c>
      <c r="BD537" t="s">
        <v>355</v>
      </c>
      <c r="BE537">
        <v>2</v>
      </c>
      <c r="BF537" t="b">
        <v>1</v>
      </c>
      <c r="BG537">
        <v>1657560508.21429</v>
      </c>
      <c r="BH537">
        <v>817.464571428571</v>
      </c>
      <c r="BI537">
        <v>840.669607142857</v>
      </c>
      <c r="BJ537">
        <v>19.0238678571429</v>
      </c>
      <c r="BK537">
        <v>18.8095607142857</v>
      </c>
      <c r="BL537">
        <v>812.232821428571</v>
      </c>
      <c r="BM537">
        <v>18.8905428571429</v>
      </c>
      <c r="BN537">
        <v>499.996607142857</v>
      </c>
      <c r="BO537">
        <v>68.0135</v>
      </c>
      <c r="BP537">
        <v>0.018182675</v>
      </c>
      <c r="BQ537">
        <v>21.5542857142857</v>
      </c>
      <c r="BR537">
        <v>22.6332035714286</v>
      </c>
      <c r="BS537">
        <v>999.9</v>
      </c>
      <c r="BT537">
        <v>0</v>
      </c>
      <c r="BU537">
        <v>0</v>
      </c>
      <c r="BV537">
        <v>10012.8542857143</v>
      </c>
      <c r="BW537">
        <v>0</v>
      </c>
      <c r="BX537">
        <v>48.5561392857143</v>
      </c>
      <c r="BY537">
        <v>-23.2051071428571</v>
      </c>
      <c r="BZ537">
        <v>833.317392857143</v>
      </c>
      <c r="CA537">
        <v>856.785464285714</v>
      </c>
      <c r="CB537">
        <v>0.21431525</v>
      </c>
      <c r="CC537">
        <v>840.669607142857</v>
      </c>
      <c r="CD537">
        <v>18.8095607142857</v>
      </c>
      <c r="CE537">
        <v>1.29387964285714</v>
      </c>
      <c r="CF537">
        <v>1.27930357142857</v>
      </c>
      <c r="CG537">
        <v>10.7279535714286</v>
      </c>
      <c r="CH537">
        <v>10.5578821428571</v>
      </c>
      <c r="CI537">
        <v>1999.98464285714</v>
      </c>
      <c r="CJ537">
        <v>0.980001</v>
      </c>
      <c r="CK537">
        <v>0.0199986</v>
      </c>
      <c r="CL537">
        <v>0</v>
      </c>
      <c r="CM537">
        <v>2.486875</v>
      </c>
      <c r="CN537">
        <v>0</v>
      </c>
      <c r="CO537">
        <v>5871.41071428571</v>
      </c>
      <c r="CP537">
        <v>16705.2821428571</v>
      </c>
      <c r="CQ537">
        <v>45</v>
      </c>
      <c r="CR537">
        <v>48.8794285714286</v>
      </c>
      <c r="CS537">
        <v>48.312</v>
      </c>
      <c r="CT537">
        <v>45.187</v>
      </c>
      <c r="CU537">
        <v>43.75</v>
      </c>
      <c r="CV537">
        <v>1959.98464285714</v>
      </c>
      <c r="CW537">
        <v>40</v>
      </c>
      <c r="CX537">
        <v>0</v>
      </c>
      <c r="CY537">
        <v>1651539411.2</v>
      </c>
      <c r="CZ537">
        <v>0</v>
      </c>
      <c r="DA537">
        <v>0</v>
      </c>
      <c r="DB537" t="s">
        <v>356</v>
      </c>
      <c r="DC537">
        <v>1657298120.5</v>
      </c>
      <c r="DD537">
        <v>1657298120.5</v>
      </c>
      <c r="DE537">
        <v>0</v>
      </c>
      <c r="DF537">
        <v>1.391</v>
      </c>
      <c r="DG537">
        <v>0.035</v>
      </c>
      <c r="DH537">
        <v>2.39</v>
      </c>
      <c r="DI537">
        <v>0.104</v>
      </c>
      <c r="DJ537">
        <v>419</v>
      </c>
      <c r="DK537">
        <v>18</v>
      </c>
      <c r="DL537">
        <v>0.11</v>
      </c>
      <c r="DM537">
        <v>0.02</v>
      </c>
      <c r="DN537">
        <v>-23.2536625</v>
      </c>
      <c r="DO537">
        <v>0.0433497185741598</v>
      </c>
      <c r="DP537">
        <v>0.328018195141291</v>
      </c>
      <c r="DQ537">
        <v>1</v>
      </c>
      <c r="DR537">
        <v>0.216973425</v>
      </c>
      <c r="DS537">
        <v>-0.0560402363977492</v>
      </c>
      <c r="DT537">
        <v>0.00660338508224191</v>
      </c>
      <c r="DU537">
        <v>1</v>
      </c>
      <c r="DV537">
        <v>2</v>
      </c>
      <c r="DW537">
        <v>2</v>
      </c>
      <c r="DX537" t="s">
        <v>446</v>
      </c>
      <c r="DY537">
        <v>2.8272</v>
      </c>
      <c r="DZ537">
        <v>2.63497</v>
      </c>
      <c r="EA537">
        <v>0.112318</v>
      </c>
      <c r="EB537">
        <v>0.11463</v>
      </c>
      <c r="EC537">
        <v>0.0655922</v>
      </c>
      <c r="ED537">
        <v>0.0649987</v>
      </c>
      <c r="EE537">
        <v>24710.6</v>
      </c>
      <c r="EF537">
        <v>21550.6</v>
      </c>
      <c r="EG537">
        <v>24942.1</v>
      </c>
      <c r="EH537">
        <v>23724.9</v>
      </c>
      <c r="EI537">
        <v>39827.6</v>
      </c>
      <c r="EJ537">
        <v>36749.8</v>
      </c>
      <c r="EK537">
        <v>45135.4</v>
      </c>
      <c r="EL537">
        <v>42363.2</v>
      </c>
      <c r="EM537">
        <v>1.73458</v>
      </c>
      <c r="EN537">
        <v>2.03112</v>
      </c>
      <c r="EO537">
        <v>0.0636652</v>
      </c>
      <c r="EP537">
        <v>0</v>
      </c>
      <c r="EQ537">
        <v>21.5712</v>
      </c>
      <c r="ER537">
        <v>999.9</v>
      </c>
      <c r="ES537">
        <v>30.344</v>
      </c>
      <c r="ET537">
        <v>32.76</v>
      </c>
      <c r="EU537">
        <v>22.2348</v>
      </c>
      <c r="EV537">
        <v>51.5486</v>
      </c>
      <c r="EW537">
        <v>28.9062</v>
      </c>
      <c r="EX537">
        <v>2</v>
      </c>
      <c r="EY537">
        <v>0.312154</v>
      </c>
      <c r="EZ537">
        <v>9.28105</v>
      </c>
      <c r="FA537">
        <v>20.0147</v>
      </c>
      <c r="FB537">
        <v>5.23541</v>
      </c>
      <c r="FC537">
        <v>11.998</v>
      </c>
      <c r="FD537">
        <v>4.9567</v>
      </c>
      <c r="FE537">
        <v>3.30395</v>
      </c>
      <c r="FF537">
        <v>9999</v>
      </c>
      <c r="FG537">
        <v>9999</v>
      </c>
      <c r="FH537">
        <v>6672.1</v>
      </c>
      <c r="FI537">
        <v>354.3</v>
      </c>
      <c r="FJ537">
        <v>1.8681</v>
      </c>
      <c r="FK537">
        <v>1.86375</v>
      </c>
      <c r="FL537">
        <v>1.87134</v>
      </c>
      <c r="FM537">
        <v>1.86218</v>
      </c>
      <c r="FN537">
        <v>1.86167</v>
      </c>
      <c r="FO537">
        <v>1.86811</v>
      </c>
      <c r="FP537">
        <v>1.85821</v>
      </c>
      <c r="FQ537">
        <v>1.86462</v>
      </c>
      <c r="FR537">
        <v>5</v>
      </c>
      <c r="FS537">
        <v>0</v>
      </c>
      <c r="FT537">
        <v>0</v>
      </c>
      <c r="FU537">
        <v>0</v>
      </c>
      <c r="FV537" t="s">
        <v>358</v>
      </c>
      <c r="FW537" t="s">
        <v>359</v>
      </c>
      <c r="FX537" t="s">
        <v>360</v>
      </c>
      <c r="FY537" t="s">
        <v>360</v>
      </c>
      <c r="FZ537" t="s">
        <v>360</v>
      </c>
      <c r="GA537" t="s">
        <v>360</v>
      </c>
      <c r="GB537">
        <v>0</v>
      </c>
      <c r="GC537">
        <v>100</v>
      </c>
      <c r="GD537">
        <v>100</v>
      </c>
      <c r="GE537">
        <v>5.311</v>
      </c>
      <c r="GF537">
        <v>0.1333</v>
      </c>
      <c r="GG537">
        <v>2.14445261950712</v>
      </c>
      <c r="GH537">
        <v>0.00524579190152856</v>
      </c>
      <c r="GI537">
        <v>-2.61795653493914e-06</v>
      </c>
      <c r="GJ537">
        <v>1.03317073579164e-09</v>
      </c>
      <c r="GK537">
        <v>0.00834576242792743</v>
      </c>
      <c r="GL537">
        <v>-0.0463878632499735</v>
      </c>
      <c r="GM537">
        <v>0.00360881594666716</v>
      </c>
      <c r="GN537">
        <v>-4.25062852161115e-05</v>
      </c>
      <c r="GO537">
        <v>14</v>
      </c>
      <c r="GP537">
        <v>2225</v>
      </c>
      <c r="GQ537">
        <v>2</v>
      </c>
      <c r="GR537">
        <v>27</v>
      </c>
      <c r="GS537">
        <v>4373.3</v>
      </c>
      <c r="GT537">
        <v>4373.3</v>
      </c>
      <c r="GU537">
        <v>2.38647</v>
      </c>
      <c r="GV537">
        <v>2.37427</v>
      </c>
      <c r="GW537">
        <v>1.99829</v>
      </c>
      <c r="GX537">
        <v>2.74292</v>
      </c>
      <c r="GY537">
        <v>2.09351</v>
      </c>
      <c r="GZ537">
        <v>2.35352</v>
      </c>
      <c r="HA537">
        <v>36.1989</v>
      </c>
      <c r="HB537">
        <v>13.7993</v>
      </c>
      <c r="HC537">
        <v>18</v>
      </c>
      <c r="HD537">
        <v>422.277</v>
      </c>
      <c r="HE537">
        <v>613.033</v>
      </c>
      <c r="HF537">
        <v>15.8546</v>
      </c>
      <c r="HG537">
        <v>31.4276</v>
      </c>
      <c r="HH537">
        <v>29.9999</v>
      </c>
      <c r="HI537">
        <v>31.2146</v>
      </c>
      <c r="HJ537">
        <v>31.204</v>
      </c>
      <c r="HK537">
        <v>47.8157</v>
      </c>
      <c r="HL537">
        <v>10.0623</v>
      </c>
      <c r="HM537">
        <v>0.370449</v>
      </c>
      <c r="HN537">
        <v>11.2297</v>
      </c>
      <c r="HO537">
        <v>891.692</v>
      </c>
      <c r="HP537">
        <v>18.8779</v>
      </c>
      <c r="HQ537">
        <v>95.4934</v>
      </c>
      <c r="HR537">
        <v>99.5636</v>
      </c>
    </row>
    <row r="538" spans="1:226">
      <c r="A538">
        <v>522</v>
      </c>
      <c r="B538">
        <v>1657560521</v>
      </c>
      <c r="C538">
        <v>7729</v>
      </c>
      <c r="D538" t="s">
        <v>1410</v>
      </c>
      <c r="E538" t="s">
        <v>1411</v>
      </c>
      <c r="F538">
        <v>5</v>
      </c>
      <c r="G538" t="s">
        <v>1117</v>
      </c>
      <c r="H538" t="s">
        <v>354</v>
      </c>
      <c r="I538">
        <v>1657560513.5</v>
      </c>
      <c r="J538">
        <f>(K538)/1000</f>
        <v>0</v>
      </c>
      <c r="K538">
        <f>IF(BF538, AN538, AH538)</f>
        <v>0</v>
      </c>
      <c r="L538">
        <f>IF(BF538, AI538, AG538)</f>
        <v>0</v>
      </c>
      <c r="M538">
        <f>BH538 - IF(AU538&gt;1, L538*BB538*100.0/(AW538*BV538), 0)</f>
        <v>0</v>
      </c>
      <c r="N538">
        <f>((T538-J538/2)*M538-L538)/(T538+J538/2)</f>
        <v>0</v>
      </c>
      <c r="O538">
        <f>N538*(BO538+BP538)/1000.0</f>
        <v>0</v>
      </c>
      <c r="P538">
        <f>(BH538 - IF(AU538&gt;1, L538*BB538*100.0/(AW538*BV538), 0))*(BO538+BP538)/1000.0</f>
        <v>0</v>
      </c>
      <c r="Q538">
        <f>2.0/((1/S538-1/R538)+SIGN(S538)*SQRT((1/S538-1/R538)*(1/S538-1/R538) + 4*BC538/((BC538+1)*(BC538+1))*(2*1/S538*1/R538-1/R538*1/R538)))</f>
        <v>0</v>
      </c>
      <c r="R538">
        <f>IF(LEFT(BD538,1)&lt;&gt;"0",IF(LEFT(BD538,1)="1",3.0,BE538),$D$5+$E$5*(BV538*BO538/($K$5*1000))+$F$5*(BV538*BO538/($K$5*1000))*MAX(MIN(BB538,$J$5),$I$5)*MAX(MIN(BB538,$J$5),$I$5)+$G$5*MAX(MIN(BB538,$J$5),$I$5)*(BV538*BO538/($K$5*1000))+$H$5*(BV538*BO538/($K$5*1000))*(BV538*BO538/($K$5*1000)))</f>
        <v>0</v>
      </c>
      <c r="S538">
        <f>J538*(1000-(1000*0.61365*exp(17.502*W538/(240.97+W538))/(BO538+BP538)+BJ538)/2)/(1000*0.61365*exp(17.502*W538/(240.97+W538))/(BO538+BP538)-BJ538)</f>
        <v>0</v>
      </c>
      <c r="T538">
        <f>1/((BC538+1)/(Q538/1.6)+1/(R538/1.37)) + BC538/((BC538+1)/(Q538/1.6) + BC538/(R538/1.37))</f>
        <v>0</v>
      </c>
      <c r="U538">
        <f>(AX538*BA538)</f>
        <v>0</v>
      </c>
      <c r="V538">
        <f>(BQ538+(U538+2*0.95*5.67E-8*(((BQ538+$B$7)+273)^4-(BQ538+273)^4)-44100*J538)/(1.84*29.3*R538+8*0.95*5.67E-8*(BQ538+273)^3))</f>
        <v>0</v>
      </c>
      <c r="W538">
        <f>($C$7*BR538+$D$7*BS538+$E$7*V538)</f>
        <v>0</v>
      </c>
      <c r="X538">
        <f>0.61365*exp(17.502*W538/(240.97+W538))</f>
        <v>0</v>
      </c>
      <c r="Y538">
        <f>(Z538/AA538*100)</f>
        <v>0</v>
      </c>
      <c r="Z538">
        <f>BJ538*(BO538+BP538)/1000</f>
        <v>0</v>
      </c>
      <c r="AA538">
        <f>0.61365*exp(17.502*BQ538/(240.97+BQ538))</f>
        <v>0</v>
      </c>
      <c r="AB538">
        <f>(X538-BJ538*(BO538+BP538)/1000)</f>
        <v>0</v>
      </c>
      <c r="AC538">
        <f>(-J538*44100)</f>
        <v>0</v>
      </c>
      <c r="AD538">
        <f>2*29.3*R538*0.92*(BQ538-W538)</f>
        <v>0</v>
      </c>
      <c r="AE538">
        <f>2*0.95*5.67E-8*(((BQ538+$B$7)+273)^4-(W538+273)^4)</f>
        <v>0</v>
      </c>
      <c r="AF538">
        <f>U538+AE538+AC538+AD538</f>
        <v>0</v>
      </c>
      <c r="AG538">
        <f>BN538*AU538*(BI538-BH538*(1000-AU538*BK538)/(1000-AU538*BJ538))/(100*BB538)</f>
        <v>0</v>
      </c>
      <c r="AH538">
        <f>1000*BN538*AU538*(BJ538-BK538)/(100*BB538*(1000-AU538*BJ538))</f>
        <v>0</v>
      </c>
      <c r="AI538">
        <f>(AJ538 - AK538 - BO538*1E3/(8.314*(BQ538+273.15)) * AM538/BN538 * AL538) * BN538/(100*BB538) * (1000 - BK538)/1000</f>
        <v>0</v>
      </c>
      <c r="AJ538">
        <v>892.245739476502</v>
      </c>
      <c r="AK538">
        <v>875.449909090909</v>
      </c>
      <c r="AL538">
        <v>3.4832317938299</v>
      </c>
      <c r="AM538">
        <v>66.1542934493581</v>
      </c>
      <c r="AN538">
        <f>(AP538 - AO538 + BO538*1E3/(8.314*(BQ538+273.15)) * AR538/BN538 * AQ538) * BN538/(100*BB538) * 1000/(1000 - AP538)</f>
        <v>0</v>
      </c>
      <c r="AO538">
        <v>18.8001995483801</v>
      </c>
      <c r="AP538">
        <v>19.0186206060606</v>
      </c>
      <c r="AQ538">
        <v>-1.41496486952946e-05</v>
      </c>
      <c r="AR538">
        <v>78.0583195852603</v>
      </c>
      <c r="AS538">
        <v>22</v>
      </c>
      <c r="AT538">
        <v>4</v>
      </c>
      <c r="AU538">
        <f>IF(AS538*$H$13&gt;=AW538,1.0,(AW538/(AW538-AS538*$H$13)))</f>
        <v>0</v>
      </c>
      <c r="AV538">
        <f>(AU538-1)*100</f>
        <v>0</v>
      </c>
      <c r="AW538">
        <f>MAX(0,($B$13+$C$13*BV538)/(1+$D$13*BV538)*BO538/(BQ538+273)*$E$13)</f>
        <v>0</v>
      </c>
      <c r="AX538">
        <f>$B$11*BW538+$C$11*BX538+$F$11*CI538*(1-CL538)</f>
        <v>0</v>
      </c>
      <c r="AY538">
        <f>AX538*AZ538</f>
        <v>0</v>
      </c>
      <c r="AZ538">
        <f>($B$11*$D$9+$C$11*$D$9+$F$11*((CV538+CN538)/MAX(CV538+CN538+CW538, 0.1)*$I$9+CW538/MAX(CV538+CN538+CW538, 0.1)*$J$9))/($B$11+$C$11+$F$11)</f>
        <v>0</v>
      </c>
      <c r="BA538">
        <f>($B$11*$K$9+$C$11*$K$9+$F$11*((CV538+CN538)/MAX(CV538+CN538+CW538, 0.1)*$P$9+CW538/MAX(CV538+CN538+CW538, 0.1)*$Q$9))/($B$11+$C$11+$F$11)</f>
        <v>0</v>
      </c>
      <c r="BB538">
        <v>2.7</v>
      </c>
      <c r="BC538">
        <v>0.5</v>
      </c>
      <c r="BD538" t="s">
        <v>355</v>
      </c>
      <c r="BE538">
        <v>2</v>
      </c>
      <c r="BF538" t="b">
        <v>1</v>
      </c>
      <c r="BG538">
        <v>1657560513.5</v>
      </c>
      <c r="BH538">
        <v>835.163481481482</v>
      </c>
      <c r="BI538">
        <v>858.532962962963</v>
      </c>
      <c r="BJ538">
        <v>19.0229296296296</v>
      </c>
      <c r="BK538">
        <v>18.8079851851852</v>
      </c>
      <c r="BL538">
        <v>829.878148148148</v>
      </c>
      <c r="BM538">
        <v>18.8896407407407</v>
      </c>
      <c r="BN538">
        <v>500.007</v>
      </c>
      <c r="BO538">
        <v>68.0139074074074</v>
      </c>
      <c r="BP538">
        <v>0.0182980407407407</v>
      </c>
      <c r="BQ538">
        <v>21.5460148148148</v>
      </c>
      <c r="BR538">
        <v>22.6252444444444</v>
      </c>
      <c r="BS538">
        <v>999.9</v>
      </c>
      <c r="BT538">
        <v>0</v>
      </c>
      <c r="BU538">
        <v>0</v>
      </c>
      <c r="BV538">
        <v>10010.7118518519</v>
      </c>
      <c r="BW538">
        <v>0</v>
      </c>
      <c r="BX538">
        <v>47.1780888888889</v>
      </c>
      <c r="BY538">
        <v>-23.3694814814815</v>
      </c>
      <c r="BZ538">
        <v>851.358851851852</v>
      </c>
      <c r="CA538">
        <v>874.989740740741</v>
      </c>
      <c r="CB538">
        <v>0.214947222222222</v>
      </c>
      <c r="CC538">
        <v>858.532962962963</v>
      </c>
      <c r="CD538">
        <v>18.8079851851852</v>
      </c>
      <c r="CE538">
        <v>1.2938237037037</v>
      </c>
      <c r="CF538">
        <v>1.27920481481481</v>
      </c>
      <c r="CG538">
        <v>10.7273037037037</v>
      </c>
      <c r="CH538">
        <v>10.5567222222222</v>
      </c>
      <c r="CI538">
        <v>1999.98814814815</v>
      </c>
      <c r="CJ538">
        <v>0.980001148148148</v>
      </c>
      <c r="CK538">
        <v>0.0199984851851852</v>
      </c>
      <c r="CL538">
        <v>0</v>
      </c>
      <c r="CM538">
        <v>2.45405555555556</v>
      </c>
      <c r="CN538">
        <v>0</v>
      </c>
      <c r="CO538">
        <v>5836.66814814815</v>
      </c>
      <c r="CP538">
        <v>16705.3259259259</v>
      </c>
      <c r="CQ538">
        <v>45</v>
      </c>
      <c r="CR538">
        <v>48.8795925925926</v>
      </c>
      <c r="CS538">
        <v>48.312</v>
      </c>
      <c r="CT538">
        <v>45.187</v>
      </c>
      <c r="CU538">
        <v>43.75</v>
      </c>
      <c r="CV538">
        <v>1959.98814814815</v>
      </c>
      <c r="CW538">
        <v>40</v>
      </c>
      <c r="CX538">
        <v>0</v>
      </c>
      <c r="CY538">
        <v>1651539416</v>
      </c>
      <c r="CZ538">
        <v>0</v>
      </c>
      <c r="DA538">
        <v>0</v>
      </c>
      <c r="DB538" t="s">
        <v>356</v>
      </c>
      <c r="DC538">
        <v>1657298120.5</v>
      </c>
      <c r="DD538">
        <v>1657298120.5</v>
      </c>
      <c r="DE538">
        <v>0</v>
      </c>
      <c r="DF538">
        <v>1.391</v>
      </c>
      <c r="DG538">
        <v>0.035</v>
      </c>
      <c r="DH538">
        <v>2.39</v>
      </c>
      <c r="DI538">
        <v>0.104</v>
      </c>
      <c r="DJ538">
        <v>419</v>
      </c>
      <c r="DK538">
        <v>18</v>
      </c>
      <c r="DL538">
        <v>0.11</v>
      </c>
      <c r="DM538">
        <v>0.02</v>
      </c>
      <c r="DN538">
        <v>-23.2419125</v>
      </c>
      <c r="DO538">
        <v>-1.14563639774852</v>
      </c>
      <c r="DP538">
        <v>0.37258442679982</v>
      </c>
      <c r="DQ538">
        <v>0</v>
      </c>
      <c r="DR538">
        <v>0.216256475</v>
      </c>
      <c r="DS538">
        <v>-0.00289365478424059</v>
      </c>
      <c r="DT538">
        <v>0.00583196296279178</v>
      </c>
      <c r="DU538">
        <v>1</v>
      </c>
      <c r="DV538">
        <v>1</v>
      </c>
      <c r="DW538">
        <v>2</v>
      </c>
      <c r="DX538" t="s">
        <v>367</v>
      </c>
      <c r="DY538">
        <v>2.82701</v>
      </c>
      <c r="DZ538">
        <v>2.63495</v>
      </c>
      <c r="EA538">
        <v>0.113813</v>
      </c>
      <c r="EB538">
        <v>0.11617</v>
      </c>
      <c r="EC538">
        <v>0.0655761</v>
      </c>
      <c r="ED538">
        <v>0.0650089</v>
      </c>
      <c r="EE538">
        <v>24668.9</v>
      </c>
      <c r="EF538">
        <v>21513.3</v>
      </c>
      <c r="EG538">
        <v>24942.1</v>
      </c>
      <c r="EH538">
        <v>23725.2</v>
      </c>
      <c r="EI538">
        <v>39828.6</v>
      </c>
      <c r="EJ538">
        <v>36750.1</v>
      </c>
      <c r="EK538">
        <v>45135.8</v>
      </c>
      <c r="EL538">
        <v>42364</v>
      </c>
      <c r="EM538">
        <v>1.7345</v>
      </c>
      <c r="EN538">
        <v>2.03132</v>
      </c>
      <c r="EO538">
        <v>0.0643134</v>
      </c>
      <c r="EP538">
        <v>0</v>
      </c>
      <c r="EQ538">
        <v>21.5499</v>
      </c>
      <c r="ER538">
        <v>999.9</v>
      </c>
      <c r="ES538">
        <v>30.32</v>
      </c>
      <c r="ET538">
        <v>32.77</v>
      </c>
      <c r="EU538">
        <v>22.2331</v>
      </c>
      <c r="EV538">
        <v>51.1086</v>
      </c>
      <c r="EW538">
        <v>28.9583</v>
      </c>
      <c r="EX538">
        <v>2</v>
      </c>
      <c r="EY538">
        <v>0.31156</v>
      </c>
      <c r="EZ538">
        <v>9.28105</v>
      </c>
      <c r="FA538">
        <v>20.015</v>
      </c>
      <c r="FB538">
        <v>5.23466</v>
      </c>
      <c r="FC538">
        <v>11.998</v>
      </c>
      <c r="FD538">
        <v>4.95675</v>
      </c>
      <c r="FE538">
        <v>3.30395</v>
      </c>
      <c r="FF538">
        <v>9999</v>
      </c>
      <c r="FG538">
        <v>9999</v>
      </c>
      <c r="FH538">
        <v>6672.4</v>
      </c>
      <c r="FI538">
        <v>354.3</v>
      </c>
      <c r="FJ538">
        <v>1.86807</v>
      </c>
      <c r="FK538">
        <v>1.86373</v>
      </c>
      <c r="FL538">
        <v>1.87134</v>
      </c>
      <c r="FM538">
        <v>1.86218</v>
      </c>
      <c r="FN538">
        <v>1.86168</v>
      </c>
      <c r="FO538">
        <v>1.86811</v>
      </c>
      <c r="FP538">
        <v>1.85821</v>
      </c>
      <c r="FQ538">
        <v>1.86462</v>
      </c>
      <c r="FR538">
        <v>5</v>
      </c>
      <c r="FS538">
        <v>0</v>
      </c>
      <c r="FT538">
        <v>0</v>
      </c>
      <c r="FU538">
        <v>0</v>
      </c>
      <c r="FV538" t="s">
        <v>358</v>
      </c>
      <c r="FW538" t="s">
        <v>359</v>
      </c>
      <c r="FX538" t="s">
        <v>360</v>
      </c>
      <c r="FY538" t="s">
        <v>360</v>
      </c>
      <c r="FZ538" t="s">
        <v>360</v>
      </c>
      <c r="GA538" t="s">
        <v>360</v>
      </c>
      <c r="GB538">
        <v>0</v>
      </c>
      <c r="GC538">
        <v>100</v>
      </c>
      <c r="GD538">
        <v>100</v>
      </c>
      <c r="GE538">
        <v>5.362</v>
      </c>
      <c r="GF538">
        <v>0.1331</v>
      </c>
      <c r="GG538">
        <v>2.14445261950712</v>
      </c>
      <c r="GH538">
        <v>0.00524579190152856</v>
      </c>
      <c r="GI538">
        <v>-2.61795653493914e-06</v>
      </c>
      <c r="GJ538">
        <v>1.03317073579164e-09</v>
      </c>
      <c r="GK538">
        <v>0.00834576242792743</v>
      </c>
      <c r="GL538">
        <v>-0.0463878632499735</v>
      </c>
      <c r="GM538">
        <v>0.00360881594666716</v>
      </c>
      <c r="GN538">
        <v>-4.25062852161115e-05</v>
      </c>
      <c r="GO538">
        <v>14</v>
      </c>
      <c r="GP538">
        <v>2225</v>
      </c>
      <c r="GQ538">
        <v>2</v>
      </c>
      <c r="GR538">
        <v>27</v>
      </c>
      <c r="GS538">
        <v>4373.3</v>
      </c>
      <c r="GT538">
        <v>4373.3</v>
      </c>
      <c r="GU538">
        <v>2.41821</v>
      </c>
      <c r="GV538">
        <v>2.36084</v>
      </c>
      <c r="GW538">
        <v>1.99829</v>
      </c>
      <c r="GX538">
        <v>2.74292</v>
      </c>
      <c r="GY538">
        <v>2.09351</v>
      </c>
      <c r="GZ538">
        <v>2.37305</v>
      </c>
      <c r="HA538">
        <v>36.1989</v>
      </c>
      <c r="HB538">
        <v>13.7993</v>
      </c>
      <c r="HC538">
        <v>18</v>
      </c>
      <c r="HD538">
        <v>422.216</v>
      </c>
      <c r="HE538">
        <v>613.172</v>
      </c>
      <c r="HF538">
        <v>15.8579</v>
      </c>
      <c r="HG538">
        <v>31.4265</v>
      </c>
      <c r="HH538">
        <v>29.9999</v>
      </c>
      <c r="HI538">
        <v>31.2119</v>
      </c>
      <c r="HJ538">
        <v>31.202</v>
      </c>
      <c r="HK538">
        <v>48.4606</v>
      </c>
      <c r="HL538">
        <v>9.78522</v>
      </c>
      <c r="HM538">
        <v>0.370449</v>
      </c>
      <c r="HN538">
        <v>11.2288</v>
      </c>
      <c r="HO538">
        <v>905.178</v>
      </c>
      <c r="HP538">
        <v>18.8775</v>
      </c>
      <c r="HQ538">
        <v>95.4939</v>
      </c>
      <c r="HR538">
        <v>99.5651</v>
      </c>
    </row>
    <row r="539" spans="1:226">
      <c r="A539">
        <v>523</v>
      </c>
      <c r="B539">
        <v>1657560525.5</v>
      </c>
      <c r="C539">
        <v>7733.5</v>
      </c>
      <c r="D539" t="s">
        <v>1412</v>
      </c>
      <c r="E539" t="s">
        <v>1413</v>
      </c>
      <c r="F539">
        <v>5</v>
      </c>
      <c r="G539" t="s">
        <v>1117</v>
      </c>
      <c r="H539" t="s">
        <v>354</v>
      </c>
      <c r="I539">
        <v>1657560517.94444</v>
      </c>
      <c r="J539">
        <f>(K539)/1000</f>
        <v>0</v>
      </c>
      <c r="K539">
        <f>IF(BF539, AN539, AH539)</f>
        <v>0</v>
      </c>
      <c r="L539">
        <f>IF(BF539, AI539, AG539)</f>
        <v>0</v>
      </c>
      <c r="M539">
        <f>BH539 - IF(AU539&gt;1, L539*BB539*100.0/(AW539*BV539), 0)</f>
        <v>0</v>
      </c>
      <c r="N539">
        <f>((T539-J539/2)*M539-L539)/(T539+J539/2)</f>
        <v>0</v>
      </c>
      <c r="O539">
        <f>N539*(BO539+BP539)/1000.0</f>
        <v>0</v>
      </c>
      <c r="P539">
        <f>(BH539 - IF(AU539&gt;1, L539*BB539*100.0/(AW539*BV539), 0))*(BO539+BP539)/1000.0</f>
        <v>0</v>
      </c>
      <c r="Q539">
        <f>2.0/((1/S539-1/R539)+SIGN(S539)*SQRT((1/S539-1/R539)*(1/S539-1/R539) + 4*BC539/((BC539+1)*(BC539+1))*(2*1/S539*1/R539-1/R539*1/R539)))</f>
        <v>0</v>
      </c>
      <c r="R539">
        <f>IF(LEFT(BD539,1)&lt;&gt;"0",IF(LEFT(BD539,1)="1",3.0,BE539),$D$5+$E$5*(BV539*BO539/($K$5*1000))+$F$5*(BV539*BO539/($K$5*1000))*MAX(MIN(BB539,$J$5),$I$5)*MAX(MIN(BB539,$J$5),$I$5)+$G$5*MAX(MIN(BB539,$J$5),$I$5)*(BV539*BO539/($K$5*1000))+$H$5*(BV539*BO539/($K$5*1000))*(BV539*BO539/($K$5*1000)))</f>
        <v>0</v>
      </c>
      <c r="S539">
        <f>J539*(1000-(1000*0.61365*exp(17.502*W539/(240.97+W539))/(BO539+BP539)+BJ539)/2)/(1000*0.61365*exp(17.502*W539/(240.97+W539))/(BO539+BP539)-BJ539)</f>
        <v>0</v>
      </c>
      <c r="T539">
        <f>1/((BC539+1)/(Q539/1.6)+1/(R539/1.37)) + BC539/((BC539+1)/(Q539/1.6) + BC539/(R539/1.37))</f>
        <v>0</v>
      </c>
      <c r="U539">
        <f>(AX539*BA539)</f>
        <v>0</v>
      </c>
      <c r="V539">
        <f>(BQ539+(U539+2*0.95*5.67E-8*(((BQ539+$B$7)+273)^4-(BQ539+273)^4)-44100*J539)/(1.84*29.3*R539+8*0.95*5.67E-8*(BQ539+273)^3))</f>
        <v>0</v>
      </c>
      <c r="W539">
        <f>($C$7*BR539+$D$7*BS539+$E$7*V539)</f>
        <v>0</v>
      </c>
      <c r="X539">
        <f>0.61365*exp(17.502*W539/(240.97+W539))</f>
        <v>0</v>
      </c>
      <c r="Y539">
        <f>(Z539/AA539*100)</f>
        <v>0</v>
      </c>
      <c r="Z539">
        <f>BJ539*(BO539+BP539)/1000</f>
        <v>0</v>
      </c>
      <c r="AA539">
        <f>0.61365*exp(17.502*BQ539/(240.97+BQ539))</f>
        <v>0</v>
      </c>
      <c r="AB539">
        <f>(X539-BJ539*(BO539+BP539)/1000)</f>
        <v>0</v>
      </c>
      <c r="AC539">
        <f>(-J539*44100)</f>
        <v>0</v>
      </c>
      <c r="AD539">
        <f>2*29.3*R539*0.92*(BQ539-W539)</f>
        <v>0</v>
      </c>
      <c r="AE539">
        <f>2*0.95*5.67E-8*(((BQ539+$B$7)+273)^4-(W539+273)^4)</f>
        <v>0</v>
      </c>
      <c r="AF539">
        <f>U539+AE539+AC539+AD539</f>
        <v>0</v>
      </c>
      <c r="AG539">
        <f>BN539*AU539*(BI539-BH539*(1000-AU539*BK539)/(1000-AU539*BJ539))/(100*BB539)</f>
        <v>0</v>
      </c>
      <c r="AH539">
        <f>1000*BN539*AU539*(BJ539-BK539)/(100*BB539*(1000-AU539*BJ539))</f>
        <v>0</v>
      </c>
      <c r="AI539">
        <f>(AJ539 - AK539 - BO539*1E3/(8.314*(BQ539+273.15)) * AM539/BN539 * AL539) * BN539/(100*BB539) * (1000 - BK539)/1000</f>
        <v>0</v>
      </c>
      <c r="AJ539">
        <v>907.58372974976</v>
      </c>
      <c r="AK539">
        <v>890.999254545455</v>
      </c>
      <c r="AL539">
        <v>3.41368343003332</v>
      </c>
      <c r="AM539">
        <v>66.1542934493581</v>
      </c>
      <c r="AN539">
        <f>(AP539 - AO539 + BO539*1E3/(8.314*(BQ539+273.15)) * AR539/BN539 * AQ539) * BN539/(100*BB539) * 1000/(1000 - AP539)</f>
        <v>0</v>
      </c>
      <c r="AO539">
        <v>18.8143106048038</v>
      </c>
      <c r="AP539">
        <v>19.0141806060606</v>
      </c>
      <c r="AQ539">
        <v>-3.24830557715805e-05</v>
      </c>
      <c r="AR539">
        <v>78.0583195852603</v>
      </c>
      <c r="AS539">
        <v>22</v>
      </c>
      <c r="AT539">
        <v>4</v>
      </c>
      <c r="AU539">
        <f>IF(AS539*$H$13&gt;=AW539,1.0,(AW539/(AW539-AS539*$H$13)))</f>
        <v>0</v>
      </c>
      <c r="AV539">
        <f>(AU539-1)*100</f>
        <v>0</v>
      </c>
      <c r="AW539">
        <f>MAX(0,($B$13+$C$13*BV539)/(1+$D$13*BV539)*BO539/(BQ539+273)*$E$13)</f>
        <v>0</v>
      </c>
      <c r="AX539">
        <f>$B$11*BW539+$C$11*BX539+$F$11*CI539*(1-CL539)</f>
        <v>0</v>
      </c>
      <c r="AY539">
        <f>AX539*AZ539</f>
        <v>0</v>
      </c>
      <c r="AZ539">
        <f>($B$11*$D$9+$C$11*$D$9+$F$11*((CV539+CN539)/MAX(CV539+CN539+CW539, 0.1)*$I$9+CW539/MAX(CV539+CN539+CW539, 0.1)*$J$9))/($B$11+$C$11+$F$11)</f>
        <v>0</v>
      </c>
      <c r="BA539">
        <f>($B$11*$K$9+$C$11*$K$9+$F$11*((CV539+CN539)/MAX(CV539+CN539+CW539, 0.1)*$P$9+CW539/MAX(CV539+CN539+CW539, 0.1)*$Q$9))/($B$11+$C$11+$F$11)</f>
        <v>0</v>
      </c>
      <c r="BB539">
        <v>2.7</v>
      </c>
      <c r="BC539">
        <v>0.5</v>
      </c>
      <c r="BD539" t="s">
        <v>355</v>
      </c>
      <c r="BE539">
        <v>2</v>
      </c>
      <c r="BF539" t="b">
        <v>1</v>
      </c>
      <c r="BG539">
        <v>1657560517.94444</v>
      </c>
      <c r="BH539">
        <v>850.219555555556</v>
      </c>
      <c r="BI539">
        <v>873.558333333333</v>
      </c>
      <c r="BJ539">
        <v>19.0206</v>
      </c>
      <c r="BK539">
        <v>18.8094074074074</v>
      </c>
      <c r="BL539">
        <v>844.888666666667</v>
      </c>
      <c r="BM539">
        <v>18.8874074074074</v>
      </c>
      <c r="BN539">
        <v>500.004333333333</v>
      </c>
      <c r="BO539">
        <v>68.014137037037</v>
      </c>
      <c r="BP539">
        <v>0.0183247925925926</v>
      </c>
      <c r="BQ539">
        <v>21.5407888888889</v>
      </c>
      <c r="BR539">
        <v>22.6177888888889</v>
      </c>
      <c r="BS539">
        <v>999.9</v>
      </c>
      <c r="BT539">
        <v>0</v>
      </c>
      <c r="BU539">
        <v>0</v>
      </c>
      <c r="BV539">
        <v>10011.8518518519</v>
      </c>
      <c r="BW539">
        <v>0</v>
      </c>
      <c r="BX539">
        <v>45.6727777777778</v>
      </c>
      <c r="BY539">
        <v>-23.3387888888889</v>
      </c>
      <c r="BZ539">
        <v>866.704814814815</v>
      </c>
      <c r="CA539">
        <v>890.304407407407</v>
      </c>
      <c r="CB539">
        <v>0.211193296296296</v>
      </c>
      <c r="CC539">
        <v>873.558333333333</v>
      </c>
      <c r="CD539">
        <v>18.8094074074074</v>
      </c>
      <c r="CE539">
        <v>1.29367</v>
      </c>
      <c r="CF539">
        <v>1.27930666666667</v>
      </c>
      <c r="CG539">
        <v>10.7255111111111</v>
      </c>
      <c r="CH539">
        <v>10.5579074074074</v>
      </c>
      <c r="CI539">
        <v>1999.98740740741</v>
      </c>
      <c r="CJ539">
        <v>0.980001148148148</v>
      </c>
      <c r="CK539">
        <v>0.0199984851851852</v>
      </c>
      <c r="CL539">
        <v>0</v>
      </c>
      <c r="CM539">
        <v>2.46623333333333</v>
      </c>
      <c r="CN539">
        <v>0</v>
      </c>
      <c r="CO539">
        <v>5801.80814814815</v>
      </c>
      <c r="CP539">
        <v>16705.3296296296</v>
      </c>
      <c r="CQ539">
        <v>45</v>
      </c>
      <c r="CR539">
        <v>48.875</v>
      </c>
      <c r="CS539">
        <v>48.312</v>
      </c>
      <c r="CT539">
        <v>45.187</v>
      </c>
      <c r="CU539">
        <v>43.75</v>
      </c>
      <c r="CV539">
        <v>1959.98740740741</v>
      </c>
      <c r="CW539">
        <v>40</v>
      </c>
      <c r="CX539">
        <v>0</v>
      </c>
      <c r="CY539">
        <v>1651539420.8</v>
      </c>
      <c r="CZ539">
        <v>0</v>
      </c>
      <c r="DA539">
        <v>0</v>
      </c>
      <c r="DB539" t="s">
        <v>356</v>
      </c>
      <c r="DC539">
        <v>1657298120.5</v>
      </c>
      <c r="DD539">
        <v>1657298120.5</v>
      </c>
      <c r="DE539">
        <v>0</v>
      </c>
      <c r="DF539">
        <v>1.391</v>
      </c>
      <c r="DG539">
        <v>0.035</v>
      </c>
      <c r="DH539">
        <v>2.39</v>
      </c>
      <c r="DI539">
        <v>0.104</v>
      </c>
      <c r="DJ539">
        <v>419</v>
      </c>
      <c r="DK539">
        <v>18</v>
      </c>
      <c r="DL539">
        <v>0.11</v>
      </c>
      <c r="DM539">
        <v>0.02</v>
      </c>
      <c r="DN539">
        <v>-23.2807525</v>
      </c>
      <c r="DO539">
        <v>-0.949063789868613</v>
      </c>
      <c r="DP539">
        <v>0.394861590932506</v>
      </c>
      <c r="DQ539">
        <v>0</v>
      </c>
      <c r="DR539">
        <v>0.211635625</v>
      </c>
      <c r="DS539">
        <v>-0.0179662176360233</v>
      </c>
      <c r="DT539">
        <v>0.00734743072334643</v>
      </c>
      <c r="DU539">
        <v>1</v>
      </c>
      <c r="DV539">
        <v>1</v>
      </c>
      <c r="DW539">
        <v>2</v>
      </c>
      <c r="DX539" t="s">
        <v>367</v>
      </c>
      <c r="DY539">
        <v>2.82715</v>
      </c>
      <c r="DZ539">
        <v>2.6347</v>
      </c>
      <c r="EA539">
        <v>0.115147</v>
      </c>
      <c r="EB539">
        <v>0.117392</v>
      </c>
      <c r="EC539">
        <v>0.0655715</v>
      </c>
      <c r="ED539">
        <v>0.0650166</v>
      </c>
      <c r="EE539">
        <v>24632.5</v>
      </c>
      <c r="EF539">
        <v>21484.1</v>
      </c>
      <c r="EG539">
        <v>24942.8</v>
      </c>
      <c r="EH539">
        <v>23725.7</v>
      </c>
      <c r="EI539">
        <v>39829.5</v>
      </c>
      <c r="EJ539">
        <v>36750.4</v>
      </c>
      <c r="EK539">
        <v>45136.5</v>
      </c>
      <c r="EL539">
        <v>42364.7</v>
      </c>
      <c r="EM539">
        <v>1.73458</v>
      </c>
      <c r="EN539">
        <v>2.03135</v>
      </c>
      <c r="EO539">
        <v>0.0653416</v>
      </c>
      <c r="EP539">
        <v>0</v>
      </c>
      <c r="EQ539">
        <v>21.529</v>
      </c>
      <c r="ER539">
        <v>999.9</v>
      </c>
      <c r="ES539">
        <v>30.32</v>
      </c>
      <c r="ET539">
        <v>32.76</v>
      </c>
      <c r="EU539">
        <v>22.2183</v>
      </c>
      <c r="EV539">
        <v>51.2786</v>
      </c>
      <c r="EW539">
        <v>28.9503</v>
      </c>
      <c r="EX539">
        <v>2</v>
      </c>
      <c r="EY539">
        <v>0.311509</v>
      </c>
      <c r="EZ539">
        <v>9.28105</v>
      </c>
      <c r="FA539">
        <v>20.0149</v>
      </c>
      <c r="FB539">
        <v>5.23541</v>
      </c>
      <c r="FC539">
        <v>11.998</v>
      </c>
      <c r="FD539">
        <v>4.957</v>
      </c>
      <c r="FE539">
        <v>3.304</v>
      </c>
      <c r="FF539">
        <v>9999</v>
      </c>
      <c r="FG539">
        <v>9999</v>
      </c>
      <c r="FH539">
        <v>6672.4</v>
      </c>
      <c r="FI539">
        <v>354.3</v>
      </c>
      <c r="FJ539">
        <v>1.86805</v>
      </c>
      <c r="FK539">
        <v>1.86375</v>
      </c>
      <c r="FL539">
        <v>1.87134</v>
      </c>
      <c r="FM539">
        <v>1.86218</v>
      </c>
      <c r="FN539">
        <v>1.86167</v>
      </c>
      <c r="FO539">
        <v>1.86809</v>
      </c>
      <c r="FP539">
        <v>1.85821</v>
      </c>
      <c r="FQ539">
        <v>1.86462</v>
      </c>
      <c r="FR539">
        <v>5</v>
      </c>
      <c r="FS539">
        <v>0</v>
      </c>
      <c r="FT539">
        <v>0</v>
      </c>
      <c r="FU539">
        <v>0</v>
      </c>
      <c r="FV539" t="s">
        <v>358</v>
      </c>
      <c r="FW539" t="s">
        <v>359</v>
      </c>
      <c r="FX539" t="s">
        <v>360</v>
      </c>
      <c r="FY539" t="s">
        <v>360</v>
      </c>
      <c r="FZ539" t="s">
        <v>360</v>
      </c>
      <c r="GA539" t="s">
        <v>360</v>
      </c>
      <c r="GB539">
        <v>0</v>
      </c>
      <c r="GC539">
        <v>100</v>
      </c>
      <c r="GD539">
        <v>100</v>
      </c>
      <c r="GE539">
        <v>5.408</v>
      </c>
      <c r="GF539">
        <v>0.133</v>
      </c>
      <c r="GG539">
        <v>2.14445261950712</v>
      </c>
      <c r="GH539">
        <v>0.00524579190152856</v>
      </c>
      <c r="GI539">
        <v>-2.61795653493914e-06</v>
      </c>
      <c r="GJ539">
        <v>1.03317073579164e-09</v>
      </c>
      <c r="GK539">
        <v>0.00834576242792743</v>
      </c>
      <c r="GL539">
        <v>-0.0463878632499735</v>
      </c>
      <c r="GM539">
        <v>0.00360881594666716</v>
      </c>
      <c r="GN539">
        <v>-4.25062852161115e-05</v>
      </c>
      <c r="GO539">
        <v>14</v>
      </c>
      <c r="GP539">
        <v>2225</v>
      </c>
      <c r="GQ539">
        <v>2</v>
      </c>
      <c r="GR539">
        <v>27</v>
      </c>
      <c r="GS539">
        <v>4373.4</v>
      </c>
      <c r="GT539">
        <v>4373.4</v>
      </c>
      <c r="GU539">
        <v>2.44873</v>
      </c>
      <c r="GV539">
        <v>2.35962</v>
      </c>
      <c r="GW539">
        <v>1.99829</v>
      </c>
      <c r="GX539">
        <v>2.74292</v>
      </c>
      <c r="GY539">
        <v>2.09351</v>
      </c>
      <c r="GZ539">
        <v>2.36328</v>
      </c>
      <c r="HA539">
        <v>36.1754</v>
      </c>
      <c r="HB539">
        <v>13.7993</v>
      </c>
      <c r="HC539">
        <v>18</v>
      </c>
      <c r="HD539">
        <v>422.243</v>
      </c>
      <c r="HE539">
        <v>613.173</v>
      </c>
      <c r="HF539">
        <v>15.8597</v>
      </c>
      <c r="HG539">
        <v>31.4249</v>
      </c>
      <c r="HH539">
        <v>29.9998</v>
      </c>
      <c r="HI539">
        <v>31.2095</v>
      </c>
      <c r="HJ539">
        <v>31.2002</v>
      </c>
      <c r="HK539">
        <v>49.0487</v>
      </c>
      <c r="HL539">
        <v>9.78522</v>
      </c>
      <c r="HM539">
        <v>0.370449</v>
      </c>
      <c r="HN539">
        <v>11.2288</v>
      </c>
      <c r="HO539">
        <v>925.386</v>
      </c>
      <c r="HP539">
        <v>18.8673</v>
      </c>
      <c r="HQ539">
        <v>95.4959</v>
      </c>
      <c r="HR539">
        <v>99.567</v>
      </c>
    </row>
    <row r="540" spans="1:226">
      <c r="A540">
        <v>524</v>
      </c>
      <c r="B540">
        <v>1657560531</v>
      </c>
      <c r="C540">
        <v>7739</v>
      </c>
      <c r="D540" t="s">
        <v>1414</v>
      </c>
      <c r="E540" t="s">
        <v>1415</v>
      </c>
      <c r="F540">
        <v>5</v>
      </c>
      <c r="G540" t="s">
        <v>1117</v>
      </c>
      <c r="H540" t="s">
        <v>354</v>
      </c>
      <c r="I540">
        <v>1657560523.23214</v>
      </c>
      <c r="J540">
        <f>(K540)/1000</f>
        <v>0</v>
      </c>
      <c r="K540">
        <f>IF(BF540, AN540, AH540)</f>
        <v>0</v>
      </c>
      <c r="L540">
        <f>IF(BF540, AI540, AG540)</f>
        <v>0</v>
      </c>
      <c r="M540">
        <f>BH540 - IF(AU540&gt;1, L540*BB540*100.0/(AW540*BV540), 0)</f>
        <v>0</v>
      </c>
      <c r="N540">
        <f>((T540-J540/2)*M540-L540)/(T540+J540/2)</f>
        <v>0</v>
      </c>
      <c r="O540">
        <f>N540*(BO540+BP540)/1000.0</f>
        <v>0</v>
      </c>
      <c r="P540">
        <f>(BH540 - IF(AU540&gt;1, L540*BB540*100.0/(AW540*BV540), 0))*(BO540+BP540)/1000.0</f>
        <v>0</v>
      </c>
      <c r="Q540">
        <f>2.0/((1/S540-1/R540)+SIGN(S540)*SQRT((1/S540-1/R540)*(1/S540-1/R540) + 4*BC540/((BC540+1)*(BC540+1))*(2*1/S540*1/R540-1/R540*1/R540)))</f>
        <v>0</v>
      </c>
      <c r="R540">
        <f>IF(LEFT(BD540,1)&lt;&gt;"0",IF(LEFT(BD540,1)="1",3.0,BE540),$D$5+$E$5*(BV540*BO540/($K$5*1000))+$F$5*(BV540*BO540/($K$5*1000))*MAX(MIN(BB540,$J$5),$I$5)*MAX(MIN(BB540,$J$5),$I$5)+$G$5*MAX(MIN(BB540,$J$5),$I$5)*(BV540*BO540/($K$5*1000))+$H$5*(BV540*BO540/($K$5*1000))*(BV540*BO540/($K$5*1000)))</f>
        <v>0</v>
      </c>
      <c r="S540">
        <f>J540*(1000-(1000*0.61365*exp(17.502*W540/(240.97+W540))/(BO540+BP540)+BJ540)/2)/(1000*0.61365*exp(17.502*W540/(240.97+W540))/(BO540+BP540)-BJ540)</f>
        <v>0</v>
      </c>
      <c r="T540">
        <f>1/((BC540+1)/(Q540/1.6)+1/(R540/1.37)) + BC540/((BC540+1)/(Q540/1.6) + BC540/(R540/1.37))</f>
        <v>0</v>
      </c>
      <c r="U540">
        <f>(AX540*BA540)</f>
        <v>0</v>
      </c>
      <c r="V540">
        <f>(BQ540+(U540+2*0.95*5.67E-8*(((BQ540+$B$7)+273)^4-(BQ540+273)^4)-44100*J540)/(1.84*29.3*R540+8*0.95*5.67E-8*(BQ540+273)^3))</f>
        <v>0</v>
      </c>
      <c r="W540">
        <f>($C$7*BR540+$D$7*BS540+$E$7*V540)</f>
        <v>0</v>
      </c>
      <c r="X540">
        <f>0.61365*exp(17.502*W540/(240.97+W540))</f>
        <v>0</v>
      </c>
      <c r="Y540">
        <f>(Z540/AA540*100)</f>
        <v>0</v>
      </c>
      <c r="Z540">
        <f>BJ540*(BO540+BP540)/1000</f>
        <v>0</v>
      </c>
      <c r="AA540">
        <f>0.61365*exp(17.502*BQ540/(240.97+BQ540))</f>
        <v>0</v>
      </c>
      <c r="AB540">
        <f>(X540-BJ540*(BO540+BP540)/1000)</f>
        <v>0</v>
      </c>
      <c r="AC540">
        <f>(-J540*44100)</f>
        <v>0</v>
      </c>
      <c r="AD540">
        <f>2*29.3*R540*0.92*(BQ540-W540)</f>
        <v>0</v>
      </c>
      <c r="AE540">
        <f>2*0.95*5.67E-8*(((BQ540+$B$7)+273)^4-(W540+273)^4)</f>
        <v>0</v>
      </c>
      <c r="AF540">
        <f>U540+AE540+AC540+AD540</f>
        <v>0</v>
      </c>
      <c r="AG540">
        <f>BN540*AU540*(BI540-BH540*(1000-AU540*BK540)/(1000-AU540*BJ540))/(100*BB540)</f>
        <v>0</v>
      </c>
      <c r="AH540">
        <f>1000*BN540*AU540*(BJ540-BK540)/(100*BB540*(1000-AU540*BJ540))</f>
        <v>0</v>
      </c>
      <c r="AI540">
        <f>(AJ540 - AK540 - BO540*1E3/(8.314*(BQ540+273.15)) * AM540/BN540 * AL540) * BN540/(100*BB540) * (1000 - BK540)/1000</f>
        <v>0</v>
      </c>
      <c r="AJ540">
        <v>925.760620497788</v>
      </c>
      <c r="AK540">
        <v>909.276084848485</v>
      </c>
      <c r="AL540">
        <v>3.31597003470134</v>
      </c>
      <c r="AM540">
        <v>66.1542934493581</v>
      </c>
      <c r="AN540">
        <f>(AP540 - AO540 + BO540*1E3/(8.314*(BQ540+273.15)) * AR540/BN540 * AQ540) * BN540/(100*BB540) * 1000/(1000 - AP540)</f>
        <v>0</v>
      </c>
      <c r="AO540">
        <v>18.8076036935397</v>
      </c>
      <c r="AP540">
        <v>19.0113612121212</v>
      </c>
      <c r="AQ540">
        <v>2.02000957329857e-05</v>
      </c>
      <c r="AR540">
        <v>78.0583195852603</v>
      </c>
      <c r="AS540">
        <v>22</v>
      </c>
      <c r="AT540">
        <v>4</v>
      </c>
      <c r="AU540">
        <f>IF(AS540*$H$13&gt;=AW540,1.0,(AW540/(AW540-AS540*$H$13)))</f>
        <v>0</v>
      </c>
      <c r="AV540">
        <f>(AU540-1)*100</f>
        <v>0</v>
      </c>
      <c r="AW540">
        <f>MAX(0,($B$13+$C$13*BV540)/(1+$D$13*BV540)*BO540/(BQ540+273)*$E$13)</f>
        <v>0</v>
      </c>
      <c r="AX540">
        <f>$B$11*BW540+$C$11*BX540+$F$11*CI540*(1-CL540)</f>
        <v>0</v>
      </c>
      <c r="AY540">
        <f>AX540*AZ540</f>
        <v>0</v>
      </c>
      <c r="AZ540">
        <f>($B$11*$D$9+$C$11*$D$9+$F$11*((CV540+CN540)/MAX(CV540+CN540+CW540, 0.1)*$I$9+CW540/MAX(CV540+CN540+CW540, 0.1)*$J$9))/($B$11+$C$11+$F$11)</f>
        <v>0</v>
      </c>
      <c r="BA540">
        <f>($B$11*$K$9+$C$11*$K$9+$F$11*((CV540+CN540)/MAX(CV540+CN540+CW540, 0.1)*$P$9+CW540/MAX(CV540+CN540+CW540, 0.1)*$Q$9))/($B$11+$C$11+$F$11)</f>
        <v>0</v>
      </c>
      <c r="BB540">
        <v>2.7</v>
      </c>
      <c r="BC540">
        <v>0.5</v>
      </c>
      <c r="BD540" t="s">
        <v>355</v>
      </c>
      <c r="BE540">
        <v>2</v>
      </c>
      <c r="BF540" t="b">
        <v>1</v>
      </c>
      <c r="BG540">
        <v>1657560523.23214</v>
      </c>
      <c r="BH540">
        <v>867.930035714286</v>
      </c>
      <c r="BI540">
        <v>891.078678571429</v>
      </c>
      <c r="BJ540">
        <v>19.0173071428571</v>
      </c>
      <c r="BK540">
        <v>18.8068607142857</v>
      </c>
      <c r="BL540">
        <v>862.545607142857</v>
      </c>
      <c r="BM540">
        <v>18.8842571428571</v>
      </c>
      <c r="BN540">
        <v>500.007392857143</v>
      </c>
      <c r="BO540">
        <v>68.0140214285714</v>
      </c>
      <c r="BP540">
        <v>0.0183238464285714</v>
      </c>
      <c r="BQ540">
        <v>21.531</v>
      </c>
      <c r="BR540">
        <v>22.6060285714286</v>
      </c>
      <c r="BS540">
        <v>999.9</v>
      </c>
      <c r="BT540">
        <v>0</v>
      </c>
      <c r="BU540">
        <v>0</v>
      </c>
      <c r="BV540">
        <v>10007.7914285714</v>
      </c>
      <c r="BW540">
        <v>0</v>
      </c>
      <c r="BX540">
        <v>44.8396178571428</v>
      </c>
      <c r="BY540">
        <v>-23.1486178571429</v>
      </c>
      <c r="BZ540">
        <v>884.75575</v>
      </c>
      <c r="CA540">
        <v>908.15825</v>
      </c>
      <c r="CB540">
        <v>0.210442964285714</v>
      </c>
      <c r="CC540">
        <v>891.078678571429</v>
      </c>
      <c r="CD540">
        <v>18.8068607142857</v>
      </c>
      <c r="CE540">
        <v>1.29344321428571</v>
      </c>
      <c r="CF540">
        <v>1.27913178571429</v>
      </c>
      <c r="CG540">
        <v>10.7228857142857</v>
      </c>
      <c r="CH540">
        <v>10.55585</v>
      </c>
      <c r="CI540">
        <v>1999.99785714286</v>
      </c>
      <c r="CJ540">
        <v>0.980001142857143</v>
      </c>
      <c r="CK540">
        <v>0.0199984892857143</v>
      </c>
      <c r="CL540">
        <v>0</v>
      </c>
      <c r="CM540">
        <v>2.43404642857143</v>
      </c>
      <c r="CN540">
        <v>0</v>
      </c>
      <c r="CO540">
        <v>5813.80785714286</v>
      </c>
      <c r="CP540">
        <v>16705.4178571429</v>
      </c>
      <c r="CQ540">
        <v>45</v>
      </c>
      <c r="CR540">
        <v>48.875</v>
      </c>
      <c r="CS540">
        <v>48.312</v>
      </c>
      <c r="CT540">
        <v>45.187</v>
      </c>
      <c r="CU540">
        <v>43.75</v>
      </c>
      <c r="CV540">
        <v>1959.99785714286</v>
      </c>
      <c r="CW540">
        <v>40</v>
      </c>
      <c r="CX540">
        <v>0</v>
      </c>
      <c r="CY540">
        <v>1651539426.2</v>
      </c>
      <c r="CZ540">
        <v>0</v>
      </c>
      <c r="DA540">
        <v>0</v>
      </c>
      <c r="DB540" t="s">
        <v>356</v>
      </c>
      <c r="DC540">
        <v>1657298120.5</v>
      </c>
      <c r="DD540">
        <v>1657298120.5</v>
      </c>
      <c r="DE540">
        <v>0</v>
      </c>
      <c r="DF540">
        <v>1.391</v>
      </c>
      <c r="DG540">
        <v>0.035</v>
      </c>
      <c r="DH540">
        <v>2.39</v>
      </c>
      <c r="DI540">
        <v>0.104</v>
      </c>
      <c r="DJ540">
        <v>419</v>
      </c>
      <c r="DK540">
        <v>18</v>
      </c>
      <c r="DL540">
        <v>0.11</v>
      </c>
      <c r="DM540">
        <v>0.02</v>
      </c>
      <c r="DN540">
        <v>-23.205885</v>
      </c>
      <c r="DO540">
        <v>2.03468442776737</v>
      </c>
      <c r="DP540">
        <v>0.410685830380109</v>
      </c>
      <c r="DQ540">
        <v>0</v>
      </c>
      <c r="DR540">
        <v>0.2106369</v>
      </c>
      <c r="DS540">
        <v>-0.0300203302063794</v>
      </c>
      <c r="DT540">
        <v>0.00780544589949863</v>
      </c>
      <c r="DU540">
        <v>1</v>
      </c>
      <c r="DV540">
        <v>1</v>
      </c>
      <c r="DW540">
        <v>2</v>
      </c>
      <c r="DX540" t="s">
        <v>367</v>
      </c>
      <c r="DY540">
        <v>2.82714</v>
      </c>
      <c r="DZ540">
        <v>2.63504</v>
      </c>
      <c r="EA540">
        <v>0.116711</v>
      </c>
      <c r="EB540">
        <v>0.11899</v>
      </c>
      <c r="EC540">
        <v>0.0655582</v>
      </c>
      <c r="ED540">
        <v>0.0649766</v>
      </c>
      <c r="EE540">
        <v>24588.7</v>
      </c>
      <c r="EF540">
        <v>21445</v>
      </c>
      <c r="EG540">
        <v>24942.5</v>
      </c>
      <c r="EH540">
        <v>23725.5</v>
      </c>
      <c r="EI540">
        <v>39830.3</v>
      </c>
      <c r="EJ540">
        <v>36751.8</v>
      </c>
      <c r="EK540">
        <v>45136.8</v>
      </c>
      <c r="EL540">
        <v>42364.4</v>
      </c>
      <c r="EM540">
        <v>1.7345</v>
      </c>
      <c r="EN540">
        <v>2.0316</v>
      </c>
      <c r="EO540">
        <v>0.0655502</v>
      </c>
      <c r="EP540">
        <v>0</v>
      </c>
      <c r="EQ540">
        <v>21.4979</v>
      </c>
      <c r="ER540">
        <v>999.9</v>
      </c>
      <c r="ES540">
        <v>30.295</v>
      </c>
      <c r="ET540">
        <v>32.76</v>
      </c>
      <c r="EU540">
        <v>22.202</v>
      </c>
      <c r="EV540">
        <v>51.2186</v>
      </c>
      <c r="EW540">
        <v>28.8902</v>
      </c>
      <c r="EX540">
        <v>2</v>
      </c>
      <c r="EY540">
        <v>0.310828</v>
      </c>
      <c r="EZ540">
        <v>9.28105</v>
      </c>
      <c r="FA540">
        <v>20.0149</v>
      </c>
      <c r="FB540">
        <v>5.23496</v>
      </c>
      <c r="FC540">
        <v>11.998</v>
      </c>
      <c r="FD540">
        <v>4.95685</v>
      </c>
      <c r="FE540">
        <v>3.30393</v>
      </c>
      <c r="FF540">
        <v>9999</v>
      </c>
      <c r="FG540">
        <v>9999</v>
      </c>
      <c r="FH540">
        <v>6672.6</v>
      </c>
      <c r="FI540">
        <v>354.3</v>
      </c>
      <c r="FJ540">
        <v>1.86808</v>
      </c>
      <c r="FK540">
        <v>1.86375</v>
      </c>
      <c r="FL540">
        <v>1.87134</v>
      </c>
      <c r="FM540">
        <v>1.86218</v>
      </c>
      <c r="FN540">
        <v>1.86165</v>
      </c>
      <c r="FO540">
        <v>1.8681</v>
      </c>
      <c r="FP540">
        <v>1.85822</v>
      </c>
      <c r="FQ540">
        <v>1.86462</v>
      </c>
      <c r="FR540">
        <v>5</v>
      </c>
      <c r="FS540">
        <v>0</v>
      </c>
      <c r="FT540">
        <v>0</v>
      </c>
      <c r="FU540">
        <v>0</v>
      </c>
      <c r="FV540" t="s">
        <v>358</v>
      </c>
      <c r="FW540" t="s">
        <v>359</v>
      </c>
      <c r="FX540" t="s">
        <v>360</v>
      </c>
      <c r="FY540" t="s">
        <v>360</v>
      </c>
      <c r="FZ540" t="s">
        <v>360</v>
      </c>
      <c r="GA540" t="s">
        <v>360</v>
      </c>
      <c r="GB540">
        <v>0</v>
      </c>
      <c r="GC540">
        <v>100</v>
      </c>
      <c r="GD540">
        <v>100</v>
      </c>
      <c r="GE540">
        <v>5.462</v>
      </c>
      <c r="GF540">
        <v>0.1327</v>
      </c>
      <c r="GG540">
        <v>2.14445261950712</v>
      </c>
      <c r="GH540">
        <v>0.00524579190152856</v>
      </c>
      <c r="GI540">
        <v>-2.61795653493914e-06</v>
      </c>
      <c r="GJ540">
        <v>1.03317073579164e-09</v>
      </c>
      <c r="GK540">
        <v>0.00834576242792743</v>
      </c>
      <c r="GL540">
        <v>-0.0463878632499735</v>
      </c>
      <c r="GM540">
        <v>0.00360881594666716</v>
      </c>
      <c r="GN540">
        <v>-4.25062852161115e-05</v>
      </c>
      <c r="GO540">
        <v>14</v>
      </c>
      <c r="GP540">
        <v>2225</v>
      </c>
      <c r="GQ540">
        <v>2</v>
      </c>
      <c r="GR540">
        <v>27</v>
      </c>
      <c r="GS540">
        <v>4373.5</v>
      </c>
      <c r="GT540">
        <v>4373.5</v>
      </c>
      <c r="GU540">
        <v>2.48779</v>
      </c>
      <c r="GV540">
        <v>2.36938</v>
      </c>
      <c r="GW540">
        <v>1.99829</v>
      </c>
      <c r="GX540">
        <v>2.7417</v>
      </c>
      <c r="GY540">
        <v>2.09351</v>
      </c>
      <c r="GZ540">
        <v>2.35229</v>
      </c>
      <c r="HA540">
        <v>36.1754</v>
      </c>
      <c r="HB540">
        <v>13.7993</v>
      </c>
      <c r="HC540">
        <v>18</v>
      </c>
      <c r="HD540">
        <v>422.176</v>
      </c>
      <c r="HE540">
        <v>613.342</v>
      </c>
      <c r="HF540">
        <v>15.8594</v>
      </c>
      <c r="HG540">
        <v>31.4221</v>
      </c>
      <c r="HH540">
        <v>29.9997</v>
      </c>
      <c r="HI540">
        <v>31.2057</v>
      </c>
      <c r="HJ540">
        <v>31.1972</v>
      </c>
      <c r="HK540">
        <v>49.8411</v>
      </c>
      <c r="HL540">
        <v>9.78522</v>
      </c>
      <c r="HM540">
        <v>0.742355</v>
      </c>
      <c r="HN540">
        <v>11.2287</v>
      </c>
      <c r="HO540">
        <v>938.818</v>
      </c>
      <c r="HP540">
        <v>18.8757</v>
      </c>
      <c r="HQ540">
        <v>95.4958</v>
      </c>
      <c r="HR540">
        <v>99.5663</v>
      </c>
    </row>
    <row r="541" spans="1:226">
      <c r="A541">
        <v>525</v>
      </c>
      <c r="B541">
        <v>1657560535.5</v>
      </c>
      <c r="C541">
        <v>7743.5</v>
      </c>
      <c r="D541" t="s">
        <v>1416</v>
      </c>
      <c r="E541" t="s">
        <v>1417</v>
      </c>
      <c r="F541">
        <v>5</v>
      </c>
      <c r="G541" t="s">
        <v>1117</v>
      </c>
      <c r="H541" t="s">
        <v>354</v>
      </c>
      <c r="I541">
        <v>1657560527.67857</v>
      </c>
      <c r="J541">
        <f>(K541)/1000</f>
        <v>0</v>
      </c>
      <c r="K541">
        <f>IF(BF541, AN541, AH541)</f>
        <v>0</v>
      </c>
      <c r="L541">
        <f>IF(BF541, AI541, AG541)</f>
        <v>0</v>
      </c>
      <c r="M541">
        <f>BH541 - IF(AU541&gt;1, L541*BB541*100.0/(AW541*BV541), 0)</f>
        <v>0</v>
      </c>
      <c r="N541">
        <f>((T541-J541/2)*M541-L541)/(T541+J541/2)</f>
        <v>0</v>
      </c>
      <c r="O541">
        <f>N541*(BO541+BP541)/1000.0</f>
        <v>0</v>
      </c>
      <c r="P541">
        <f>(BH541 - IF(AU541&gt;1, L541*BB541*100.0/(AW541*BV541), 0))*(BO541+BP541)/1000.0</f>
        <v>0</v>
      </c>
      <c r="Q541">
        <f>2.0/((1/S541-1/R541)+SIGN(S541)*SQRT((1/S541-1/R541)*(1/S541-1/R541) + 4*BC541/((BC541+1)*(BC541+1))*(2*1/S541*1/R541-1/R541*1/R541)))</f>
        <v>0</v>
      </c>
      <c r="R541">
        <f>IF(LEFT(BD541,1)&lt;&gt;"0",IF(LEFT(BD541,1)="1",3.0,BE541),$D$5+$E$5*(BV541*BO541/($K$5*1000))+$F$5*(BV541*BO541/($K$5*1000))*MAX(MIN(BB541,$J$5),$I$5)*MAX(MIN(BB541,$J$5),$I$5)+$G$5*MAX(MIN(BB541,$J$5),$I$5)*(BV541*BO541/($K$5*1000))+$H$5*(BV541*BO541/($K$5*1000))*(BV541*BO541/($K$5*1000)))</f>
        <v>0</v>
      </c>
      <c r="S541">
        <f>J541*(1000-(1000*0.61365*exp(17.502*W541/(240.97+W541))/(BO541+BP541)+BJ541)/2)/(1000*0.61365*exp(17.502*W541/(240.97+W541))/(BO541+BP541)-BJ541)</f>
        <v>0</v>
      </c>
      <c r="T541">
        <f>1/((BC541+1)/(Q541/1.6)+1/(R541/1.37)) + BC541/((BC541+1)/(Q541/1.6) + BC541/(R541/1.37))</f>
        <v>0</v>
      </c>
      <c r="U541">
        <f>(AX541*BA541)</f>
        <v>0</v>
      </c>
      <c r="V541">
        <f>(BQ541+(U541+2*0.95*5.67E-8*(((BQ541+$B$7)+273)^4-(BQ541+273)^4)-44100*J541)/(1.84*29.3*R541+8*0.95*5.67E-8*(BQ541+273)^3))</f>
        <v>0</v>
      </c>
      <c r="W541">
        <f>($C$7*BR541+$D$7*BS541+$E$7*V541)</f>
        <v>0</v>
      </c>
      <c r="X541">
        <f>0.61365*exp(17.502*W541/(240.97+W541))</f>
        <v>0</v>
      </c>
      <c r="Y541">
        <f>(Z541/AA541*100)</f>
        <v>0</v>
      </c>
      <c r="Z541">
        <f>BJ541*(BO541+BP541)/1000</f>
        <v>0</v>
      </c>
      <c r="AA541">
        <f>0.61365*exp(17.502*BQ541/(240.97+BQ541))</f>
        <v>0</v>
      </c>
      <c r="AB541">
        <f>(X541-BJ541*(BO541+BP541)/1000)</f>
        <v>0</v>
      </c>
      <c r="AC541">
        <f>(-J541*44100)</f>
        <v>0</v>
      </c>
      <c r="AD541">
        <f>2*29.3*R541*0.92*(BQ541-W541)</f>
        <v>0</v>
      </c>
      <c r="AE541">
        <f>2*0.95*5.67E-8*(((BQ541+$B$7)+273)^4-(W541+273)^4)</f>
        <v>0</v>
      </c>
      <c r="AF541">
        <f>U541+AE541+AC541+AD541</f>
        <v>0</v>
      </c>
      <c r="AG541">
        <f>BN541*AU541*(BI541-BH541*(1000-AU541*BK541)/(1000-AU541*BJ541))/(100*BB541)</f>
        <v>0</v>
      </c>
      <c r="AH541">
        <f>1000*BN541*AU541*(BJ541-BK541)/(100*BB541*(1000-AU541*BJ541))</f>
        <v>0</v>
      </c>
      <c r="AI541">
        <f>(AJ541 - AK541 - BO541*1E3/(8.314*(BQ541+273.15)) * AM541/BN541 * AL541) * BN541/(100*BB541) * (1000 - BK541)/1000</f>
        <v>0</v>
      </c>
      <c r="AJ541">
        <v>941.299621455012</v>
      </c>
      <c r="AK541">
        <v>924.748618181818</v>
      </c>
      <c r="AL541">
        <v>3.45149987322461</v>
      </c>
      <c r="AM541">
        <v>66.1542934493581</v>
      </c>
      <c r="AN541">
        <f>(AP541 - AO541 + BO541*1E3/(8.314*(BQ541+273.15)) * AR541/BN541 * AQ541) * BN541/(100*BB541) * 1000/(1000 - AP541)</f>
        <v>0</v>
      </c>
      <c r="AO541">
        <v>18.7931141845668</v>
      </c>
      <c r="AP541">
        <v>18.999516969697</v>
      </c>
      <c r="AQ541">
        <v>-9.57353874431487e-05</v>
      </c>
      <c r="AR541">
        <v>78.0583195852603</v>
      </c>
      <c r="AS541">
        <v>22</v>
      </c>
      <c r="AT541">
        <v>4</v>
      </c>
      <c r="AU541">
        <f>IF(AS541*$H$13&gt;=AW541,1.0,(AW541/(AW541-AS541*$H$13)))</f>
        <v>0</v>
      </c>
      <c r="AV541">
        <f>(AU541-1)*100</f>
        <v>0</v>
      </c>
      <c r="AW541">
        <f>MAX(0,($B$13+$C$13*BV541)/(1+$D$13*BV541)*BO541/(BQ541+273)*$E$13)</f>
        <v>0</v>
      </c>
      <c r="AX541">
        <f>$B$11*BW541+$C$11*BX541+$F$11*CI541*(1-CL541)</f>
        <v>0</v>
      </c>
      <c r="AY541">
        <f>AX541*AZ541</f>
        <v>0</v>
      </c>
      <c r="AZ541">
        <f>($B$11*$D$9+$C$11*$D$9+$F$11*((CV541+CN541)/MAX(CV541+CN541+CW541, 0.1)*$I$9+CW541/MAX(CV541+CN541+CW541, 0.1)*$J$9))/($B$11+$C$11+$F$11)</f>
        <v>0</v>
      </c>
      <c r="BA541">
        <f>($B$11*$K$9+$C$11*$K$9+$F$11*((CV541+CN541)/MAX(CV541+CN541+CW541, 0.1)*$P$9+CW541/MAX(CV541+CN541+CW541, 0.1)*$Q$9))/($B$11+$C$11+$F$11)</f>
        <v>0</v>
      </c>
      <c r="BB541">
        <v>2.7</v>
      </c>
      <c r="BC541">
        <v>0.5</v>
      </c>
      <c r="BD541" t="s">
        <v>355</v>
      </c>
      <c r="BE541">
        <v>2</v>
      </c>
      <c r="BF541" t="b">
        <v>1</v>
      </c>
      <c r="BG541">
        <v>1657560527.67857</v>
      </c>
      <c r="BH541">
        <v>882.792821428571</v>
      </c>
      <c r="BI541">
        <v>905.895857142857</v>
      </c>
      <c r="BJ541">
        <v>19.0116142857143</v>
      </c>
      <c r="BK541">
        <v>18.8034678571429</v>
      </c>
      <c r="BL541">
        <v>877.363357142857</v>
      </c>
      <c r="BM541">
        <v>18.8788142857143</v>
      </c>
      <c r="BN541">
        <v>500.005464285714</v>
      </c>
      <c r="BO541">
        <v>68.0138142857143</v>
      </c>
      <c r="BP541">
        <v>0.0183512071428571</v>
      </c>
      <c r="BQ541">
        <v>21.5208178571429</v>
      </c>
      <c r="BR541">
        <v>22.5934464285714</v>
      </c>
      <c r="BS541">
        <v>999.9</v>
      </c>
      <c r="BT541">
        <v>0</v>
      </c>
      <c r="BU541">
        <v>0</v>
      </c>
      <c r="BV541">
        <v>10008.995</v>
      </c>
      <c r="BW541">
        <v>0</v>
      </c>
      <c r="BX541">
        <v>45.3887392857143</v>
      </c>
      <c r="BY541">
        <v>-23.1030285714286</v>
      </c>
      <c r="BZ541">
        <v>899.901357142857</v>
      </c>
      <c r="CA541">
        <v>923.256071428572</v>
      </c>
      <c r="CB541">
        <v>0.208144071428571</v>
      </c>
      <c r="CC541">
        <v>905.895857142857</v>
      </c>
      <c r="CD541">
        <v>18.8034678571429</v>
      </c>
      <c r="CE541">
        <v>1.29305214285714</v>
      </c>
      <c r="CF541">
        <v>1.27889642857143</v>
      </c>
      <c r="CG541">
        <v>10.7183428571429</v>
      </c>
      <c r="CH541">
        <v>10.5530964285714</v>
      </c>
      <c r="CI541">
        <v>1999.99642857143</v>
      </c>
      <c r="CJ541">
        <v>0.980001</v>
      </c>
      <c r="CK541">
        <v>0.0199986</v>
      </c>
      <c r="CL541">
        <v>0</v>
      </c>
      <c r="CM541">
        <v>2.49833928571429</v>
      </c>
      <c r="CN541">
        <v>0</v>
      </c>
      <c r="CO541">
        <v>5826.27035714286</v>
      </c>
      <c r="CP541">
        <v>16705.3964285714</v>
      </c>
      <c r="CQ541">
        <v>45</v>
      </c>
      <c r="CR541">
        <v>48.875</v>
      </c>
      <c r="CS541">
        <v>48.312</v>
      </c>
      <c r="CT541">
        <v>45.187</v>
      </c>
      <c r="CU541">
        <v>43.75</v>
      </c>
      <c r="CV541">
        <v>1959.99642857143</v>
      </c>
      <c r="CW541">
        <v>40</v>
      </c>
      <c r="CX541">
        <v>0</v>
      </c>
      <c r="CY541">
        <v>1651539431</v>
      </c>
      <c r="CZ541">
        <v>0</v>
      </c>
      <c r="DA541">
        <v>0</v>
      </c>
      <c r="DB541" t="s">
        <v>356</v>
      </c>
      <c r="DC541">
        <v>1657298120.5</v>
      </c>
      <c r="DD541">
        <v>1657298120.5</v>
      </c>
      <c r="DE541">
        <v>0</v>
      </c>
      <c r="DF541">
        <v>1.391</v>
      </c>
      <c r="DG541">
        <v>0.035</v>
      </c>
      <c r="DH541">
        <v>2.39</v>
      </c>
      <c r="DI541">
        <v>0.104</v>
      </c>
      <c r="DJ541">
        <v>419</v>
      </c>
      <c r="DK541">
        <v>18</v>
      </c>
      <c r="DL541">
        <v>0.11</v>
      </c>
      <c r="DM541">
        <v>0.02</v>
      </c>
      <c r="DN541">
        <v>-23.152275</v>
      </c>
      <c r="DO541">
        <v>0.554697185741105</v>
      </c>
      <c r="DP541">
        <v>0.373208408097942</v>
      </c>
      <c r="DQ541">
        <v>0</v>
      </c>
      <c r="DR541">
        <v>0.2111688</v>
      </c>
      <c r="DS541">
        <v>-0.0194712270168861</v>
      </c>
      <c r="DT541">
        <v>0.00788398894342198</v>
      </c>
      <c r="DU541">
        <v>1</v>
      </c>
      <c r="DV541">
        <v>1</v>
      </c>
      <c r="DW541">
        <v>2</v>
      </c>
      <c r="DX541" t="s">
        <v>367</v>
      </c>
      <c r="DY541">
        <v>2.82722</v>
      </c>
      <c r="DZ541">
        <v>2.63494</v>
      </c>
      <c r="EA541">
        <v>0.118014</v>
      </c>
      <c r="EB541">
        <v>0.120242</v>
      </c>
      <c r="EC541">
        <v>0.0655304</v>
      </c>
      <c r="ED541">
        <v>0.0649517</v>
      </c>
      <c r="EE541">
        <v>24552.8</v>
      </c>
      <c r="EF541">
        <v>21414.9</v>
      </c>
      <c r="EG541">
        <v>24942.8</v>
      </c>
      <c r="EH541">
        <v>23725.9</v>
      </c>
      <c r="EI541">
        <v>39831.8</v>
      </c>
      <c r="EJ541">
        <v>36753.3</v>
      </c>
      <c r="EK541">
        <v>45137.1</v>
      </c>
      <c r="EL541">
        <v>42364.9</v>
      </c>
      <c r="EM541">
        <v>1.73445</v>
      </c>
      <c r="EN541">
        <v>2.03167</v>
      </c>
      <c r="EO541">
        <v>0.0664555</v>
      </c>
      <c r="EP541">
        <v>0</v>
      </c>
      <c r="EQ541">
        <v>21.4691</v>
      </c>
      <c r="ER541">
        <v>999.9</v>
      </c>
      <c r="ES541">
        <v>30.295</v>
      </c>
      <c r="ET541">
        <v>32.76</v>
      </c>
      <c r="EU541">
        <v>22.1998</v>
      </c>
      <c r="EV541">
        <v>51.1486</v>
      </c>
      <c r="EW541">
        <v>28.9183</v>
      </c>
      <c r="EX541">
        <v>2</v>
      </c>
      <c r="EY541">
        <v>0.310772</v>
      </c>
      <c r="EZ541">
        <v>9.28105</v>
      </c>
      <c r="FA541">
        <v>20.0149</v>
      </c>
      <c r="FB541">
        <v>5.23511</v>
      </c>
      <c r="FC541">
        <v>11.998</v>
      </c>
      <c r="FD541">
        <v>4.9567</v>
      </c>
      <c r="FE541">
        <v>3.30398</v>
      </c>
      <c r="FF541">
        <v>9999</v>
      </c>
      <c r="FG541">
        <v>9999</v>
      </c>
      <c r="FH541">
        <v>6672.6</v>
      </c>
      <c r="FI541">
        <v>354.3</v>
      </c>
      <c r="FJ541">
        <v>1.86807</v>
      </c>
      <c r="FK541">
        <v>1.86375</v>
      </c>
      <c r="FL541">
        <v>1.87134</v>
      </c>
      <c r="FM541">
        <v>1.86218</v>
      </c>
      <c r="FN541">
        <v>1.86167</v>
      </c>
      <c r="FO541">
        <v>1.86812</v>
      </c>
      <c r="FP541">
        <v>1.85822</v>
      </c>
      <c r="FQ541">
        <v>1.86462</v>
      </c>
      <c r="FR541">
        <v>5</v>
      </c>
      <c r="FS541">
        <v>0</v>
      </c>
      <c r="FT541">
        <v>0</v>
      </c>
      <c r="FU541">
        <v>0</v>
      </c>
      <c r="FV541" t="s">
        <v>358</v>
      </c>
      <c r="FW541" t="s">
        <v>359</v>
      </c>
      <c r="FX541" t="s">
        <v>360</v>
      </c>
      <c r="FY541" t="s">
        <v>360</v>
      </c>
      <c r="FZ541" t="s">
        <v>360</v>
      </c>
      <c r="GA541" t="s">
        <v>360</v>
      </c>
      <c r="GB541">
        <v>0</v>
      </c>
      <c r="GC541">
        <v>100</v>
      </c>
      <c r="GD541">
        <v>100</v>
      </c>
      <c r="GE541">
        <v>5.509</v>
      </c>
      <c r="GF541">
        <v>0.1322</v>
      </c>
      <c r="GG541">
        <v>2.14445261950712</v>
      </c>
      <c r="GH541">
        <v>0.00524579190152856</v>
      </c>
      <c r="GI541">
        <v>-2.61795653493914e-06</v>
      </c>
      <c r="GJ541">
        <v>1.03317073579164e-09</v>
      </c>
      <c r="GK541">
        <v>0.00834576242792743</v>
      </c>
      <c r="GL541">
        <v>-0.0463878632499735</v>
      </c>
      <c r="GM541">
        <v>0.00360881594666716</v>
      </c>
      <c r="GN541">
        <v>-4.25062852161115e-05</v>
      </c>
      <c r="GO541">
        <v>14</v>
      </c>
      <c r="GP541">
        <v>2225</v>
      </c>
      <c r="GQ541">
        <v>2</v>
      </c>
      <c r="GR541">
        <v>27</v>
      </c>
      <c r="GS541">
        <v>4373.6</v>
      </c>
      <c r="GT541">
        <v>4373.6</v>
      </c>
      <c r="GU541">
        <v>2.51953</v>
      </c>
      <c r="GV541">
        <v>2.35962</v>
      </c>
      <c r="GW541">
        <v>1.99829</v>
      </c>
      <c r="GX541">
        <v>2.74292</v>
      </c>
      <c r="GY541">
        <v>2.09351</v>
      </c>
      <c r="GZ541">
        <v>2.36938</v>
      </c>
      <c r="HA541">
        <v>36.1754</v>
      </c>
      <c r="HB541">
        <v>13.7993</v>
      </c>
      <c r="HC541">
        <v>18</v>
      </c>
      <c r="HD541">
        <v>422.122</v>
      </c>
      <c r="HE541">
        <v>613.37</v>
      </c>
      <c r="HF541">
        <v>15.8562</v>
      </c>
      <c r="HG541">
        <v>31.42</v>
      </c>
      <c r="HH541">
        <v>29.9997</v>
      </c>
      <c r="HI541">
        <v>31.202</v>
      </c>
      <c r="HJ541">
        <v>31.1941</v>
      </c>
      <c r="HK541">
        <v>50.433</v>
      </c>
      <c r="HL541">
        <v>9.49281</v>
      </c>
      <c r="HM541">
        <v>0.742355</v>
      </c>
      <c r="HN541">
        <v>11.2244</v>
      </c>
      <c r="HO541">
        <v>959.036</v>
      </c>
      <c r="HP541">
        <v>18.8779</v>
      </c>
      <c r="HQ541">
        <v>95.4968</v>
      </c>
      <c r="HR541">
        <v>99.5677</v>
      </c>
    </row>
    <row r="542" spans="1:226">
      <c r="A542">
        <v>526</v>
      </c>
      <c r="B542">
        <v>1657561813.1</v>
      </c>
      <c r="C542">
        <v>9021.09999990463</v>
      </c>
      <c r="D542" t="s">
        <v>1418</v>
      </c>
      <c r="E542" t="s">
        <v>1419</v>
      </c>
      <c r="F542">
        <v>5</v>
      </c>
      <c r="G542" t="s">
        <v>1420</v>
      </c>
      <c r="H542" t="s">
        <v>354</v>
      </c>
      <c r="I542">
        <v>1657561805.1</v>
      </c>
      <c r="J542">
        <f>(K542)/1000</f>
        <v>0</v>
      </c>
      <c r="K542">
        <f>IF(BF542, AN542, AH542)</f>
        <v>0</v>
      </c>
      <c r="L542">
        <f>IF(BF542, AI542, AG542)</f>
        <v>0</v>
      </c>
      <c r="M542">
        <f>BH542 - IF(AU542&gt;1, L542*BB542*100.0/(AW542*BV542), 0)</f>
        <v>0</v>
      </c>
      <c r="N542">
        <f>((T542-J542/2)*M542-L542)/(T542+J542/2)</f>
        <v>0</v>
      </c>
      <c r="O542">
        <f>N542*(BO542+BP542)/1000.0</f>
        <v>0</v>
      </c>
      <c r="P542">
        <f>(BH542 - IF(AU542&gt;1, L542*BB542*100.0/(AW542*BV542), 0))*(BO542+BP542)/1000.0</f>
        <v>0</v>
      </c>
      <c r="Q542">
        <f>2.0/((1/S542-1/R542)+SIGN(S542)*SQRT((1/S542-1/R542)*(1/S542-1/R542) + 4*BC542/((BC542+1)*(BC542+1))*(2*1/S542*1/R542-1/R542*1/R542)))</f>
        <v>0</v>
      </c>
      <c r="R542">
        <f>IF(LEFT(BD542,1)&lt;&gt;"0",IF(LEFT(BD542,1)="1",3.0,BE542),$D$5+$E$5*(BV542*BO542/($K$5*1000))+$F$5*(BV542*BO542/($K$5*1000))*MAX(MIN(BB542,$J$5),$I$5)*MAX(MIN(BB542,$J$5),$I$5)+$G$5*MAX(MIN(BB542,$J$5),$I$5)*(BV542*BO542/($K$5*1000))+$H$5*(BV542*BO542/($K$5*1000))*(BV542*BO542/($K$5*1000)))</f>
        <v>0</v>
      </c>
      <c r="S542">
        <f>J542*(1000-(1000*0.61365*exp(17.502*W542/(240.97+W542))/(BO542+BP542)+BJ542)/2)/(1000*0.61365*exp(17.502*W542/(240.97+W542))/(BO542+BP542)-BJ542)</f>
        <v>0</v>
      </c>
      <c r="T542">
        <f>1/((BC542+1)/(Q542/1.6)+1/(R542/1.37)) + BC542/((BC542+1)/(Q542/1.6) + BC542/(R542/1.37))</f>
        <v>0</v>
      </c>
      <c r="U542">
        <f>(AX542*BA542)</f>
        <v>0</v>
      </c>
      <c r="V542">
        <f>(BQ542+(U542+2*0.95*5.67E-8*(((BQ542+$B$7)+273)^4-(BQ542+273)^4)-44100*J542)/(1.84*29.3*R542+8*0.95*5.67E-8*(BQ542+273)^3))</f>
        <v>0</v>
      </c>
      <c r="W542">
        <f>($C$7*BR542+$D$7*BS542+$E$7*V542)</f>
        <v>0</v>
      </c>
      <c r="X542">
        <f>0.61365*exp(17.502*W542/(240.97+W542))</f>
        <v>0</v>
      </c>
      <c r="Y542">
        <f>(Z542/AA542*100)</f>
        <v>0</v>
      </c>
      <c r="Z542">
        <f>BJ542*(BO542+BP542)/1000</f>
        <v>0</v>
      </c>
      <c r="AA542">
        <f>0.61365*exp(17.502*BQ542/(240.97+BQ542))</f>
        <v>0</v>
      </c>
      <c r="AB542">
        <f>(X542-BJ542*(BO542+BP542)/1000)</f>
        <v>0</v>
      </c>
      <c r="AC542">
        <f>(-J542*44100)</f>
        <v>0</v>
      </c>
      <c r="AD542">
        <f>2*29.3*R542*0.92*(BQ542-W542)</f>
        <v>0</v>
      </c>
      <c r="AE542">
        <f>2*0.95*5.67E-8*(((BQ542+$B$7)+273)^4-(W542+273)^4)</f>
        <v>0</v>
      </c>
      <c r="AF542">
        <f>U542+AE542+AC542+AD542</f>
        <v>0</v>
      </c>
      <c r="AG542">
        <f>BN542*AU542*(BI542-BH542*(1000-AU542*BK542)/(1000-AU542*BJ542))/(100*BB542)</f>
        <v>0</v>
      </c>
      <c r="AH542">
        <f>1000*BN542*AU542*(BJ542-BK542)/(100*BB542*(1000-AU542*BJ542))</f>
        <v>0</v>
      </c>
      <c r="AI542">
        <f>(AJ542 - AK542 - BO542*1E3/(8.314*(BQ542+273.15)) * AM542/BN542 * AL542) * BN542/(100*BB542) * (1000 - BK542)/1000</f>
        <v>0</v>
      </c>
      <c r="AJ542">
        <v>426.29124533322</v>
      </c>
      <c r="AK542">
        <v>406.644466666667</v>
      </c>
      <c r="AL542">
        <v>0.00178187265700733</v>
      </c>
      <c r="AM542">
        <v>66.1577859807836</v>
      </c>
      <c r="AN542">
        <f>(AP542 - AO542 + BO542*1E3/(8.314*(BQ542+273.15)) * AR542/BN542 * AQ542) * BN542/(100*BB542) * 1000/(1000 - AP542)</f>
        <v>0</v>
      </c>
      <c r="AO542">
        <v>14.6843637420085</v>
      </c>
      <c r="AP542">
        <v>20.6370012121212</v>
      </c>
      <c r="AQ542">
        <v>1.5833967378475e-05</v>
      </c>
      <c r="AR542">
        <v>77.8780552469059</v>
      </c>
      <c r="AS542">
        <v>10</v>
      </c>
      <c r="AT542">
        <v>2</v>
      </c>
      <c r="AU542">
        <f>IF(AS542*$H$13&gt;=AW542,1.0,(AW542/(AW542-AS542*$H$13)))</f>
        <v>0</v>
      </c>
      <c r="AV542">
        <f>(AU542-1)*100</f>
        <v>0</v>
      </c>
      <c r="AW542">
        <f>MAX(0,($B$13+$C$13*BV542)/(1+$D$13*BV542)*BO542/(BQ542+273)*$E$13)</f>
        <v>0</v>
      </c>
      <c r="AX542">
        <f>$B$11*BW542+$C$11*BX542+$F$11*CI542*(1-CL542)</f>
        <v>0</v>
      </c>
      <c r="AY542">
        <f>AX542*AZ542</f>
        <v>0</v>
      </c>
      <c r="AZ542">
        <f>($B$11*$D$9+$C$11*$D$9+$F$11*((CV542+CN542)/MAX(CV542+CN542+CW542, 0.1)*$I$9+CW542/MAX(CV542+CN542+CW542, 0.1)*$J$9))/($B$11+$C$11+$F$11)</f>
        <v>0</v>
      </c>
      <c r="BA542">
        <f>($B$11*$K$9+$C$11*$K$9+$F$11*((CV542+CN542)/MAX(CV542+CN542+CW542, 0.1)*$P$9+CW542/MAX(CV542+CN542+CW542, 0.1)*$Q$9))/($B$11+$C$11+$F$11)</f>
        <v>0</v>
      </c>
      <c r="BB542">
        <v>4.6</v>
      </c>
      <c r="BC542">
        <v>0.5</v>
      </c>
      <c r="BD542" t="s">
        <v>355</v>
      </c>
      <c r="BE542">
        <v>2</v>
      </c>
      <c r="BF542" t="b">
        <v>1</v>
      </c>
      <c r="BG542">
        <v>1657561805.1</v>
      </c>
      <c r="BH542">
        <v>398.206774193548</v>
      </c>
      <c r="BI542">
        <v>420.014032258065</v>
      </c>
      <c r="BJ542">
        <v>20.6299032258064</v>
      </c>
      <c r="BK542">
        <v>14.6791516129032</v>
      </c>
      <c r="BL542">
        <v>394.337548387097</v>
      </c>
      <c r="BM542">
        <v>20.4256580645161</v>
      </c>
      <c r="BN542">
        <v>500.000032258065</v>
      </c>
      <c r="BO542">
        <v>68.0084</v>
      </c>
      <c r="BP542">
        <v>0.00974554193548387</v>
      </c>
      <c r="BQ542">
        <v>22.9474741935484</v>
      </c>
      <c r="BR542">
        <v>21.9911612903226</v>
      </c>
      <c r="BS542">
        <v>999.9</v>
      </c>
      <c r="BT542">
        <v>0</v>
      </c>
      <c r="BU542">
        <v>0</v>
      </c>
      <c r="BV542">
        <v>10011.9903225806</v>
      </c>
      <c r="BW542">
        <v>0</v>
      </c>
      <c r="BX542">
        <v>43.9992677419355</v>
      </c>
      <c r="BY542">
        <v>-21.8070580645161</v>
      </c>
      <c r="BZ542">
        <v>406.594774193548</v>
      </c>
      <c r="CA542">
        <v>426.271161290322</v>
      </c>
      <c r="CB542">
        <v>5.95074580645161</v>
      </c>
      <c r="CC542">
        <v>420.014032258065</v>
      </c>
      <c r="CD542">
        <v>14.6791516129032</v>
      </c>
      <c r="CE542">
        <v>1.40300548387097</v>
      </c>
      <c r="CF542">
        <v>0.998305451612903</v>
      </c>
      <c r="CG542">
        <v>11.9501612903226</v>
      </c>
      <c r="CH542">
        <v>6.89167096774193</v>
      </c>
      <c r="CI542">
        <v>2000.00774193548</v>
      </c>
      <c r="CJ542">
        <v>0.979997</v>
      </c>
      <c r="CK542">
        <v>0.0200032</v>
      </c>
      <c r="CL542">
        <v>0</v>
      </c>
      <c r="CM542">
        <v>2.56922580645161</v>
      </c>
      <c r="CN542">
        <v>0</v>
      </c>
      <c r="CO542">
        <v>11612.1580645161</v>
      </c>
      <c r="CP542">
        <v>16705.4451612903</v>
      </c>
      <c r="CQ542">
        <v>45</v>
      </c>
      <c r="CR542">
        <v>44.5</v>
      </c>
      <c r="CS542">
        <v>44.625</v>
      </c>
      <c r="CT542">
        <v>43.179</v>
      </c>
      <c r="CU542">
        <v>43.75</v>
      </c>
      <c r="CV542">
        <v>1959.99774193548</v>
      </c>
      <c r="CW542">
        <v>40.01</v>
      </c>
      <c r="CX542">
        <v>0</v>
      </c>
      <c r="CY542">
        <v>1651540708.4</v>
      </c>
      <c r="CZ542">
        <v>0</v>
      </c>
      <c r="DA542">
        <v>0</v>
      </c>
      <c r="DB542" t="s">
        <v>356</v>
      </c>
      <c r="DC542">
        <v>1657298120.5</v>
      </c>
      <c r="DD542">
        <v>1657298120.5</v>
      </c>
      <c r="DE542">
        <v>0</v>
      </c>
      <c r="DF542">
        <v>1.391</v>
      </c>
      <c r="DG542">
        <v>0.035</v>
      </c>
      <c r="DH542">
        <v>2.39</v>
      </c>
      <c r="DI542">
        <v>0.104</v>
      </c>
      <c r="DJ542">
        <v>419</v>
      </c>
      <c r="DK542">
        <v>18</v>
      </c>
      <c r="DL542">
        <v>0.11</v>
      </c>
      <c r="DM542">
        <v>0.02</v>
      </c>
      <c r="DN542">
        <v>-21.8058975</v>
      </c>
      <c r="DO542">
        <v>0.0349452157599012</v>
      </c>
      <c r="DP542">
        <v>0.0288780754855648</v>
      </c>
      <c r="DQ542">
        <v>1</v>
      </c>
      <c r="DR542">
        <v>5.95032825</v>
      </c>
      <c r="DS542">
        <v>-0.00424739212009684</v>
      </c>
      <c r="DT542">
        <v>0.00586889337418041</v>
      </c>
      <c r="DU542">
        <v>1</v>
      </c>
      <c r="DV542">
        <v>2</v>
      </c>
      <c r="DW542">
        <v>2</v>
      </c>
      <c r="DX542" t="s">
        <v>446</v>
      </c>
      <c r="DY542">
        <v>2.8718</v>
      </c>
      <c r="DZ542">
        <v>2.62651</v>
      </c>
      <c r="EA542">
        <v>0.066158</v>
      </c>
      <c r="EB542">
        <v>0.0693607</v>
      </c>
      <c r="EC542">
        <v>0.0703047</v>
      </c>
      <c r="ED542">
        <v>0.0549073</v>
      </c>
      <c r="EE542">
        <v>26327.1</v>
      </c>
      <c r="EF542">
        <v>22916.3</v>
      </c>
      <c r="EG542">
        <v>25236.2</v>
      </c>
      <c r="EH542">
        <v>23979</v>
      </c>
      <c r="EI542">
        <v>40035.7</v>
      </c>
      <c r="EJ542">
        <v>37515.9</v>
      </c>
      <c r="EK542">
        <v>45597.4</v>
      </c>
      <c r="EL542">
        <v>42773.9</v>
      </c>
      <c r="EM542">
        <v>1.81977</v>
      </c>
      <c r="EN542">
        <v>2.09888</v>
      </c>
      <c r="EO542">
        <v>0.0995174</v>
      </c>
      <c r="EP542">
        <v>0</v>
      </c>
      <c r="EQ542">
        <v>20.3686</v>
      </c>
      <c r="ER542">
        <v>999.9</v>
      </c>
      <c r="ES542">
        <v>29.02</v>
      </c>
      <c r="ET542">
        <v>29.668</v>
      </c>
      <c r="EU542">
        <v>17.8355</v>
      </c>
      <c r="EV542">
        <v>49.2752</v>
      </c>
      <c r="EW542">
        <v>30.1482</v>
      </c>
      <c r="EX542">
        <v>2</v>
      </c>
      <c r="EY542">
        <v>-0.112454</v>
      </c>
      <c r="EZ542">
        <v>3.01701</v>
      </c>
      <c r="FA542">
        <v>20.2205</v>
      </c>
      <c r="FB542">
        <v>5.23376</v>
      </c>
      <c r="FC542">
        <v>11.9915</v>
      </c>
      <c r="FD542">
        <v>4.95715</v>
      </c>
      <c r="FE542">
        <v>3.304</v>
      </c>
      <c r="FF542">
        <v>9999</v>
      </c>
      <c r="FG542">
        <v>9999</v>
      </c>
      <c r="FH542">
        <v>6703.9</v>
      </c>
      <c r="FI542">
        <v>354.7</v>
      </c>
      <c r="FJ542">
        <v>1.86813</v>
      </c>
      <c r="FK542">
        <v>1.86385</v>
      </c>
      <c r="FL542">
        <v>1.87149</v>
      </c>
      <c r="FM542">
        <v>1.86218</v>
      </c>
      <c r="FN542">
        <v>1.86172</v>
      </c>
      <c r="FO542">
        <v>1.86813</v>
      </c>
      <c r="FP542">
        <v>1.85827</v>
      </c>
      <c r="FQ542">
        <v>1.86478</v>
      </c>
      <c r="FR542">
        <v>5</v>
      </c>
      <c r="FS542">
        <v>0</v>
      </c>
      <c r="FT542">
        <v>0</v>
      </c>
      <c r="FU542">
        <v>0</v>
      </c>
      <c r="FV542" t="s">
        <v>358</v>
      </c>
      <c r="FW542" t="s">
        <v>359</v>
      </c>
      <c r="FX542" t="s">
        <v>360</v>
      </c>
      <c r="FY542" t="s">
        <v>360</v>
      </c>
      <c r="FZ542" t="s">
        <v>360</v>
      </c>
      <c r="GA542" t="s">
        <v>360</v>
      </c>
      <c r="GB542">
        <v>0</v>
      </c>
      <c r="GC542">
        <v>100</v>
      </c>
      <c r="GD542">
        <v>100</v>
      </c>
      <c r="GE542">
        <v>3.87</v>
      </c>
      <c r="GF542">
        <v>0.2046</v>
      </c>
      <c r="GG542">
        <v>2.14445261950712</v>
      </c>
      <c r="GH542">
        <v>0.00524579190152856</v>
      </c>
      <c r="GI542">
        <v>-2.61795653493914e-06</v>
      </c>
      <c r="GJ542">
        <v>1.03317073579164e-09</v>
      </c>
      <c r="GK542">
        <v>0.00834576242792743</v>
      </c>
      <c r="GL542">
        <v>-0.0463878632499735</v>
      </c>
      <c r="GM542">
        <v>0.00360881594666716</v>
      </c>
      <c r="GN542">
        <v>-4.25062852161115e-05</v>
      </c>
      <c r="GO542">
        <v>14</v>
      </c>
      <c r="GP542">
        <v>2225</v>
      </c>
      <c r="GQ542">
        <v>2</v>
      </c>
      <c r="GR542">
        <v>27</v>
      </c>
      <c r="GS542">
        <v>4394.9</v>
      </c>
      <c r="GT542">
        <v>4394.9</v>
      </c>
      <c r="GU542">
        <v>1.33789</v>
      </c>
      <c r="GV542">
        <v>2.36694</v>
      </c>
      <c r="GW542">
        <v>1.99829</v>
      </c>
      <c r="GX542">
        <v>2.74292</v>
      </c>
      <c r="GY542">
        <v>2.09351</v>
      </c>
      <c r="GZ542">
        <v>2.30957</v>
      </c>
      <c r="HA542">
        <v>30.9119</v>
      </c>
      <c r="HB542">
        <v>13.8343</v>
      </c>
      <c r="HC542">
        <v>18</v>
      </c>
      <c r="HD542">
        <v>435.915</v>
      </c>
      <c r="HE542">
        <v>611.915</v>
      </c>
      <c r="HF542">
        <v>20.2675</v>
      </c>
      <c r="HG542">
        <v>26.1715</v>
      </c>
      <c r="HH542">
        <v>29.9997</v>
      </c>
      <c r="HI542">
        <v>26.2014</v>
      </c>
      <c r="HJ542">
        <v>26.1749</v>
      </c>
      <c r="HK542">
        <v>26.8292</v>
      </c>
      <c r="HL542">
        <v>13.6677</v>
      </c>
      <c r="HM542">
        <v>0</v>
      </c>
      <c r="HN542">
        <v>20.1099</v>
      </c>
      <c r="HO542">
        <v>413.306</v>
      </c>
      <c r="HP542">
        <v>14.7492</v>
      </c>
      <c r="HQ542">
        <v>96.5239</v>
      </c>
      <c r="HR542">
        <v>100.565</v>
      </c>
    </row>
    <row r="543" spans="1:226">
      <c r="A543">
        <v>527</v>
      </c>
      <c r="B543">
        <v>1657561818.1</v>
      </c>
      <c r="C543">
        <v>9026.09999990463</v>
      </c>
      <c r="D543" t="s">
        <v>1421</v>
      </c>
      <c r="E543" t="s">
        <v>1422</v>
      </c>
      <c r="F543">
        <v>5</v>
      </c>
      <c r="G543" t="s">
        <v>1420</v>
      </c>
      <c r="H543" t="s">
        <v>354</v>
      </c>
      <c r="I543">
        <v>1657561810.25517</v>
      </c>
      <c r="J543">
        <f>(K543)/1000</f>
        <v>0</v>
      </c>
      <c r="K543">
        <f>IF(BF543, AN543, AH543)</f>
        <v>0</v>
      </c>
      <c r="L543">
        <f>IF(BF543, AI543, AG543)</f>
        <v>0</v>
      </c>
      <c r="M543">
        <f>BH543 - IF(AU543&gt;1, L543*BB543*100.0/(AW543*BV543), 0)</f>
        <v>0</v>
      </c>
      <c r="N543">
        <f>((T543-J543/2)*M543-L543)/(T543+J543/2)</f>
        <v>0</v>
      </c>
      <c r="O543">
        <f>N543*(BO543+BP543)/1000.0</f>
        <v>0</v>
      </c>
      <c r="P543">
        <f>(BH543 - IF(AU543&gt;1, L543*BB543*100.0/(AW543*BV543), 0))*(BO543+BP543)/1000.0</f>
        <v>0</v>
      </c>
      <c r="Q543">
        <f>2.0/((1/S543-1/R543)+SIGN(S543)*SQRT((1/S543-1/R543)*(1/S543-1/R543) + 4*BC543/((BC543+1)*(BC543+1))*(2*1/S543*1/R543-1/R543*1/R543)))</f>
        <v>0</v>
      </c>
      <c r="R543">
        <f>IF(LEFT(BD543,1)&lt;&gt;"0",IF(LEFT(BD543,1)="1",3.0,BE543),$D$5+$E$5*(BV543*BO543/($K$5*1000))+$F$5*(BV543*BO543/($K$5*1000))*MAX(MIN(BB543,$J$5),$I$5)*MAX(MIN(BB543,$J$5),$I$5)+$G$5*MAX(MIN(BB543,$J$5),$I$5)*(BV543*BO543/($K$5*1000))+$H$5*(BV543*BO543/($K$5*1000))*(BV543*BO543/($K$5*1000)))</f>
        <v>0</v>
      </c>
      <c r="S543">
        <f>J543*(1000-(1000*0.61365*exp(17.502*W543/(240.97+W543))/(BO543+BP543)+BJ543)/2)/(1000*0.61365*exp(17.502*W543/(240.97+W543))/(BO543+BP543)-BJ543)</f>
        <v>0</v>
      </c>
      <c r="T543">
        <f>1/((BC543+1)/(Q543/1.6)+1/(R543/1.37)) + BC543/((BC543+1)/(Q543/1.6) + BC543/(R543/1.37))</f>
        <v>0</v>
      </c>
      <c r="U543">
        <f>(AX543*BA543)</f>
        <v>0</v>
      </c>
      <c r="V543">
        <f>(BQ543+(U543+2*0.95*5.67E-8*(((BQ543+$B$7)+273)^4-(BQ543+273)^4)-44100*J543)/(1.84*29.3*R543+8*0.95*5.67E-8*(BQ543+273)^3))</f>
        <v>0</v>
      </c>
      <c r="W543">
        <f>($C$7*BR543+$D$7*BS543+$E$7*V543)</f>
        <v>0</v>
      </c>
      <c r="X543">
        <f>0.61365*exp(17.502*W543/(240.97+W543))</f>
        <v>0</v>
      </c>
      <c r="Y543">
        <f>(Z543/AA543*100)</f>
        <v>0</v>
      </c>
      <c r="Z543">
        <f>BJ543*(BO543+BP543)/1000</f>
        <v>0</v>
      </c>
      <c r="AA543">
        <f>0.61365*exp(17.502*BQ543/(240.97+BQ543))</f>
        <v>0</v>
      </c>
      <c r="AB543">
        <f>(X543-BJ543*(BO543+BP543)/1000)</f>
        <v>0</v>
      </c>
      <c r="AC543">
        <f>(-J543*44100)</f>
        <v>0</v>
      </c>
      <c r="AD543">
        <f>2*29.3*R543*0.92*(BQ543-W543)</f>
        <v>0</v>
      </c>
      <c r="AE543">
        <f>2*0.95*5.67E-8*(((BQ543+$B$7)+273)^4-(W543+273)^4)</f>
        <v>0</v>
      </c>
      <c r="AF543">
        <f>U543+AE543+AC543+AD543</f>
        <v>0</v>
      </c>
      <c r="AG543">
        <f>BN543*AU543*(BI543-BH543*(1000-AU543*BK543)/(1000-AU543*BJ543))/(100*BB543)</f>
        <v>0</v>
      </c>
      <c r="AH543">
        <f>1000*BN543*AU543*(BJ543-BK543)/(100*BB543*(1000-AU543*BJ543))</f>
        <v>0</v>
      </c>
      <c r="AI543">
        <f>(AJ543 - AK543 - BO543*1E3/(8.314*(BQ543+273.15)) * AM543/BN543 * AL543) * BN543/(100*BB543) * (1000 - BK543)/1000</f>
        <v>0</v>
      </c>
      <c r="AJ543">
        <v>425.893918335908</v>
      </c>
      <c r="AK543">
        <v>406.449278787879</v>
      </c>
      <c r="AL543">
        <v>-0.0607102024433775</v>
      </c>
      <c r="AM543">
        <v>66.1577859807836</v>
      </c>
      <c r="AN543">
        <f>(AP543 - AO543 + BO543*1E3/(8.314*(BQ543+273.15)) * AR543/BN543 * AQ543) * BN543/(100*BB543) * 1000/(1000 - AP543)</f>
        <v>0</v>
      </c>
      <c r="AO543">
        <v>14.6731767989027</v>
      </c>
      <c r="AP543">
        <v>20.632256969697</v>
      </c>
      <c r="AQ543">
        <v>-9.96506259865259e-06</v>
      </c>
      <c r="AR543">
        <v>77.8780552469059</v>
      </c>
      <c r="AS543">
        <v>10</v>
      </c>
      <c r="AT543">
        <v>2</v>
      </c>
      <c r="AU543">
        <f>IF(AS543*$H$13&gt;=AW543,1.0,(AW543/(AW543-AS543*$H$13)))</f>
        <v>0</v>
      </c>
      <c r="AV543">
        <f>(AU543-1)*100</f>
        <v>0</v>
      </c>
      <c r="AW543">
        <f>MAX(0,($B$13+$C$13*BV543)/(1+$D$13*BV543)*BO543/(BQ543+273)*$E$13)</f>
        <v>0</v>
      </c>
      <c r="AX543">
        <f>$B$11*BW543+$C$11*BX543+$F$11*CI543*(1-CL543)</f>
        <v>0</v>
      </c>
      <c r="AY543">
        <f>AX543*AZ543</f>
        <v>0</v>
      </c>
      <c r="AZ543">
        <f>($B$11*$D$9+$C$11*$D$9+$F$11*((CV543+CN543)/MAX(CV543+CN543+CW543, 0.1)*$I$9+CW543/MAX(CV543+CN543+CW543, 0.1)*$J$9))/($B$11+$C$11+$F$11)</f>
        <v>0</v>
      </c>
      <c r="BA543">
        <f>($B$11*$K$9+$C$11*$K$9+$F$11*((CV543+CN543)/MAX(CV543+CN543+CW543, 0.1)*$P$9+CW543/MAX(CV543+CN543+CW543, 0.1)*$Q$9))/($B$11+$C$11+$F$11)</f>
        <v>0</v>
      </c>
      <c r="BB543">
        <v>4.6</v>
      </c>
      <c r="BC543">
        <v>0.5</v>
      </c>
      <c r="BD543" t="s">
        <v>355</v>
      </c>
      <c r="BE543">
        <v>2</v>
      </c>
      <c r="BF543" t="b">
        <v>1</v>
      </c>
      <c r="BG543">
        <v>1657561810.25517</v>
      </c>
      <c r="BH543">
        <v>398.207482758621</v>
      </c>
      <c r="BI543">
        <v>419.799275862069</v>
      </c>
      <c r="BJ543">
        <v>20.6334275862069</v>
      </c>
      <c r="BK543">
        <v>14.6808724137931</v>
      </c>
      <c r="BL543">
        <v>394.338206896552</v>
      </c>
      <c r="BM543">
        <v>20.4290275862069</v>
      </c>
      <c r="BN543">
        <v>500.004896551724</v>
      </c>
      <c r="BO543">
        <v>68.0083310344828</v>
      </c>
      <c r="BP543">
        <v>0.00969113172413793</v>
      </c>
      <c r="BQ543">
        <v>22.9535931034483</v>
      </c>
      <c r="BR543">
        <v>22.0064379310345</v>
      </c>
      <c r="BS543">
        <v>999.9</v>
      </c>
      <c r="BT543">
        <v>0</v>
      </c>
      <c r="BU543">
        <v>0</v>
      </c>
      <c r="BV543">
        <v>10025.8586206897</v>
      </c>
      <c r="BW543">
        <v>0</v>
      </c>
      <c r="BX543">
        <v>44.7335862068966</v>
      </c>
      <c r="BY543">
        <v>-21.5916586206897</v>
      </c>
      <c r="BZ543">
        <v>406.596896551724</v>
      </c>
      <c r="CA543">
        <v>426.053931034483</v>
      </c>
      <c r="CB543">
        <v>5.95255862068965</v>
      </c>
      <c r="CC543">
        <v>419.799275862069</v>
      </c>
      <c r="CD543">
        <v>14.6808724137931</v>
      </c>
      <c r="CE543">
        <v>1.40324379310345</v>
      </c>
      <c r="CF543">
        <v>0.998421310344828</v>
      </c>
      <c r="CG543">
        <v>11.9527413793103</v>
      </c>
      <c r="CH543">
        <v>6.89336068965517</v>
      </c>
      <c r="CI543">
        <v>2000.01103448276</v>
      </c>
      <c r="CJ543">
        <v>0.979997</v>
      </c>
      <c r="CK543">
        <v>0.0200032</v>
      </c>
      <c r="CL543">
        <v>0</v>
      </c>
      <c r="CM543">
        <v>2.58433793103448</v>
      </c>
      <c r="CN543">
        <v>0</v>
      </c>
      <c r="CO543">
        <v>11616.6862068966</v>
      </c>
      <c r="CP543">
        <v>16705.475862069</v>
      </c>
      <c r="CQ543">
        <v>45</v>
      </c>
      <c r="CR543">
        <v>44.5</v>
      </c>
      <c r="CS543">
        <v>44.625</v>
      </c>
      <c r="CT543">
        <v>43.1634827586207</v>
      </c>
      <c r="CU543">
        <v>43.75</v>
      </c>
      <c r="CV543">
        <v>1960.00103448276</v>
      </c>
      <c r="CW543">
        <v>40.01</v>
      </c>
      <c r="CX543">
        <v>0</v>
      </c>
      <c r="CY543">
        <v>1651540713.2</v>
      </c>
      <c r="CZ543">
        <v>0</v>
      </c>
      <c r="DA543">
        <v>0</v>
      </c>
      <c r="DB543" t="s">
        <v>356</v>
      </c>
      <c r="DC543">
        <v>1657298120.5</v>
      </c>
      <c r="DD543">
        <v>1657298120.5</v>
      </c>
      <c r="DE543">
        <v>0</v>
      </c>
      <c r="DF543">
        <v>1.391</v>
      </c>
      <c r="DG543">
        <v>0.035</v>
      </c>
      <c r="DH543">
        <v>2.39</v>
      </c>
      <c r="DI543">
        <v>0.104</v>
      </c>
      <c r="DJ543">
        <v>419</v>
      </c>
      <c r="DK543">
        <v>18</v>
      </c>
      <c r="DL543">
        <v>0.11</v>
      </c>
      <c r="DM543">
        <v>0.02</v>
      </c>
      <c r="DN543">
        <v>-21.7445731707317</v>
      </c>
      <c r="DO543">
        <v>1.09987108013939</v>
      </c>
      <c r="DP543">
        <v>0.200547970083421</v>
      </c>
      <c r="DQ543">
        <v>0</v>
      </c>
      <c r="DR543">
        <v>5.95312463414634</v>
      </c>
      <c r="DS543">
        <v>0.0330911498257734</v>
      </c>
      <c r="DT543">
        <v>0.00774571072415233</v>
      </c>
      <c r="DU543">
        <v>1</v>
      </c>
      <c r="DV543">
        <v>1</v>
      </c>
      <c r="DW543">
        <v>2</v>
      </c>
      <c r="DX543" t="s">
        <v>367</v>
      </c>
      <c r="DY543">
        <v>2.87183</v>
      </c>
      <c r="DZ543">
        <v>2.62629</v>
      </c>
      <c r="EA543">
        <v>0.0661244</v>
      </c>
      <c r="EB543">
        <v>0.0689851</v>
      </c>
      <c r="EC543">
        <v>0.0702918</v>
      </c>
      <c r="ED543">
        <v>0.0549124</v>
      </c>
      <c r="EE543">
        <v>26328.5</v>
      </c>
      <c r="EF543">
        <v>22926.1</v>
      </c>
      <c r="EG543">
        <v>25236.6</v>
      </c>
      <c r="EH543">
        <v>23979.6</v>
      </c>
      <c r="EI543">
        <v>40036.8</v>
      </c>
      <c r="EJ543">
        <v>37516.5</v>
      </c>
      <c r="EK543">
        <v>45598</v>
      </c>
      <c r="EL543">
        <v>42774.9</v>
      </c>
      <c r="EM543">
        <v>1.81947</v>
      </c>
      <c r="EN543">
        <v>2.09903</v>
      </c>
      <c r="EO543">
        <v>0.0993237</v>
      </c>
      <c r="EP543">
        <v>0</v>
      </c>
      <c r="EQ543">
        <v>20.3713</v>
      </c>
      <c r="ER543">
        <v>999.9</v>
      </c>
      <c r="ES543">
        <v>29.02</v>
      </c>
      <c r="ET543">
        <v>29.658</v>
      </c>
      <c r="EU543">
        <v>17.8274</v>
      </c>
      <c r="EV543">
        <v>48.9252</v>
      </c>
      <c r="EW543">
        <v>30.1322</v>
      </c>
      <c r="EX543">
        <v>2</v>
      </c>
      <c r="EY543">
        <v>-0.111293</v>
      </c>
      <c r="EZ543">
        <v>3.66412</v>
      </c>
      <c r="FA543">
        <v>20.2079</v>
      </c>
      <c r="FB543">
        <v>5.23331</v>
      </c>
      <c r="FC543">
        <v>11.9917</v>
      </c>
      <c r="FD543">
        <v>4.9569</v>
      </c>
      <c r="FE543">
        <v>3.30398</v>
      </c>
      <c r="FF543">
        <v>9999</v>
      </c>
      <c r="FG543">
        <v>9999</v>
      </c>
      <c r="FH543">
        <v>6703.9</v>
      </c>
      <c r="FI543">
        <v>354.7</v>
      </c>
      <c r="FJ543">
        <v>1.86813</v>
      </c>
      <c r="FK543">
        <v>1.86385</v>
      </c>
      <c r="FL543">
        <v>1.87149</v>
      </c>
      <c r="FM543">
        <v>1.86218</v>
      </c>
      <c r="FN543">
        <v>1.86172</v>
      </c>
      <c r="FO543">
        <v>1.86813</v>
      </c>
      <c r="FP543">
        <v>1.85826</v>
      </c>
      <c r="FQ543">
        <v>1.86478</v>
      </c>
      <c r="FR543">
        <v>5</v>
      </c>
      <c r="FS543">
        <v>0</v>
      </c>
      <c r="FT543">
        <v>0</v>
      </c>
      <c r="FU543">
        <v>0</v>
      </c>
      <c r="FV543" t="s">
        <v>358</v>
      </c>
      <c r="FW543" t="s">
        <v>359</v>
      </c>
      <c r="FX543" t="s">
        <v>360</v>
      </c>
      <c r="FY543" t="s">
        <v>360</v>
      </c>
      <c r="FZ543" t="s">
        <v>360</v>
      </c>
      <c r="GA543" t="s">
        <v>360</v>
      </c>
      <c r="GB543">
        <v>0</v>
      </c>
      <c r="GC543">
        <v>100</v>
      </c>
      <c r="GD543">
        <v>100</v>
      </c>
      <c r="GE543">
        <v>3.868</v>
      </c>
      <c r="GF543">
        <v>0.2043</v>
      </c>
      <c r="GG543">
        <v>2.14445261950712</v>
      </c>
      <c r="GH543">
        <v>0.00524579190152856</v>
      </c>
      <c r="GI543">
        <v>-2.61795653493914e-06</v>
      </c>
      <c r="GJ543">
        <v>1.03317073579164e-09</v>
      </c>
      <c r="GK543">
        <v>0.00834576242792743</v>
      </c>
      <c r="GL543">
        <v>-0.0463878632499735</v>
      </c>
      <c r="GM543">
        <v>0.00360881594666716</v>
      </c>
      <c r="GN543">
        <v>-4.25062852161115e-05</v>
      </c>
      <c r="GO543">
        <v>14</v>
      </c>
      <c r="GP543">
        <v>2225</v>
      </c>
      <c r="GQ543">
        <v>2</v>
      </c>
      <c r="GR543">
        <v>27</v>
      </c>
      <c r="GS543">
        <v>4395</v>
      </c>
      <c r="GT543">
        <v>4395</v>
      </c>
      <c r="GU543">
        <v>1.31226</v>
      </c>
      <c r="GV543">
        <v>2.35596</v>
      </c>
      <c r="GW543">
        <v>1.99829</v>
      </c>
      <c r="GX543">
        <v>2.74292</v>
      </c>
      <c r="GY543">
        <v>2.09351</v>
      </c>
      <c r="GZ543">
        <v>2.37427</v>
      </c>
      <c r="HA543">
        <v>30.9119</v>
      </c>
      <c r="HB543">
        <v>13.8343</v>
      </c>
      <c r="HC543">
        <v>18</v>
      </c>
      <c r="HD543">
        <v>435.675</v>
      </c>
      <c r="HE543">
        <v>611.928</v>
      </c>
      <c r="HF543">
        <v>20.182</v>
      </c>
      <c r="HG543">
        <v>26.1641</v>
      </c>
      <c r="HH543">
        <v>30.0009</v>
      </c>
      <c r="HI543">
        <v>26.1923</v>
      </c>
      <c r="HJ543">
        <v>26.1657</v>
      </c>
      <c r="HK543">
        <v>26.3102</v>
      </c>
      <c r="HL543">
        <v>13.3939</v>
      </c>
      <c r="HM543">
        <v>0</v>
      </c>
      <c r="HN543">
        <v>20.0886</v>
      </c>
      <c r="HO543">
        <v>399.865</v>
      </c>
      <c r="HP543">
        <v>14.7492</v>
      </c>
      <c r="HQ543">
        <v>96.5251</v>
      </c>
      <c r="HR543">
        <v>100.568</v>
      </c>
    </row>
    <row r="544" spans="1:226">
      <c r="A544">
        <v>528</v>
      </c>
      <c r="B544">
        <v>1657561823.1</v>
      </c>
      <c r="C544">
        <v>9031.09999990463</v>
      </c>
      <c r="D544" t="s">
        <v>1423</v>
      </c>
      <c r="E544" t="s">
        <v>1424</v>
      </c>
      <c r="F544">
        <v>5</v>
      </c>
      <c r="G544" t="s">
        <v>1420</v>
      </c>
      <c r="H544" t="s">
        <v>354</v>
      </c>
      <c r="I544">
        <v>1657561815.33214</v>
      </c>
      <c r="J544">
        <f>(K544)/1000</f>
        <v>0</v>
      </c>
      <c r="K544">
        <f>IF(BF544, AN544, AH544)</f>
        <v>0</v>
      </c>
      <c r="L544">
        <f>IF(BF544, AI544, AG544)</f>
        <v>0</v>
      </c>
      <c r="M544">
        <f>BH544 - IF(AU544&gt;1, L544*BB544*100.0/(AW544*BV544), 0)</f>
        <v>0</v>
      </c>
      <c r="N544">
        <f>((T544-J544/2)*M544-L544)/(T544+J544/2)</f>
        <v>0</v>
      </c>
      <c r="O544">
        <f>N544*(BO544+BP544)/1000.0</f>
        <v>0</v>
      </c>
      <c r="P544">
        <f>(BH544 - IF(AU544&gt;1, L544*BB544*100.0/(AW544*BV544), 0))*(BO544+BP544)/1000.0</f>
        <v>0</v>
      </c>
      <c r="Q544">
        <f>2.0/((1/S544-1/R544)+SIGN(S544)*SQRT((1/S544-1/R544)*(1/S544-1/R544) + 4*BC544/((BC544+1)*(BC544+1))*(2*1/S544*1/R544-1/R544*1/R544)))</f>
        <v>0</v>
      </c>
      <c r="R544">
        <f>IF(LEFT(BD544,1)&lt;&gt;"0",IF(LEFT(BD544,1)="1",3.0,BE544),$D$5+$E$5*(BV544*BO544/($K$5*1000))+$F$5*(BV544*BO544/($K$5*1000))*MAX(MIN(BB544,$J$5),$I$5)*MAX(MIN(BB544,$J$5),$I$5)+$G$5*MAX(MIN(BB544,$J$5),$I$5)*(BV544*BO544/($K$5*1000))+$H$5*(BV544*BO544/($K$5*1000))*(BV544*BO544/($K$5*1000)))</f>
        <v>0</v>
      </c>
      <c r="S544">
        <f>J544*(1000-(1000*0.61365*exp(17.502*W544/(240.97+W544))/(BO544+BP544)+BJ544)/2)/(1000*0.61365*exp(17.502*W544/(240.97+W544))/(BO544+BP544)-BJ544)</f>
        <v>0</v>
      </c>
      <c r="T544">
        <f>1/((BC544+1)/(Q544/1.6)+1/(R544/1.37)) + BC544/((BC544+1)/(Q544/1.6) + BC544/(R544/1.37))</f>
        <v>0</v>
      </c>
      <c r="U544">
        <f>(AX544*BA544)</f>
        <v>0</v>
      </c>
      <c r="V544">
        <f>(BQ544+(U544+2*0.95*5.67E-8*(((BQ544+$B$7)+273)^4-(BQ544+273)^4)-44100*J544)/(1.84*29.3*R544+8*0.95*5.67E-8*(BQ544+273)^3))</f>
        <v>0</v>
      </c>
      <c r="W544">
        <f>($C$7*BR544+$D$7*BS544+$E$7*V544)</f>
        <v>0</v>
      </c>
      <c r="X544">
        <f>0.61365*exp(17.502*W544/(240.97+W544))</f>
        <v>0</v>
      </c>
      <c r="Y544">
        <f>(Z544/AA544*100)</f>
        <v>0</v>
      </c>
      <c r="Z544">
        <f>BJ544*(BO544+BP544)/1000</f>
        <v>0</v>
      </c>
      <c r="AA544">
        <f>0.61365*exp(17.502*BQ544/(240.97+BQ544))</f>
        <v>0</v>
      </c>
      <c r="AB544">
        <f>(X544-BJ544*(BO544+BP544)/1000)</f>
        <v>0</v>
      </c>
      <c r="AC544">
        <f>(-J544*44100)</f>
        <v>0</v>
      </c>
      <c r="AD544">
        <f>2*29.3*R544*0.92*(BQ544-W544)</f>
        <v>0</v>
      </c>
      <c r="AE544">
        <f>2*0.95*5.67E-8*(((BQ544+$B$7)+273)^4-(W544+273)^4)</f>
        <v>0</v>
      </c>
      <c r="AF544">
        <f>U544+AE544+AC544+AD544</f>
        <v>0</v>
      </c>
      <c r="AG544">
        <f>BN544*AU544*(BI544-BH544*(1000-AU544*BK544)/(1000-AU544*BJ544))/(100*BB544)</f>
        <v>0</v>
      </c>
      <c r="AH544">
        <f>1000*BN544*AU544*(BJ544-BK544)/(100*BB544*(1000-AU544*BJ544))</f>
        <v>0</v>
      </c>
      <c r="AI544">
        <f>(AJ544 - AK544 - BO544*1E3/(8.314*(BQ544+273.15)) * AM544/BN544 * AL544) * BN544/(100*BB544) * (1000 - BK544)/1000</f>
        <v>0</v>
      </c>
      <c r="AJ544">
        <v>418.374887914879</v>
      </c>
      <c r="AK544">
        <v>402.682539393939</v>
      </c>
      <c r="AL544">
        <v>-0.994937203012329</v>
      </c>
      <c r="AM544">
        <v>66.1577859807836</v>
      </c>
      <c r="AN544">
        <f>(AP544 - AO544 + BO544*1E3/(8.314*(BQ544+273.15)) * AR544/BN544 * AQ544) * BN544/(100*BB544) * 1000/(1000 - AP544)</f>
        <v>0</v>
      </c>
      <c r="AO544">
        <v>14.6803731758042</v>
      </c>
      <c r="AP544">
        <v>20.6239278787879</v>
      </c>
      <c r="AQ544">
        <v>-1.38800541105418e-05</v>
      </c>
      <c r="AR544">
        <v>77.8780552469059</v>
      </c>
      <c r="AS544">
        <v>10</v>
      </c>
      <c r="AT544">
        <v>2</v>
      </c>
      <c r="AU544">
        <f>IF(AS544*$H$13&gt;=AW544,1.0,(AW544/(AW544-AS544*$H$13)))</f>
        <v>0</v>
      </c>
      <c r="AV544">
        <f>(AU544-1)*100</f>
        <v>0</v>
      </c>
      <c r="AW544">
        <f>MAX(0,($B$13+$C$13*BV544)/(1+$D$13*BV544)*BO544/(BQ544+273)*$E$13)</f>
        <v>0</v>
      </c>
      <c r="AX544">
        <f>$B$11*BW544+$C$11*BX544+$F$11*CI544*(1-CL544)</f>
        <v>0</v>
      </c>
      <c r="AY544">
        <f>AX544*AZ544</f>
        <v>0</v>
      </c>
      <c r="AZ544">
        <f>($B$11*$D$9+$C$11*$D$9+$F$11*((CV544+CN544)/MAX(CV544+CN544+CW544, 0.1)*$I$9+CW544/MAX(CV544+CN544+CW544, 0.1)*$J$9))/($B$11+$C$11+$F$11)</f>
        <v>0</v>
      </c>
      <c r="BA544">
        <f>($B$11*$K$9+$C$11*$K$9+$F$11*((CV544+CN544)/MAX(CV544+CN544+CW544, 0.1)*$P$9+CW544/MAX(CV544+CN544+CW544, 0.1)*$Q$9))/($B$11+$C$11+$F$11)</f>
        <v>0</v>
      </c>
      <c r="BB544">
        <v>4.6</v>
      </c>
      <c r="BC544">
        <v>0.5</v>
      </c>
      <c r="BD544" t="s">
        <v>355</v>
      </c>
      <c r="BE544">
        <v>2</v>
      </c>
      <c r="BF544" t="b">
        <v>1</v>
      </c>
      <c r="BG544">
        <v>1657561815.33214</v>
      </c>
      <c r="BH544">
        <v>397.616285714286</v>
      </c>
      <c r="BI544">
        <v>417.215535714286</v>
      </c>
      <c r="BJ544">
        <v>20.6335</v>
      </c>
      <c r="BK544">
        <v>14.6784321428571</v>
      </c>
      <c r="BL544">
        <v>393.749142857143</v>
      </c>
      <c r="BM544">
        <v>20.4290964285714</v>
      </c>
      <c r="BN544">
        <v>500.008964285714</v>
      </c>
      <c r="BO544">
        <v>68.0080285714286</v>
      </c>
      <c r="BP544">
        <v>0.009594305</v>
      </c>
      <c r="BQ544">
        <v>22.9566035714286</v>
      </c>
      <c r="BR544">
        <v>22.009625</v>
      </c>
      <c r="BS544">
        <v>999.9</v>
      </c>
      <c r="BT544">
        <v>0</v>
      </c>
      <c r="BU544">
        <v>0</v>
      </c>
      <c r="BV544">
        <v>10030.5321428571</v>
      </c>
      <c r="BW544">
        <v>0</v>
      </c>
      <c r="BX544">
        <v>45.2287142857143</v>
      </c>
      <c r="BY544">
        <v>-19.599125</v>
      </c>
      <c r="BZ544">
        <v>405.993321428571</v>
      </c>
      <c r="CA544">
        <v>423.430642857143</v>
      </c>
      <c r="CB544">
        <v>5.95507107142857</v>
      </c>
      <c r="CC544">
        <v>417.215535714286</v>
      </c>
      <c r="CD544">
        <v>14.6784321428571</v>
      </c>
      <c r="CE544">
        <v>1.4032425</v>
      </c>
      <c r="CF544">
        <v>0.998251142857143</v>
      </c>
      <c r="CG544">
        <v>11.9527285714286</v>
      </c>
      <c r="CH544">
        <v>6.89087714285714</v>
      </c>
      <c r="CI544">
        <v>2000.01535714286</v>
      </c>
      <c r="CJ544">
        <v>0.979997</v>
      </c>
      <c r="CK544">
        <v>0.0200032</v>
      </c>
      <c r="CL544">
        <v>0</v>
      </c>
      <c r="CM544">
        <v>2.58225357142857</v>
      </c>
      <c r="CN544">
        <v>0</v>
      </c>
      <c r="CO544">
        <v>11617.8035714286</v>
      </c>
      <c r="CP544">
        <v>16705.5142857143</v>
      </c>
      <c r="CQ544">
        <v>45</v>
      </c>
      <c r="CR544">
        <v>44.5</v>
      </c>
      <c r="CS544">
        <v>44.625</v>
      </c>
      <c r="CT544">
        <v>43.1515714285714</v>
      </c>
      <c r="CU544">
        <v>43.75</v>
      </c>
      <c r="CV544">
        <v>1960.00535714286</v>
      </c>
      <c r="CW544">
        <v>40.01</v>
      </c>
      <c r="CX544">
        <v>0</v>
      </c>
      <c r="CY544">
        <v>1651540718.6</v>
      </c>
      <c r="CZ544">
        <v>0</v>
      </c>
      <c r="DA544">
        <v>0</v>
      </c>
      <c r="DB544" t="s">
        <v>356</v>
      </c>
      <c r="DC544">
        <v>1657298120.5</v>
      </c>
      <c r="DD544">
        <v>1657298120.5</v>
      </c>
      <c r="DE544">
        <v>0</v>
      </c>
      <c r="DF544">
        <v>1.391</v>
      </c>
      <c r="DG544">
        <v>0.035</v>
      </c>
      <c r="DH544">
        <v>2.39</v>
      </c>
      <c r="DI544">
        <v>0.104</v>
      </c>
      <c r="DJ544">
        <v>419</v>
      </c>
      <c r="DK544">
        <v>18</v>
      </c>
      <c r="DL544">
        <v>0.11</v>
      </c>
      <c r="DM544">
        <v>0.02</v>
      </c>
      <c r="DN544">
        <v>-20.2328585365854</v>
      </c>
      <c r="DO544">
        <v>21.1574529616725</v>
      </c>
      <c r="DP544">
        <v>2.62877890227788</v>
      </c>
      <c r="DQ544">
        <v>0</v>
      </c>
      <c r="DR544">
        <v>5.95191853658537</v>
      </c>
      <c r="DS544">
        <v>0.0298595121951247</v>
      </c>
      <c r="DT544">
        <v>0.00777427859125948</v>
      </c>
      <c r="DU544">
        <v>1</v>
      </c>
      <c r="DV544">
        <v>1</v>
      </c>
      <c r="DW544">
        <v>2</v>
      </c>
      <c r="DX544" t="s">
        <v>367</v>
      </c>
      <c r="DY544">
        <v>2.87188</v>
      </c>
      <c r="DZ544">
        <v>2.62609</v>
      </c>
      <c r="EA544">
        <v>0.0655752</v>
      </c>
      <c r="EB544">
        <v>0.0676032</v>
      </c>
      <c r="EC544">
        <v>0.0702748</v>
      </c>
      <c r="ED544">
        <v>0.0549023</v>
      </c>
      <c r="EE544">
        <v>26344.1</v>
      </c>
      <c r="EF544">
        <v>22960.5</v>
      </c>
      <c r="EG544">
        <v>25236.7</v>
      </c>
      <c r="EH544">
        <v>23980</v>
      </c>
      <c r="EI544">
        <v>40037.5</v>
      </c>
      <c r="EJ544">
        <v>37517.2</v>
      </c>
      <c r="EK544">
        <v>45597.9</v>
      </c>
      <c r="EL544">
        <v>42775.2</v>
      </c>
      <c r="EM544">
        <v>1.81968</v>
      </c>
      <c r="EN544">
        <v>2.09915</v>
      </c>
      <c r="EO544">
        <v>0.098601</v>
      </c>
      <c r="EP544">
        <v>0</v>
      </c>
      <c r="EQ544">
        <v>20.3738</v>
      </c>
      <c r="ER544">
        <v>999.9</v>
      </c>
      <c r="ES544">
        <v>29.044</v>
      </c>
      <c r="ET544">
        <v>29.638</v>
      </c>
      <c r="EU544">
        <v>17.8205</v>
      </c>
      <c r="EV544">
        <v>48.3351</v>
      </c>
      <c r="EW544">
        <v>30.1362</v>
      </c>
      <c r="EX544">
        <v>2</v>
      </c>
      <c r="EY544">
        <v>-0.111794</v>
      </c>
      <c r="EZ544">
        <v>3.47843</v>
      </c>
      <c r="FA544">
        <v>20.2118</v>
      </c>
      <c r="FB544">
        <v>5.23301</v>
      </c>
      <c r="FC544">
        <v>11.9915</v>
      </c>
      <c r="FD544">
        <v>4.9568</v>
      </c>
      <c r="FE544">
        <v>3.30395</v>
      </c>
      <c r="FF544">
        <v>9999</v>
      </c>
      <c r="FG544">
        <v>9999</v>
      </c>
      <c r="FH544">
        <v>6704.2</v>
      </c>
      <c r="FI544">
        <v>354.7</v>
      </c>
      <c r="FJ544">
        <v>1.86813</v>
      </c>
      <c r="FK544">
        <v>1.86385</v>
      </c>
      <c r="FL544">
        <v>1.87149</v>
      </c>
      <c r="FM544">
        <v>1.86218</v>
      </c>
      <c r="FN544">
        <v>1.86171</v>
      </c>
      <c r="FO544">
        <v>1.86813</v>
      </c>
      <c r="FP544">
        <v>1.85823</v>
      </c>
      <c r="FQ544">
        <v>1.86478</v>
      </c>
      <c r="FR544">
        <v>5</v>
      </c>
      <c r="FS544">
        <v>0</v>
      </c>
      <c r="FT544">
        <v>0</v>
      </c>
      <c r="FU544">
        <v>0</v>
      </c>
      <c r="FV544" t="s">
        <v>358</v>
      </c>
      <c r="FW544" t="s">
        <v>359</v>
      </c>
      <c r="FX544" t="s">
        <v>360</v>
      </c>
      <c r="FY544" t="s">
        <v>360</v>
      </c>
      <c r="FZ544" t="s">
        <v>360</v>
      </c>
      <c r="GA544" t="s">
        <v>360</v>
      </c>
      <c r="GB544">
        <v>0</v>
      </c>
      <c r="GC544">
        <v>100</v>
      </c>
      <c r="GD544">
        <v>100</v>
      </c>
      <c r="GE544">
        <v>3.853</v>
      </c>
      <c r="GF544">
        <v>0.204</v>
      </c>
      <c r="GG544">
        <v>2.14445261950712</v>
      </c>
      <c r="GH544">
        <v>0.00524579190152856</v>
      </c>
      <c r="GI544">
        <v>-2.61795653493914e-06</v>
      </c>
      <c r="GJ544">
        <v>1.03317073579164e-09</v>
      </c>
      <c r="GK544">
        <v>0.00834576242792743</v>
      </c>
      <c r="GL544">
        <v>-0.0463878632499735</v>
      </c>
      <c r="GM544">
        <v>0.00360881594666716</v>
      </c>
      <c r="GN544">
        <v>-4.25062852161115e-05</v>
      </c>
      <c r="GO544">
        <v>14</v>
      </c>
      <c r="GP544">
        <v>2225</v>
      </c>
      <c r="GQ544">
        <v>2</v>
      </c>
      <c r="GR544">
        <v>27</v>
      </c>
      <c r="GS544">
        <v>4395</v>
      </c>
      <c r="GT544">
        <v>4395</v>
      </c>
      <c r="GU544">
        <v>1.2793</v>
      </c>
      <c r="GV544">
        <v>2.35596</v>
      </c>
      <c r="GW544">
        <v>1.99829</v>
      </c>
      <c r="GX544">
        <v>2.74292</v>
      </c>
      <c r="GY544">
        <v>2.09351</v>
      </c>
      <c r="GZ544">
        <v>2.32422</v>
      </c>
      <c r="HA544">
        <v>30.8902</v>
      </c>
      <c r="HB544">
        <v>13.8256</v>
      </c>
      <c r="HC544">
        <v>18</v>
      </c>
      <c r="HD544">
        <v>435.729</v>
      </c>
      <c r="HE544">
        <v>611.936</v>
      </c>
      <c r="HF544">
        <v>20.0924</v>
      </c>
      <c r="HG544">
        <v>26.1575</v>
      </c>
      <c r="HH544">
        <v>30</v>
      </c>
      <c r="HI544">
        <v>26.1842</v>
      </c>
      <c r="HJ544">
        <v>26.1578</v>
      </c>
      <c r="HK544">
        <v>25.647</v>
      </c>
      <c r="HL544">
        <v>13.3939</v>
      </c>
      <c r="HM544">
        <v>0</v>
      </c>
      <c r="HN544">
        <v>20.0857</v>
      </c>
      <c r="HO544">
        <v>379.676</v>
      </c>
      <c r="HP544">
        <v>14.7492</v>
      </c>
      <c r="HQ544">
        <v>96.5252</v>
      </c>
      <c r="HR544">
        <v>100.569</v>
      </c>
    </row>
    <row r="545" spans="1:226">
      <c r="A545">
        <v>529</v>
      </c>
      <c r="B545">
        <v>1657561828.1</v>
      </c>
      <c r="C545">
        <v>9036.09999990463</v>
      </c>
      <c r="D545" t="s">
        <v>1425</v>
      </c>
      <c r="E545" t="s">
        <v>1426</v>
      </c>
      <c r="F545">
        <v>5</v>
      </c>
      <c r="G545" t="s">
        <v>1420</v>
      </c>
      <c r="H545" t="s">
        <v>354</v>
      </c>
      <c r="I545">
        <v>1657561820.6</v>
      </c>
      <c r="J545">
        <f>(K545)/1000</f>
        <v>0</v>
      </c>
      <c r="K545">
        <f>IF(BF545, AN545, AH545)</f>
        <v>0</v>
      </c>
      <c r="L545">
        <f>IF(BF545, AI545, AG545)</f>
        <v>0</v>
      </c>
      <c r="M545">
        <f>BH545 - IF(AU545&gt;1, L545*BB545*100.0/(AW545*BV545), 0)</f>
        <v>0</v>
      </c>
      <c r="N545">
        <f>((T545-J545/2)*M545-L545)/(T545+J545/2)</f>
        <v>0</v>
      </c>
      <c r="O545">
        <f>N545*(BO545+BP545)/1000.0</f>
        <v>0</v>
      </c>
      <c r="P545">
        <f>(BH545 - IF(AU545&gt;1, L545*BB545*100.0/(AW545*BV545), 0))*(BO545+BP545)/1000.0</f>
        <v>0</v>
      </c>
      <c r="Q545">
        <f>2.0/((1/S545-1/R545)+SIGN(S545)*SQRT((1/S545-1/R545)*(1/S545-1/R545) + 4*BC545/((BC545+1)*(BC545+1))*(2*1/S545*1/R545-1/R545*1/R545)))</f>
        <v>0</v>
      </c>
      <c r="R545">
        <f>IF(LEFT(BD545,1)&lt;&gt;"0",IF(LEFT(BD545,1)="1",3.0,BE545),$D$5+$E$5*(BV545*BO545/($K$5*1000))+$F$5*(BV545*BO545/($K$5*1000))*MAX(MIN(BB545,$J$5),$I$5)*MAX(MIN(BB545,$J$5),$I$5)+$G$5*MAX(MIN(BB545,$J$5),$I$5)*(BV545*BO545/($K$5*1000))+$H$5*(BV545*BO545/($K$5*1000))*(BV545*BO545/($K$5*1000)))</f>
        <v>0</v>
      </c>
      <c r="S545">
        <f>J545*(1000-(1000*0.61365*exp(17.502*W545/(240.97+W545))/(BO545+BP545)+BJ545)/2)/(1000*0.61365*exp(17.502*W545/(240.97+W545))/(BO545+BP545)-BJ545)</f>
        <v>0</v>
      </c>
      <c r="T545">
        <f>1/((BC545+1)/(Q545/1.6)+1/(R545/1.37)) + BC545/((BC545+1)/(Q545/1.6) + BC545/(R545/1.37))</f>
        <v>0</v>
      </c>
      <c r="U545">
        <f>(AX545*BA545)</f>
        <v>0</v>
      </c>
      <c r="V545">
        <f>(BQ545+(U545+2*0.95*5.67E-8*(((BQ545+$B$7)+273)^4-(BQ545+273)^4)-44100*J545)/(1.84*29.3*R545+8*0.95*5.67E-8*(BQ545+273)^3))</f>
        <v>0</v>
      </c>
      <c r="W545">
        <f>($C$7*BR545+$D$7*BS545+$E$7*V545)</f>
        <v>0</v>
      </c>
      <c r="X545">
        <f>0.61365*exp(17.502*W545/(240.97+W545))</f>
        <v>0</v>
      </c>
      <c r="Y545">
        <f>(Z545/AA545*100)</f>
        <v>0</v>
      </c>
      <c r="Z545">
        <f>BJ545*(BO545+BP545)/1000</f>
        <v>0</v>
      </c>
      <c r="AA545">
        <f>0.61365*exp(17.502*BQ545/(240.97+BQ545))</f>
        <v>0</v>
      </c>
      <c r="AB545">
        <f>(X545-BJ545*(BO545+BP545)/1000)</f>
        <v>0</v>
      </c>
      <c r="AC545">
        <f>(-J545*44100)</f>
        <v>0</v>
      </c>
      <c r="AD545">
        <f>2*29.3*R545*0.92*(BQ545-W545)</f>
        <v>0</v>
      </c>
      <c r="AE545">
        <f>2*0.95*5.67E-8*(((BQ545+$B$7)+273)^4-(W545+273)^4)</f>
        <v>0</v>
      </c>
      <c r="AF545">
        <f>U545+AE545+AC545+AD545</f>
        <v>0</v>
      </c>
      <c r="AG545">
        <f>BN545*AU545*(BI545-BH545*(1000-AU545*BK545)/(1000-AU545*BJ545))/(100*BB545)</f>
        <v>0</v>
      </c>
      <c r="AH545">
        <f>1000*BN545*AU545*(BJ545-BK545)/(100*BB545*(1000-AU545*BJ545))</f>
        <v>0</v>
      </c>
      <c r="AI545">
        <f>(AJ545 - AK545 - BO545*1E3/(8.314*(BQ545+273.15)) * AM545/BN545 * AL545) * BN545/(100*BB545) * (1000 - BK545)/1000</f>
        <v>0</v>
      </c>
      <c r="AJ545">
        <v>405.100237225216</v>
      </c>
      <c r="AK545">
        <v>393.728690909091</v>
      </c>
      <c r="AL545">
        <v>-1.98154132400177</v>
      </c>
      <c r="AM545">
        <v>66.1577859807836</v>
      </c>
      <c r="AN545">
        <f>(AP545 - AO545 + BO545*1E3/(8.314*(BQ545+273.15)) * AR545/BN545 * AQ545) * BN545/(100*BB545) * 1000/(1000 - AP545)</f>
        <v>0</v>
      </c>
      <c r="AO545">
        <v>14.670948514949</v>
      </c>
      <c r="AP545">
        <v>20.6176254545454</v>
      </c>
      <c r="AQ545">
        <v>-7.11030740494099e-06</v>
      </c>
      <c r="AR545">
        <v>77.8780552469059</v>
      </c>
      <c r="AS545">
        <v>10</v>
      </c>
      <c r="AT545">
        <v>2</v>
      </c>
      <c r="AU545">
        <f>IF(AS545*$H$13&gt;=AW545,1.0,(AW545/(AW545-AS545*$H$13)))</f>
        <v>0</v>
      </c>
      <c r="AV545">
        <f>(AU545-1)*100</f>
        <v>0</v>
      </c>
      <c r="AW545">
        <f>MAX(0,($B$13+$C$13*BV545)/(1+$D$13*BV545)*BO545/(BQ545+273)*$E$13)</f>
        <v>0</v>
      </c>
      <c r="AX545">
        <f>$B$11*BW545+$C$11*BX545+$F$11*CI545*(1-CL545)</f>
        <v>0</v>
      </c>
      <c r="AY545">
        <f>AX545*AZ545</f>
        <v>0</v>
      </c>
      <c r="AZ545">
        <f>($B$11*$D$9+$C$11*$D$9+$F$11*((CV545+CN545)/MAX(CV545+CN545+CW545, 0.1)*$I$9+CW545/MAX(CV545+CN545+CW545, 0.1)*$J$9))/($B$11+$C$11+$F$11)</f>
        <v>0</v>
      </c>
      <c r="BA545">
        <f>($B$11*$K$9+$C$11*$K$9+$F$11*((CV545+CN545)/MAX(CV545+CN545+CW545, 0.1)*$P$9+CW545/MAX(CV545+CN545+CW545, 0.1)*$Q$9))/($B$11+$C$11+$F$11)</f>
        <v>0</v>
      </c>
      <c r="BB545">
        <v>4.6</v>
      </c>
      <c r="BC545">
        <v>0.5</v>
      </c>
      <c r="BD545" t="s">
        <v>355</v>
      </c>
      <c r="BE545">
        <v>2</v>
      </c>
      <c r="BF545" t="b">
        <v>1</v>
      </c>
      <c r="BG545">
        <v>1657561820.6</v>
      </c>
      <c r="BH545">
        <v>394.685259259259</v>
      </c>
      <c r="BI545">
        <v>410.110074074074</v>
      </c>
      <c r="BJ545">
        <v>20.6281666666667</v>
      </c>
      <c r="BK545">
        <v>14.6744259259259</v>
      </c>
      <c r="BL545">
        <v>390.828814814815</v>
      </c>
      <c r="BM545">
        <v>20.424</v>
      </c>
      <c r="BN545">
        <v>500.034259259259</v>
      </c>
      <c r="BO545">
        <v>68.0081</v>
      </c>
      <c r="BP545">
        <v>0.00938136259259259</v>
      </c>
      <c r="BQ545">
        <v>22.9597481481481</v>
      </c>
      <c r="BR545">
        <v>22.0058111111111</v>
      </c>
      <c r="BS545">
        <v>999.9</v>
      </c>
      <c r="BT545">
        <v>0</v>
      </c>
      <c r="BU545">
        <v>0</v>
      </c>
      <c r="BV545">
        <v>10028.8703703704</v>
      </c>
      <c r="BW545">
        <v>0</v>
      </c>
      <c r="BX545">
        <v>45.7752481481482</v>
      </c>
      <c r="BY545">
        <v>-15.4247925925926</v>
      </c>
      <c r="BZ545">
        <v>402.99837037037</v>
      </c>
      <c r="CA545">
        <v>416.217814814815</v>
      </c>
      <c r="CB545">
        <v>5.9537362962963</v>
      </c>
      <c r="CC545">
        <v>410.110074074074</v>
      </c>
      <c r="CD545">
        <v>14.6744259259259</v>
      </c>
      <c r="CE545">
        <v>1.40288111111111</v>
      </c>
      <c r="CF545">
        <v>0.997979962962963</v>
      </c>
      <c r="CG545">
        <v>11.9488148148148</v>
      </c>
      <c r="CH545">
        <v>6.88692074074074</v>
      </c>
      <c r="CI545">
        <v>2000.01962962963</v>
      </c>
      <c r="CJ545">
        <v>0.979997</v>
      </c>
      <c r="CK545">
        <v>0.0200032</v>
      </c>
      <c r="CL545">
        <v>0</v>
      </c>
      <c r="CM545">
        <v>2.54446666666667</v>
      </c>
      <c r="CN545">
        <v>0</v>
      </c>
      <c r="CO545">
        <v>11618.3925925926</v>
      </c>
      <c r="CP545">
        <v>16705.5481481481</v>
      </c>
      <c r="CQ545">
        <v>45</v>
      </c>
      <c r="CR545">
        <v>44.5</v>
      </c>
      <c r="CS545">
        <v>44.625</v>
      </c>
      <c r="CT545">
        <v>43.1341851851852</v>
      </c>
      <c r="CU545">
        <v>43.75</v>
      </c>
      <c r="CV545">
        <v>1960.00962962963</v>
      </c>
      <c r="CW545">
        <v>40.01</v>
      </c>
      <c r="CX545">
        <v>0</v>
      </c>
      <c r="CY545">
        <v>1651540723.4</v>
      </c>
      <c r="CZ545">
        <v>0</v>
      </c>
      <c r="DA545">
        <v>0</v>
      </c>
      <c r="DB545" t="s">
        <v>356</v>
      </c>
      <c r="DC545">
        <v>1657298120.5</v>
      </c>
      <c r="DD545">
        <v>1657298120.5</v>
      </c>
      <c r="DE545">
        <v>0</v>
      </c>
      <c r="DF545">
        <v>1.391</v>
      </c>
      <c r="DG545">
        <v>0.035</v>
      </c>
      <c r="DH545">
        <v>2.39</v>
      </c>
      <c r="DI545">
        <v>0.104</v>
      </c>
      <c r="DJ545">
        <v>419</v>
      </c>
      <c r="DK545">
        <v>18</v>
      </c>
      <c r="DL545">
        <v>0.11</v>
      </c>
      <c r="DM545">
        <v>0.02</v>
      </c>
      <c r="DN545">
        <v>-17.9834536585366</v>
      </c>
      <c r="DO545">
        <v>42.5344064111498</v>
      </c>
      <c r="DP545">
        <v>4.57670298428249</v>
      </c>
      <c r="DQ545">
        <v>0</v>
      </c>
      <c r="DR545">
        <v>5.95335268292683</v>
      </c>
      <c r="DS545">
        <v>-0.00555993031359278</v>
      </c>
      <c r="DT545">
        <v>0.00638720291634664</v>
      </c>
      <c r="DU545">
        <v>1</v>
      </c>
      <c r="DV545">
        <v>1</v>
      </c>
      <c r="DW545">
        <v>2</v>
      </c>
      <c r="DX545" t="s">
        <v>367</v>
      </c>
      <c r="DY545">
        <v>2.87208</v>
      </c>
      <c r="DZ545">
        <v>2.62544</v>
      </c>
      <c r="EA545">
        <v>0.0643704</v>
      </c>
      <c r="EB545">
        <v>0.0657464</v>
      </c>
      <c r="EC545">
        <v>0.0702643</v>
      </c>
      <c r="ED545">
        <v>0.0549012</v>
      </c>
      <c r="EE545">
        <v>26378.5</v>
      </c>
      <c r="EF545">
        <v>23006.1</v>
      </c>
      <c r="EG545">
        <v>25237.1</v>
      </c>
      <c r="EH545">
        <v>23979.8</v>
      </c>
      <c r="EI545">
        <v>40038.7</v>
      </c>
      <c r="EJ545">
        <v>37517.2</v>
      </c>
      <c r="EK545">
        <v>45598.8</v>
      </c>
      <c r="EL545">
        <v>42775.2</v>
      </c>
      <c r="EM545">
        <v>1.82005</v>
      </c>
      <c r="EN545">
        <v>2.09928</v>
      </c>
      <c r="EO545">
        <v>0.0982061</v>
      </c>
      <c r="EP545">
        <v>0</v>
      </c>
      <c r="EQ545">
        <v>20.376</v>
      </c>
      <c r="ER545">
        <v>999.9</v>
      </c>
      <c r="ES545">
        <v>29.044</v>
      </c>
      <c r="ET545">
        <v>29.628</v>
      </c>
      <c r="EU545">
        <v>17.8094</v>
      </c>
      <c r="EV545">
        <v>49.0651</v>
      </c>
      <c r="EW545">
        <v>30.0681</v>
      </c>
      <c r="EX545">
        <v>2</v>
      </c>
      <c r="EY545">
        <v>-0.112665</v>
      </c>
      <c r="EZ545">
        <v>3.30556</v>
      </c>
      <c r="FA545">
        <v>20.2153</v>
      </c>
      <c r="FB545">
        <v>5.23316</v>
      </c>
      <c r="FC545">
        <v>11.992</v>
      </c>
      <c r="FD545">
        <v>4.95685</v>
      </c>
      <c r="FE545">
        <v>3.304</v>
      </c>
      <c r="FF545">
        <v>9999</v>
      </c>
      <c r="FG545">
        <v>9999</v>
      </c>
      <c r="FH545">
        <v>6704.2</v>
      </c>
      <c r="FI545">
        <v>354.7</v>
      </c>
      <c r="FJ545">
        <v>1.86813</v>
      </c>
      <c r="FK545">
        <v>1.86385</v>
      </c>
      <c r="FL545">
        <v>1.87149</v>
      </c>
      <c r="FM545">
        <v>1.86218</v>
      </c>
      <c r="FN545">
        <v>1.86171</v>
      </c>
      <c r="FO545">
        <v>1.86813</v>
      </c>
      <c r="FP545">
        <v>1.85825</v>
      </c>
      <c r="FQ545">
        <v>1.86479</v>
      </c>
      <c r="FR545">
        <v>5</v>
      </c>
      <c r="FS545">
        <v>0</v>
      </c>
      <c r="FT545">
        <v>0</v>
      </c>
      <c r="FU545">
        <v>0</v>
      </c>
      <c r="FV545" t="s">
        <v>358</v>
      </c>
      <c r="FW545" t="s">
        <v>359</v>
      </c>
      <c r="FX545" t="s">
        <v>360</v>
      </c>
      <c r="FY545" t="s">
        <v>360</v>
      </c>
      <c r="FZ545" t="s">
        <v>360</v>
      </c>
      <c r="GA545" t="s">
        <v>360</v>
      </c>
      <c r="GB545">
        <v>0</v>
      </c>
      <c r="GC545">
        <v>100</v>
      </c>
      <c r="GD545">
        <v>100</v>
      </c>
      <c r="GE545">
        <v>3.819</v>
      </c>
      <c r="GF545">
        <v>0.2036</v>
      </c>
      <c r="GG545">
        <v>2.14445261950712</v>
      </c>
      <c r="GH545">
        <v>0.00524579190152856</v>
      </c>
      <c r="GI545">
        <v>-2.61795653493914e-06</v>
      </c>
      <c r="GJ545">
        <v>1.03317073579164e-09</v>
      </c>
      <c r="GK545">
        <v>0.00834576242792743</v>
      </c>
      <c r="GL545">
        <v>-0.0463878632499735</v>
      </c>
      <c r="GM545">
        <v>0.00360881594666716</v>
      </c>
      <c r="GN545">
        <v>-4.25062852161115e-05</v>
      </c>
      <c r="GO545">
        <v>14</v>
      </c>
      <c r="GP545">
        <v>2225</v>
      </c>
      <c r="GQ545">
        <v>2</v>
      </c>
      <c r="GR545">
        <v>27</v>
      </c>
      <c r="GS545">
        <v>4395.1</v>
      </c>
      <c r="GT545">
        <v>4395.1</v>
      </c>
      <c r="GU545">
        <v>1.23779</v>
      </c>
      <c r="GV545">
        <v>2.3645</v>
      </c>
      <c r="GW545">
        <v>1.99829</v>
      </c>
      <c r="GX545">
        <v>2.74292</v>
      </c>
      <c r="GY545">
        <v>2.09351</v>
      </c>
      <c r="GZ545">
        <v>2.39014</v>
      </c>
      <c r="HA545">
        <v>30.8686</v>
      </c>
      <c r="HB545">
        <v>13.8343</v>
      </c>
      <c r="HC545">
        <v>18</v>
      </c>
      <c r="HD545">
        <v>435.876</v>
      </c>
      <c r="HE545">
        <v>611.936</v>
      </c>
      <c r="HF545">
        <v>20.0657</v>
      </c>
      <c r="HG545">
        <v>26.15</v>
      </c>
      <c r="HH545">
        <v>29.9995</v>
      </c>
      <c r="HI545">
        <v>26.1753</v>
      </c>
      <c r="HJ545">
        <v>26.1492</v>
      </c>
      <c r="HK545">
        <v>24.8158</v>
      </c>
      <c r="HL545">
        <v>13.1065</v>
      </c>
      <c r="HM545">
        <v>0</v>
      </c>
      <c r="HN545">
        <v>20.0878</v>
      </c>
      <c r="HO545">
        <v>366.242</v>
      </c>
      <c r="HP545">
        <v>14.7492</v>
      </c>
      <c r="HQ545">
        <v>96.527</v>
      </c>
      <c r="HR545">
        <v>100.568</v>
      </c>
    </row>
    <row r="546" spans="1:226">
      <c r="A546">
        <v>530</v>
      </c>
      <c r="B546">
        <v>1657561833.1</v>
      </c>
      <c r="C546">
        <v>9041.09999990463</v>
      </c>
      <c r="D546" t="s">
        <v>1427</v>
      </c>
      <c r="E546" t="s">
        <v>1428</v>
      </c>
      <c r="F546">
        <v>5</v>
      </c>
      <c r="G546" t="s">
        <v>1420</v>
      </c>
      <c r="H546" t="s">
        <v>354</v>
      </c>
      <c r="I546">
        <v>1657561825.31429</v>
      </c>
      <c r="J546">
        <f>(K546)/1000</f>
        <v>0</v>
      </c>
      <c r="K546">
        <f>IF(BF546, AN546, AH546)</f>
        <v>0</v>
      </c>
      <c r="L546">
        <f>IF(BF546, AI546, AG546)</f>
        <v>0</v>
      </c>
      <c r="M546">
        <f>BH546 - IF(AU546&gt;1, L546*BB546*100.0/(AW546*BV546), 0)</f>
        <v>0</v>
      </c>
      <c r="N546">
        <f>((T546-J546/2)*M546-L546)/(T546+J546/2)</f>
        <v>0</v>
      </c>
      <c r="O546">
        <f>N546*(BO546+BP546)/1000.0</f>
        <v>0</v>
      </c>
      <c r="P546">
        <f>(BH546 - IF(AU546&gt;1, L546*BB546*100.0/(AW546*BV546), 0))*(BO546+BP546)/1000.0</f>
        <v>0</v>
      </c>
      <c r="Q546">
        <f>2.0/((1/S546-1/R546)+SIGN(S546)*SQRT((1/S546-1/R546)*(1/S546-1/R546) + 4*BC546/((BC546+1)*(BC546+1))*(2*1/S546*1/R546-1/R546*1/R546)))</f>
        <v>0</v>
      </c>
      <c r="R546">
        <f>IF(LEFT(BD546,1)&lt;&gt;"0",IF(LEFT(BD546,1)="1",3.0,BE546),$D$5+$E$5*(BV546*BO546/($K$5*1000))+$F$5*(BV546*BO546/($K$5*1000))*MAX(MIN(BB546,$J$5),$I$5)*MAX(MIN(BB546,$J$5),$I$5)+$G$5*MAX(MIN(BB546,$J$5),$I$5)*(BV546*BO546/($K$5*1000))+$H$5*(BV546*BO546/($K$5*1000))*(BV546*BO546/($K$5*1000)))</f>
        <v>0</v>
      </c>
      <c r="S546">
        <f>J546*(1000-(1000*0.61365*exp(17.502*W546/(240.97+W546))/(BO546+BP546)+BJ546)/2)/(1000*0.61365*exp(17.502*W546/(240.97+W546))/(BO546+BP546)-BJ546)</f>
        <v>0</v>
      </c>
      <c r="T546">
        <f>1/((BC546+1)/(Q546/1.6)+1/(R546/1.37)) + BC546/((BC546+1)/(Q546/1.6) + BC546/(R546/1.37))</f>
        <v>0</v>
      </c>
      <c r="U546">
        <f>(AX546*BA546)</f>
        <v>0</v>
      </c>
      <c r="V546">
        <f>(BQ546+(U546+2*0.95*5.67E-8*(((BQ546+$B$7)+273)^4-(BQ546+273)^4)-44100*J546)/(1.84*29.3*R546+8*0.95*5.67E-8*(BQ546+273)^3))</f>
        <v>0</v>
      </c>
      <c r="W546">
        <f>($C$7*BR546+$D$7*BS546+$E$7*V546)</f>
        <v>0</v>
      </c>
      <c r="X546">
        <f>0.61365*exp(17.502*W546/(240.97+W546))</f>
        <v>0</v>
      </c>
      <c r="Y546">
        <f>(Z546/AA546*100)</f>
        <v>0</v>
      </c>
      <c r="Z546">
        <f>BJ546*(BO546+BP546)/1000</f>
        <v>0</v>
      </c>
      <c r="AA546">
        <f>0.61365*exp(17.502*BQ546/(240.97+BQ546))</f>
        <v>0</v>
      </c>
      <c r="AB546">
        <f>(X546-BJ546*(BO546+BP546)/1000)</f>
        <v>0</v>
      </c>
      <c r="AC546">
        <f>(-J546*44100)</f>
        <v>0</v>
      </c>
      <c r="AD546">
        <f>2*29.3*R546*0.92*(BQ546-W546)</f>
        <v>0</v>
      </c>
      <c r="AE546">
        <f>2*0.95*5.67E-8*(((BQ546+$B$7)+273)^4-(W546+273)^4)</f>
        <v>0</v>
      </c>
      <c r="AF546">
        <f>U546+AE546+AC546+AD546</f>
        <v>0</v>
      </c>
      <c r="AG546">
        <f>BN546*AU546*(BI546-BH546*(1000-AU546*BK546)/(1000-AU546*BJ546))/(100*BB546)</f>
        <v>0</v>
      </c>
      <c r="AH546">
        <f>1000*BN546*AU546*(BJ546-BK546)/(100*BB546*(1000-AU546*BJ546))</f>
        <v>0</v>
      </c>
      <c r="AI546">
        <f>(AJ546 - AK546 - BO546*1E3/(8.314*(BQ546+273.15)) * AM546/BN546 * AL546) * BN546/(100*BB546) * (1000 - BK546)/1000</f>
        <v>0</v>
      </c>
      <c r="AJ546">
        <v>389.858474796739</v>
      </c>
      <c r="AK546">
        <v>381.183478787879</v>
      </c>
      <c r="AL546">
        <v>-2.60808373363852</v>
      </c>
      <c r="AM546">
        <v>66.1577859807836</v>
      </c>
      <c r="AN546">
        <f>(AP546 - AO546 + BO546*1E3/(8.314*(BQ546+273.15)) * AR546/BN546 * AQ546) * BN546/(100*BB546) * 1000/(1000 - AP546)</f>
        <v>0</v>
      </c>
      <c r="AO546">
        <v>14.6761980724566</v>
      </c>
      <c r="AP546">
        <v>20.6204763636364</v>
      </c>
      <c r="AQ546">
        <v>4.75872137115488e-06</v>
      </c>
      <c r="AR546">
        <v>77.8780552469059</v>
      </c>
      <c r="AS546">
        <v>10</v>
      </c>
      <c r="AT546">
        <v>2</v>
      </c>
      <c r="AU546">
        <f>IF(AS546*$H$13&gt;=AW546,1.0,(AW546/(AW546-AS546*$H$13)))</f>
        <v>0</v>
      </c>
      <c r="AV546">
        <f>(AU546-1)*100</f>
        <v>0</v>
      </c>
      <c r="AW546">
        <f>MAX(0,($B$13+$C$13*BV546)/(1+$D$13*BV546)*BO546/(BQ546+273)*$E$13)</f>
        <v>0</v>
      </c>
      <c r="AX546">
        <f>$B$11*BW546+$C$11*BX546+$F$11*CI546*(1-CL546)</f>
        <v>0</v>
      </c>
      <c r="AY546">
        <f>AX546*AZ546</f>
        <v>0</v>
      </c>
      <c r="AZ546">
        <f>($B$11*$D$9+$C$11*$D$9+$F$11*((CV546+CN546)/MAX(CV546+CN546+CW546, 0.1)*$I$9+CW546/MAX(CV546+CN546+CW546, 0.1)*$J$9))/($B$11+$C$11+$F$11)</f>
        <v>0</v>
      </c>
      <c r="BA546">
        <f>($B$11*$K$9+$C$11*$K$9+$F$11*((CV546+CN546)/MAX(CV546+CN546+CW546, 0.1)*$P$9+CW546/MAX(CV546+CN546+CW546, 0.1)*$Q$9))/($B$11+$C$11+$F$11)</f>
        <v>0</v>
      </c>
      <c r="BB546">
        <v>4.6</v>
      </c>
      <c r="BC546">
        <v>0.5</v>
      </c>
      <c r="BD546" t="s">
        <v>355</v>
      </c>
      <c r="BE546">
        <v>2</v>
      </c>
      <c r="BF546" t="b">
        <v>1</v>
      </c>
      <c r="BG546">
        <v>1657561825.31429</v>
      </c>
      <c r="BH546">
        <v>388.459071428571</v>
      </c>
      <c r="BI546">
        <v>399.026428571429</v>
      </c>
      <c r="BJ546">
        <v>20.6225928571429</v>
      </c>
      <c r="BK546">
        <v>14.6752392857143</v>
      </c>
      <c r="BL546">
        <v>384.625535714286</v>
      </c>
      <c r="BM546">
        <v>20.4186821428571</v>
      </c>
      <c r="BN546">
        <v>500.003428571429</v>
      </c>
      <c r="BO546">
        <v>68.0083821428571</v>
      </c>
      <c r="BP546">
        <v>0.00941727607142857</v>
      </c>
      <c r="BQ546">
        <v>22.9618892857143</v>
      </c>
      <c r="BR546">
        <v>22.0002357142857</v>
      </c>
      <c r="BS546">
        <v>999.9</v>
      </c>
      <c r="BT546">
        <v>0</v>
      </c>
      <c r="BU546">
        <v>0</v>
      </c>
      <c r="BV546">
        <v>9997.4125</v>
      </c>
      <c r="BW546">
        <v>0</v>
      </c>
      <c r="BX546">
        <v>46.2810392857143</v>
      </c>
      <c r="BY546">
        <v>-10.567385</v>
      </c>
      <c r="BZ546">
        <v>396.638785714286</v>
      </c>
      <c r="CA546">
        <v>404.969464285714</v>
      </c>
      <c r="CB546">
        <v>5.94733535714286</v>
      </c>
      <c r="CC546">
        <v>399.026428571429</v>
      </c>
      <c r="CD546">
        <v>14.6752392857143</v>
      </c>
      <c r="CE546">
        <v>1.40250821428571</v>
      </c>
      <c r="CF546">
        <v>0.998039964285714</v>
      </c>
      <c r="CG546">
        <v>11.9447785714286</v>
      </c>
      <c r="CH546">
        <v>6.88779642857143</v>
      </c>
      <c r="CI546">
        <v>2000.01321428571</v>
      </c>
      <c r="CJ546">
        <v>0.979996892857143</v>
      </c>
      <c r="CK546">
        <v>0.0200033107142857</v>
      </c>
      <c r="CL546">
        <v>0</v>
      </c>
      <c r="CM546">
        <v>2.50075714285714</v>
      </c>
      <c r="CN546">
        <v>0</v>
      </c>
      <c r="CO546">
        <v>11611.275</v>
      </c>
      <c r="CP546">
        <v>16705.4892857143</v>
      </c>
      <c r="CQ546">
        <v>45</v>
      </c>
      <c r="CR546">
        <v>44.5</v>
      </c>
      <c r="CS546">
        <v>44.625</v>
      </c>
      <c r="CT546">
        <v>43.1294285714286</v>
      </c>
      <c r="CU546">
        <v>43.75</v>
      </c>
      <c r="CV546">
        <v>1960.00321428571</v>
      </c>
      <c r="CW546">
        <v>40.01</v>
      </c>
      <c r="CX546">
        <v>0</v>
      </c>
      <c r="CY546">
        <v>1651540728.2</v>
      </c>
      <c r="CZ546">
        <v>0</v>
      </c>
      <c r="DA546">
        <v>0</v>
      </c>
      <c r="DB546" t="s">
        <v>356</v>
      </c>
      <c r="DC546">
        <v>1657298120.5</v>
      </c>
      <c r="DD546">
        <v>1657298120.5</v>
      </c>
      <c r="DE546">
        <v>0</v>
      </c>
      <c r="DF546">
        <v>1.391</v>
      </c>
      <c r="DG546">
        <v>0.035</v>
      </c>
      <c r="DH546">
        <v>2.39</v>
      </c>
      <c r="DI546">
        <v>0.104</v>
      </c>
      <c r="DJ546">
        <v>419</v>
      </c>
      <c r="DK546">
        <v>18</v>
      </c>
      <c r="DL546">
        <v>0.11</v>
      </c>
      <c r="DM546">
        <v>0.02</v>
      </c>
      <c r="DN546">
        <v>-13.3749719512195</v>
      </c>
      <c r="DO546">
        <v>61.6221813240418</v>
      </c>
      <c r="DP546">
        <v>6.12815172578049</v>
      </c>
      <c r="DQ546">
        <v>0</v>
      </c>
      <c r="DR546">
        <v>5.95109902439024</v>
      </c>
      <c r="DS546">
        <v>-0.0661967247386858</v>
      </c>
      <c r="DT546">
        <v>0.00741450746843012</v>
      </c>
      <c r="DU546">
        <v>1</v>
      </c>
      <c r="DV546">
        <v>1</v>
      </c>
      <c r="DW546">
        <v>2</v>
      </c>
      <c r="DX546" t="s">
        <v>367</v>
      </c>
      <c r="DY546">
        <v>2.8718</v>
      </c>
      <c r="DZ546">
        <v>2.62596</v>
      </c>
      <c r="EA546">
        <v>0.0627126</v>
      </c>
      <c r="EB546">
        <v>0.0636986</v>
      </c>
      <c r="EC546">
        <v>0.0702792</v>
      </c>
      <c r="ED546">
        <v>0.0549023</v>
      </c>
      <c r="EE546">
        <v>26425.6</v>
      </c>
      <c r="EF546">
        <v>23056.7</v>
      </c>
      <c r="EG546">
        <v>25237.4</v>
      </c>
      <c r="EH546">
        <v>23980</v>
      </c>
      <c r="EI546">
        <v>40038.5</v>
      </c>
      <c r="EJ546">
        <v>37517.5</v>
      </c>
      <c r="EK546">
        <v>45599.4</v>
      </c>
      <c r="EL546">
        <v>42775.6</v>
      </c>
      <c r="EM546">
        <v>1.8198</v>
      </c>
      <c r="EN546">
        <v>2.09967</v>
      </c>
      <c r="EO546">
        <v>0.0980683</v>
      </c>
      <c r="EP546">
        <v>0</v>
      </c>
      <c r="EQ546">
        <v>20.3782</v>
      </c>
      <c r="ER546">
        <v>999.9</v>
      </c>
      <c r="ES546">
        <v>29.044</v>
      </c>
      <c r="ET546">
        <v>29.608</v>
      </c>
      <c r="EU546">
        <v>17.7885</v>
      </c>
      <c r="EV546">
        <v>49.1051</v>
      </c>
      <c r="EW546">
        <v>30.1963</v>
      </c>
      <c r="EX546">
        <v>2</v>
      </c>
      <c r="EY546">
        <v>-0.113918</v>
      </c>
      <c r="EZ546">
        <v>3.21428</v>
      </c>
      <c r="FA546">
        <v>20.2169</v>
      </c>
      <c r="FB546">
        <v>5.23316</v>
      </c>
      <c r="FC546">
        <v>11.992</v>
      </c>
      <c r="FD546">
        <v>4.95705</v>
      </c>
      <c r="FE546">
        <v>3.30398</v>
      </c>
      <c r="FF546">
        <v>9999</v>
      </c>
      <c r="FG546">
        <v>9999</v>
      </c>
      <c r="FH546">
        <v>6704.4</v>
      </c>
      <c r="FI546">
        <v>354.7</v>
      </c>
      <c r="FJ546">
        <v>1.86813</v>
      </c>
      <c r="FK546">
        <v>1.86384</v>
      </c>
      <c r="FL546">
        <v>1.87149</v>
      </c>
      <c r="FM546">
        <v>1.86218</v>
      </c>
      <c r="FN546">
        <v>1.86171</v>
      </c>
      <c r="FO546">
        <v>1.86813</v>
      </c>
      <c r="FP546">
        <v>1.85822</v>
      </c>
      <c r="FQ546">
        <v>1.86478</v>
      </c>
      <c r="FR546">
        <v>5</v>
      </c>
      <c r="FS546">
        <v>0</v>
      </c>
      <c r="FT546">
        <v>0</v>
      </c>
      <c r="FU546">
        <v>0</v>
      </c>
      <c r="FV546" t="s">
        <v>358</v>
      </c>
      <c r="FW546" t="s">
        <v>359</v>
      </c>
      <c r="FX546" t="s">
        <v>360</v>
      </c>
      <c r="FY546" t="s">
        <v>360</v>
      </c>
      <c r="FZ546" t="s">
        <v>360</v>
      </c>
      <c r="GA546" t="s">
        <v>360</v>
      </c>
      <c r="GB546">
        <v>0</v>
      </c>
      <c r="GC546">
        <v>100</v>
      </c>
      <c r="GD546">
        <v>100</v>
      </c>
      <c r="GE546">
        <v>3.773</v>
      </c>
      <c r="GF546">
        <v>0.2039</v>
      </c>
      <c r="GG546">
        <v>2.14445261950712</v>
      </c>
      <c r="GH546">
        <v>0.00524579190152856</v>
      </c>
      <c r="GI546">
        <v>-2.61795653493914e-06</v>
      </c>
      <c r="GJ546">
        <v>1.03317073579164e-09</v>
      </c>
      <c r="GK546">
        <v>0.00834576242792743</v>
      </c>
      <c r="GL546">
        <v>-0.0463878632499735</v>
      </c>
      <c r="GM546">
        <v>0.00360881594666716</v>
      </c>
      <c r="GN546">
        <v>-4.25062852161115e-05</v>
      </c>
      <c r="GO546">
        <v>14</v>
      </c>
      <c r="GP546">
        <v>2225</v>
      </c>
      <c r="GQ546">
        <v>2</v>
      </c>
      <c r="GR546">
        <v>27</v>
      </c>
      <c r="GS546">
        <v>4395.2</v>
      </c>
      <c r="GT546">
        <v>4395.2</v>
      </c>
      <c r="GU546">
        <v>1.19751</v>
      </c>
      <c r="GV546">
        <v>2.35718</v>
      </c>
      <c r="GW546">
        <v>1.99829</v>
      </c>
      <c r="GX546">
        <v>2.74292</v>
      </c>
      <c r="GY546">
        <v>2.09351</v>
      </c>
      <c r="GZ546">
        <v>2.3584</v>
      </c>
      <c r="HA546">
        <v>30.8469</v>
      </c>
      <c r="HB546">
        <v>13.8343</v>
      </c>
      <c r="HC546">
        <v>18</v>
      </c>
      <c r="HD546">
        <v>435.669</v>
      </c>
      <c r="HE546">
        <v>612.15</v>
      </c>
      <c r="HF546">
        <v>20.0692</v>
      </c>
      <c r="HG546">
        <v>26.1435</v>
      </c>
      <c r="HH546">
        <v>29.9991</v>
      </c>
      <c r="HI546">
        <v>26.1667</v>
      </c>
      <c r="HJ546">
        <v>26.1406</v>
      </c>
      <c r="HK546">
        <v>24.0149</v>
      </c>
      <c r="HL546">
        <v>13.1065</v>
      </c>
      <c r="HM546">
        <v>0</v>
      </c>
      <c r="HN546">
        <v>20.0785</v>
      </c>
      <c r="HO546">
        <v>346.046</v>
      </c>
      <c r="HP546">
        <v>14.7492</v>
      </c>
      <c r="HQ546">
        <v>96.5281</v>
      </c>
      <c r="HR546">
        <v>100.569</v>
      </c>
    </row>
    <row r="547" spans="1:226">
      <c r="A547">
        <v>531</v>
      </c>
      <c r="B547">
        <v>1657561838.1</v>
      </c>
      <c r="C547">
        <v>9046.09999990463</v>
      </c>
      <c r="D547" t="s">
        <v>1429</v>
      </c>
      <c r="E547" t="s">
        <v>1430</v>
      </c>
      <c r="F547">
        <v>5</v>
      </c>
      <c r="G547" t="s">
        <v>1420</v>
      </c>
      <c r="H547" t="s">
        <v>354</v>
      </c>
      <c r="I547">
        <v>1657561830.6</v>
      </c>
      <c r="J547">
        <f>(K547)/1000</f>
        <v>0</v>
      </c>
      <c r="K547">
        <f>IF(BF547, AN547, AH547)</f>
        <v>0</v>
      </c>
      <c r="L547">
        <f>IF(BF547, AI547, AG547)</f>
        <v>0</v>
      </c>
      <c r="M547">
        <f>BH547 - IF(AU547&gt;1, L547*BB547*100.0/(AW547*BV547), 0)</f>
        <v>0</v>
      </c>
      <c r="N547">
        <f>((T547-J547/2)*M547-L547)/(T547+J547/2)</f>
        <v>0</v>
      </c>
      <c r="O547">
        <f>N547*(BO547+BP547)/1000.0</f>
        <v>0</v>
      </c>
      <c r="P547">
        <f>(BH547 - IF(AU547&gt;1, L547*BB547*100.0/(AW547*BV547), 0))*(BO547+BP547)/1000.0</f>
        <v>0</v>
      </c>
      <c r="Q547">
        <f>2.0/((1/S547-1/R547)+SIGN(S547)*SQRT((1/S547-1/R547)*(1/S547-1/R547) + 4*BC547/((BC547+1)*(BC547+1))*(2*1/S547*1/R547-1/R547*1/R547)))</f>
        <v>0</v>
      </c>
      <c r="R547">
        <f>IF(LEFT(BD547,1)&lt;&gt;"0",IF(LEFT(BD547,1)="1",3.0,BE547),$D$5+$E$5*(BV547*BO547/($K$5*1000))+$F$5*(BV547*BO547/($K$5*1000))*MAX(MIN(BB547,$J$5),$I$5)*MAX(MIN(BB547,$J$5),$I$5)+$G$5*MAX(MIN(BB547,$J$5),$I$5)*(BV547*BO547/($K$5*1000))+$H$5*(BV547*BO547/($K$5*1000))*(BV547*BO547/($K$5*1000)))</f>
        <v>0</v>
      </c>
      <c r="S547">
        <f>J547*(1000-(1000*0.61365*exp(17.502*W547/(240.97+W547))/(BO547+BP547)+BJ547)/2)/(1000*0.61365*exp(17.502*W547/(240.97+W547))/(BO547+BP547)-BJ547)</f>
        <v>0</v>
      </c>
      <c r="T547">
        <f>1/((BC547+1)/(Q547/1.6)+1/(R547/1.37)) + BC547/((BC547+1)/(Q547/1.6) + BC547/(R547/1.37))</f>
        <v>0</v>
      </c>
      <c r="U547">
        <f>(AX547*BA547)</f>
        <v>0</v>
      </c>
      <c r="V547">
        <f>(BQ547+(U547+2*0.95*5.67E-8*(((BQ547+$B$7)+273)^4-(BQ547+273)^4)-44100*J547)/(1.84*29.3*R547+8*0.95*5.67E-8*(BQ547+273)^3))</f>
        <v>0</v>
      </c>
      <c r="W547">
        <f>($C$7*BR547+$D$7*BS547+$E$7*V547)</f>
        <v>0</v>
      </c>
      <c r="X547">
        <f>0.61365*exp(17.502*W547/(240.97+W547))</f>
        <v>0</v>
      </c>
      <c r="Y547">
        <f>(Z547/AA547*100)</f>
        <v>0</v>
      </c>
      <c r="Z547">
        <f>BJ547*(BO547+BP547)/1000</f>
        <v>0</v>
      </c>
      <c r="AA547">
        <f>0.61365*exp(17.502*BQ547/(240.97+BQ547))</f>
        <v>0</v>
      </c>
      <c r="AB547">
        <f>(X547-BJ547*(BO547+BP547)/1000)</f>
        <v>0</v>
      </c>
      <c r="AC547">
        <f>(-J547*44100)</f>
        <v>0</v>
      </c>
      <c r="AD547">
        <f>2*29.3*R547*0.92*(BQ547-W547)</f>
        <v>0</v>
      </c>
      <c r="AE547">
        <f>2*0.95*5.67E-8*(((BQ547+$B$7)+273)^4-(W547+273)^4)</f>
        <v>0</v>
      </c>
      <c r="AF547">
        <f>U547+AE547+AC547+AD547</f>
        <v>0</v>
      </c>
      <c r="AG547">
        <f>BN547*AU547*(BI547-BH547*(1000-AU547*BK547)/(1000-AU547*BJ547))/(100*BB547)</f>
        <v>0</v>
      </c>
      <c r="AH547">
        <f>1000*BN547*AU547*(BJ547-BK547)/(100*BB547*(1000-AU547*BJ547))</f>
        <v>0</v>
      </c>
      <c r="AI547">
        <f>(AJ547 - AK547 - BO547*1E3/(8.314*(BQ547+273.15)) * AM547/BN547 * AL547) * BN547/(100*BB547) * (1000 - BK547)/1000</f>
        <v>0</v>
      </c>
      <c r="AJ547">
        <v>373.472971842955</v>
      </c>
      <c r="AK547">
        <v>366.932375757576</v>
      </c>
      <c r="AL547">
        <v>-2.90816190968395</v>
      </c>
      <c r="AM547">
        <v>66.1577859807836</v>
      </c>
      <c r="AN547">
        <f>(AP547 - AO547 + BO547*1E3/(8.314*(BQ547+273.15)) * AR547/BN547 * AQ547) * BN547/(100*BB547) * 1000/(1000 - AP547)</f>
        <v>0</v>
      </c>
      <c r="AO547">
        <v>14.6697343142974</v>
      </c>
      <c r="AP547">
        <v>20.6222357575757</v>
      </c>
      <c r="AQ547">
        <v>2.1385618639323e-05</v>
      </c>
      <c r="AR547">
        <v>77.8780552469059</v>
      </c>
      <c r="AS547">
        <v>10</v>
      </c>
      <c r="AT547">
        <v>2</v>
      </c>
      <c r="AU547">
        <f>IF(AS547*$H$13&gt;=AW547,1.0,(AW547/(AW547-AS547*$H$13)))</f>
        <v>0</v>
      </c>
      <c r="AV547">
        <f>(AU547-1)*100</f>
        <v>0</v>
      </c>
      <c r="AW547">
        <f>MAX(0,($B$13+$C$13*BV547)/(1+$D$13*BV547)*BO547/(BQ547+273)*$E$13)</f>
        <v>0</v>
      </c>
      <c r="AX547">
        <f>$B$11*BW547+$C$11*BX547+$F$11*CI547*(1-CL547)</f>
        <v>0</v>
      </c>
      <c r="AY547">
        <f>AX547*AZ547</f>
        <v>0</v>
      </c>
      <c r="AZ547">
        <f>($B$11*$D$9+$C$11*$D$9+$F$11*((CV547+CN547)/MAX(CV547+CN547+CW547, 0.1)*$I$9+CW547/MAX(CV547+CN547+CW547, 0.1)*$J$9))/($B$11+$C$11+$F$11)</f>
        <v>0</v>
      </c>
      <c r="BA547">
        <f>($B$11*$K$9+$C$11*$K$9+$F$11*((CV547+CN547)/MAX(CV547+CN547+CW547, 0.1)*$P$9+CW547/MAX(CV547+CN547+CW547, 0.1)*$Q$9))/($B$11+$C$11+$F$11)</f>
        <v>0</v>
      </c>
      <c r="BB547">
        <v>4.6</v>
      </c>
      <c r="BC547">
        <v>0.5</v>
      </c>
      <c r="BD547" t="s">
        <v>355</v>
      </c>
      <c r="BE547">
        <v>2</v>
      </c>
      <c r="BF547" t="b">
        <v>1</v>
      </c>
      <c r="BG547">
        <v>1657561830.6</v>
      </c>
      <c r="BH547">
        <v>377.674962962963</v>
      </c>
      <c r="BI547">
        <v>383.634</v>
      </c>
      <c r="BJ547">
        <v>20.6215962962963</v>
      </c>
      <c r="BK547">
        <v>14.6734037037037</v>
      </c>
      <c r="BL547">
        <v>373.881333333333</v>
      </c>
      <c r="BM547">
        <v>20.4177333333333</v>
      </c>
      <c r="BN547">
        <v>500.014777777778</v>
      </c>
      <c r="BO547">
        <v>68.0085407407407</v>
      </c>
      <c r="BP547">
        <v>0.0093696562962963</v>
      </c>
      <c r="BQ547">
        <v>22.9617407407407</v>
      </c>
      <c r="BR547">
        <v>21.9977185185185</v>
      </c>
      <c r="BS547">
        <v>999.9</v>
      </c>
      <c r="BT547">
        <v>0</v>
      </c>
      <c r="BU547">
        <v>0</v>
      </c>
      <c r="BV547">
        <v>9991.34333333333</v>
      </c>
      <c r="BW547">
        <v>0</v>
      </c>
      <c r="BX547">
        <v>46.8675259259259</v>
      </c>
      <c r="BY547">
        <v>-5.95904148148148</v>
      </c>
      <c r="BZ547">
        <v>385.627185185185</v>
      </c>
      <c r="CA547">
        <v>389.347111111111</v>
      </c>
      <c r="CB547">
        <v>5.94817259259259</v>
      </c>
      <c r="CC547">
        <v>383.634</v>
      </c>
      <c r="CD547">
        <v>14.6734037037037</v>
      </c>
      <c r="CE547">
        <v>1.40244444444444</v>
      </c>
      <c r="CF547">
        <v>0.997917592592593</v>
      </c>
      <c r="CG547">
        <v>11.9440888888889</v>
      </c>
      <c r="CH547">
        <v>6.88601</v>
      </c>
      <c r="CI547">
        <v>2000.01592592593</v>
      </c>
      <c r="CJ547">
        <v>0.979996888888889</v>
      </c>
      <c r="CK547">
        <v>0.0200033148148148</v>
      </c>
      <c r="CL547">
        <v>0</v>
      </c>
      <c r="CM547">
        <v>2.52042962962963</v>
      </c>
      <c r="CN547">
        <v>0</v>
      </c>
      <c r="CO547">
        <v>11592.2703703704</v>
      </c>
      <c r="CP547">
        <v>16705.5148148148</v>
      </c>
      <c r="CQ547">
        <v>45</v>
      </c>
      <c r="CR547">
        <v>44.5</v>
      </c>
      <c r="CS547">
        <v>44.6156666666666</v>
      </c>
      <c r="CT547">
        <v>43.125</v>
      </c>
      <c r="CU547">
        <v>43.75</v>
      </c>
      <c r="CV547">
        <v>1960.00592592593</v>
      </c>
      <c r="CW547">
        <v>40.01</v>
      </c>
      <c r="CX547">
        <v>0</v>
      </c>
      <c r="CY547">
        <v>1651540733</v>
      </c>
      <c r="CZ547">
        <v>0</v>
      </c>
      <c r="DA547">
        <v>0</v>
      </c>
      <c r="DB547" t="s">
        <v>356</v>
      </c>
      <c r="DC547">
        <v>1657298120.5</v>
      </c>
      <c r="DD547">
        <v>1657298120.5</v>
      </c>
      <c r="DE547">
        <v>0</v>
      </c>
      <c r="DF547">
        <v>1.391</v>
      </c>
      <c r="DG547">
        <v>0.035</v>
      </c>
      <c r="DH547">
        <v>2.39</v>
      </c>
      <c r="DI547">
        <v>0.104</v>
      </c>
      <c r="DJ547">
        <v>419</v>
      </c>
      <c r="DK547">
        <v>18</v>
      </c>
      <c r="DL547">
        <v>0.11</v>
      </c>
      <c r="DM547">
        <v>0.02</v>
      </c>
      <c r="DN547">
        <v>-9.77607195121951</v>
      </c>
      <c r="DO547">
        <v>56.2103663414634</v>
      </c>
      <c r="DP547">
        <v>5.63675285073372</v>
      </c>
      <c r="DQ547">
        <v>0</v>
      </c>
      <c r="DR547">
        <v>5.94943341463415</v>
      </c>
      <c r="DS547">
        <v>-0.00829337979093147</v>
      </c>
      <c r="DT547">
        <v>0.00524728204197928</v>
      </c>
      <c r="DU547">
        <v>1</v>
      </c>
      <c r="DV547">
        <v>1</v>
      </c>
      <c r="DW547">
        <v>2</v>
      </c>
      <c r="DX547" t="s">
        <v>367</v>
      </c>
      <c r="DY547">
        <v>2.87221</v>
      </c>
      <c r="DZ547">
        <v>2.62579</v>
      </c>
      <c r="EA547">
        <v>0.0608128</v>
      </c>
      <c r="EB547">
        <v>0.061528</v>
      </c>
      <c r="EC547">
        <v>0.0702749</v>
      </c>
      <c r="ED547">
        <v>0.0549376</v>
      </c>
      <c r="EE547">
        <v>26479.7</v>
      </c>
      <c r="EF547">
        <v>23110.7</v>
      </c>
      <c r="EG547">
        <v>25237.9</v>
      </c>
      <c r="EH547">
        <v>23980.6</v>
      </c>
      <c r="EI547">
        <v>40039.1</v>
      </c>
      <c r="EJ547">
        <v>37516.8</v>
      </c>
      <c r="EK547">
        <v>45599.9</v>
      </c>
      <c r="EL547">
        <v>42776.4</v>
      </c>
      <c r="EM547">
        <v>1.8203</v>
      </c>
      <c r="EN547">
        <v>2.0994</v>
      </c>
      <c r="EO547">
        <v>0.0981539</v>
      </c>
      <c r="EP547">
        <v>0</v>
      </c>
      <c r="EQ547">
        <v>20.3823</v>
      </c>
      <c r="ER547">
        <v>999.9</v>
      </c>
      <c r="ES547">
        <v>29.044</v>
      </c>
      <c r="ET547">
        <v>29.608</v>
      </c>
      <c r="EU547">
        <v>17.7884</v>
      </c>
      <c r="EV547">
        <v>49.0551</v>
      </c>
      <c r="EW547">
        <v>30.0881</v>
      </c>
      <c r="EX547">
        <v>2</v>
      </c>
      <c r="EY547">
        <v>-0.11454</v>
      </c>
      <c r="EZ547">
        <v>3.22773</v>
      </c>
      <c r="FA547">
        <v>20.2167</v>
      </c>
      <c r="FB547">
        <v>5.23346</v>
      </c>
      <c r="FC547">
        <v>11.992</v>
      </c>
      <c r="FD547">
        <v>4.9569</v>
      </c>
      <c r="FE547">
        <v>3.304</v>
      </c>
      <c r="FF547">
        <v>9999</v>
      </c>
      <c r="FG547">
        <v>9999</v>
      </c>
      <c r="FH547">
        <v>6704.4</v>
      </c>
      <c r="FI547">
        <v>354.7</v>
      </c>
      <c r="FJ547">
        <v>1.86813</v>
      </c>
      <c r="FK547">
        <v>1.86384</v>
      </c>
      <c r="FL547">
        <v>1.87149</v>
      </c>
      <c r="FM547">
        <v>1.86217</v>
      </c>
      <c r="FN547">
        <v>1.8617</v>
      </c>
      <c r="FO547">
        <v>1.86813</v>
      </c>
      <c r="FP547">
        <v>1.85823</v>
      </c>
      <c r="FQ547">
        <v>1.86478</v>
      </c>
      <c r="FR547">
        <v>5</v>
      </c>
      <c r="FS547">
        <v>0</v>
      </c>
      <c r="FT547">
        <v>0</v>
      </c>
      <c r="FU547">
        <v>0</v>
      </c>
      <c r="FV547" t="s">
        <v>358</v>
      </c>
      <c r="FW547" t="s">
        <v>359</v>
      </c>
      <c r="FX547" t="s">
        <v>360</v>
      </c>
      <c r="FY547" t="s">
        <v>360</v>
      </c>
      <c r="FZ547" t="s">
        <v>360</v>
      </c>
      <c r="GA547" t="s">
        <v>360</v>
      </c>
      <c r="GB547">
        <v>0</v>
      </c>
      <c r="GC547">
        <v>100</v>
      </c>
      <c r="GD547">
        <v>100</v>
      </c>
      <c r="GE547">
        <v>3.72</v>
      </c>
      <c r="GF547">
        <v>0.2039</v>
      </c>
      <c r="GG547">
        <v>2.14445261950712</v>
      </c>
      <c r="GH547">
        <v>0.00524579190152856</v>
      </c>
      <c r="GI547">
        <v>-2.61795653493914e-06</v>
      </c>
      <c r="GJ547">
        <v>1.03317073579164e-09</v>
      </c>
      <c r="GK547">
        <v>0.00834576242792743</v>
      </c>
      <c r="GL547">
        <v>-0.0463878632499735</v>
      </c>
      <c r="GM547">
        <v>0.00360881594666716</v>
      </c>
      <c r="GN547">
        <v>-4.25062852161115e-05</v>
      </c>
      <c r="GO547">
        <v>14</v>
      </c>
      <c r="GP547">
        <v>2225</v>
      </c>
      <c r="GQ547">
        <v>2</v>
      </c>
      <c r="GR547">
        <v>27</v>
      </c>
      <c r="GS547">
        <v>4395.3</v>
      </c>
      <c r="GT547">
        <v>4395.3</v>
      </c>
      <c r="GU547">
        <v>1.15234</v>
      </c>
      <c r="GV547">
        <v>2.36694</v>
      </c>
      <c r="GW547">
        <v>1.99829</v>
      </c>
      <c r="GX547">
        <v>2.74292</v>
      </c>
      <c r="GY547">
        <v>2.09351</v>
      </c>
      <c r="GZ547">
        <v>2.34253</v>
      </c>
      <c r="HA547">
        <v>30.8253</v>
      </c>
      <c r="HB547">
        <v>13.8256</v>
      </c>
      <c r="HC547">
        <v>18</v>
      </c>
      <c r="HD547">
        <v>435.891</v>
      </c>
      <c r="HE547">
        <v>611.839</v>
      </c>
      <c r="HF547">
        <v>20.0732</v>
      </c>
      <c r="HG547">
        <v>26.1367</v>
      </c>
      <c r="HH547">
        <v>29.9994</v>
      </c>
      <c r="HI547">
        <v>26.1583</v>
      </c>
      <c r="HJ547">
        <v>26.1322</v>
      </c>
      <c r="HK547">
        <v>23.1189</v>
      </c>
      <c r="HL547">
        <v>12.8283</v>
      </c>
      <c r="HM547">
        <v>0</v>
      </c>
      <c r="HN547">
        <v>20.0758</v>
      </c>
      <c r="HO547">
        <v>332.639</v>
      </c>
      <c r="HP547">
        <v>14.7492</v>
      </c>
      <c r="HQ547">
        <v>96.5295</v>
      </c>
      <c r="HR547">
        <v>100.571</v>
      </c>
    </row>
    <row r="548" spans="1:226">
      <c r="A548">
        <v>532</v>
      </c>
      <c r="B548">
        <v>1657561843.1</v>
      </c>
      <c r="C548">
        <v>9051.09999990463</v>
      </c>
      <c r="D548" t="s">
        <v>1431</v>
      </c>
      <c r="E548" t="s">
        <v>1432</v>
      </c>
      <c r="F548">
        <v>5</v>
      </c>
      <c r="G548" t="s">
        <v>1420</v>
      </c>
      <c r="H548" t="s">
        <v>354</v>
      </c>
      <c r="I548">
        <v>1657561835.31429</v>
      </c>
      <c r="J548">
        <f>(K548)/1000</f>
        <v>0</v>
      </c>
      <c r="K548">
        <f>IF(BF548, AN548, AH548)</f>
        <v>0</v>
      </c>
      <c r="L548">
        <f>IF(BF548, AI548, AG548)</f>
        <v>0</v>
      </c>
      <c r="M548">
        <f>BH548 - IF(AU548&gt;1, L548*BB548*100.0/(AW548*BV548), 0)</f>
        <v>0</v>
      </c>
      <c r="N548">
        <f>((T548-J548/2)*M548-L548)/(T548+J548/2)</f>
        <v>0</v>
      </c>
      <c r="O548">
        <f>N548*(BO548+BP548)/1000.0</f>
        <v>0</v>
      </c>
      <c r="P548">
        <f>(BH548 - IF(AU548&gt;1, L548*BB548*100.0/(AW548*BV548), 0))*(BO548+BP548)/1000.0</f>
        <v>0</v>
      </c>
      <c r="Q548">
        <f>2.0/((1/S548-1/R548)+SIGN(S548)*SQRT((1/S548-1/R548)*(1/S548-1/R548) + 4*BC548/((BC548+1)*(BC548+1))*(2*1/S548*1/R548-1/R548*1/R548)))</f>
        <v>0</v>
      </c>
      <c r="R548">
        <f>IF(LEFT(BD548,1)&lt;&gt;"0",IF(LEFT(BD548,1)="1",3.0,BE548),$D$5+$E$5*(BV548*BO548/($K$5*1000))+$F$5*(BV548*BO548/($K$5*1000))*MAX(MIN(BB548,$J$5),$I$5)*MAX(MIN(BB548,$J$5),$I$5)+$G$5*MAX(MIN(BB548,$J$5),$I$5)*(BV548*BO548/($K$5*1000))+$H$5*(BV548*BO548/($K$5*1000))*(BV548*BO548/($K$5*1000)))</f>
        <v>0</v>
      </c>
      <c r="S548">
        <f>J548*(1000-(1000*0.61365*exp(17.502*W548/(240.97+W548))/(BO548+BP548)+BJ548)/2)/(1000*0.61365*exp(17.502*W548/(240.97+W548))/(BO548+BP548)-BJ548)</f>
        <v>0</v>
      </c>
      <c r="T548">
        <f>1/((BC548+1)/(Q548/1.6)+1/(R548/1.37)) + BC548/((BC548+1)/(Q548/1.6) + BC548/(R548/1.37))</f>
        <v>0</v>
      </c>
      <c r="U548">
        <f>(AX548*BA548)</f>
        <v>0</v>
      </c>
      <c r="V548">
        <f>(BQ548+(U548+2*0.95*5.67E-8*(((BQ548+$B$7)+273)^4-(BQ548+273)^4)-44100*J548)/(1.84*29.3*R548+8*0.95*5.67E-8*(BQ548+273)^3))</f>
        <v>0</v>
      </c>
      <c r="W548">
        <f>($C$7*BR548+$D$7*BS548+$E$7*V548)</f>
        <v>0</v>
      </c>
      <c r="X548">
        <f>0.61365*exp(17.502*W548/(240.97+W548))</f>
        <v>0</v>
      </c>
      <c r="Y548">
        <f>(Z548/AA548*100)</f>
        <v>0</v>
      </c>
      <c r="Z548">
        <f>BJ548*(BO548+BP548)/1000</f>
        <v>0</v>
      </c>
      <c r="AA548">
        <f>0.61365*exp(17.502*BQ548/(240.97+BQ548))</f>
        <v>0</v>
      </c>
      <c r="AB548">
        <f>(X548-BJ548*(BO548+BP548)/1000)</f>
        <v>0</v>
      </c>
      <c r="AC548">
        <f>(-J548*44100)</f>
        <v>0</v>
      </c>
      <c r="AD548">
        <f>2*29.3*R548*0.92*(BQ548-W548)</f>
        <v>0</v>
      </c>
      <c r="AE548">
        <f>2*0.95*5.67E-8*(((BQ548+$B$7)+273)^4-(W548+273)^4)</f>
        <v>0</v>
      </c>
      <c r="AF548">
        <f>U548+AE548+AC548+AD548</f>
        <v>0</v>
      </c>
      <c r="AG548">
        <f>BN548*AU548*(BI548-BH548*(1000-AU548*BK548)/(1000-AU548*BJ548))/(100*BB548)</f>
        <v>0</v>
      </c>
      <c r="AH548">
        <f>1000*BN548*AU548*(BJ548-BK548)/(100*BB548*(1000-AU548*BJ548))</f>
        <v>0</v>
      </c>
      <c r="AI548">
        <f>(AJ548 - AK548 - BO548*1E3/(8.314*(BQ548+273.15)) * AM548/BN548 * AL548) * BN548/(100*BB548) * (1000 - BK548)/1000</f>
        <v>0</v>
      </c>
      <c r="AJ548">
        <v>356.993813047879</v>
      </c>
      <c r="AK548">
        <v>351.678175757576</v>
      </c>
      <c r="AL548">
        <v>-3.06315421564744</v>
      </c>
      <c r="AM548">
        <v>66.1577859807836</v>
      </c>
      <c r="AN548">
        <f>(AP548 - AO548 + BO548*1E3/(8.314*(BQ548+273.15)) * AR548/BN548 * AQ548) * BN548/(100*BB548) * 1000/(1000 - AP548)</f>
        <v>0</v>
      </c>
      <c r="AO548">
        <v>14.6920791390351</v>
      </c>
      <c r="AP548">
        <v>20.6338993939394</v>
      </c>
      <c r="AQ548">
        <v>3.08192942602496e-05</v>
      </c>
      <c r="AR548">
        <v>77.8780552469059</v>
      </c>
      <c r="AS548">
        <v>10</v>
      </c>
      <c r="AT548">
        <v>2</v>
      </c>
      <c r="AU548">
        <f>IF(AS548*$H$13&gt;=AW548,1.0,(AW548/(AW548-AS548*$H$13)))</f>
        <v>0</v>
      </c>
      <c r="AV548">
        <f>(AU548-1)*100</f>
        <v>0</v>
      </c>
      <c r="AW548">
        <f>MAX(0,($B$13+$C$13*BV548)/(1+$D$13*BV548)*BO548/(BQ548+273)*$E$13)</f>
        <v>0</v>
      </c>
      <c r="AX548">
        <f>$B$11*BW548+$C$11*BX548+$F$11*CI548*(1-CL548)</f>
        <v>0</v>
      </c>
      <c r="AY548">
        <f>AX548*AZ548</f>
        <v>0</v>
      </c>
      <c r="AZ548">
        <f>($B$11*$D$9+$C$11*$D$9+$F$11*((CV548+CN548)/MAX(CV548+CN548+CW548, 0.1)*$I$9+CW548/MAX(CV548+CN548+CW548, 0.1)*$J$9))/($B$11+$C$11+$F$11)</f>
        <v>0</v>
      </c>
      <c r="BA548">
        <f>($B$11*$K$9+$C$11*$K$9+$F$11*((CV548+CN548)/MAX(CV548+CN548+CW548, 0.1)*$P$9+CW548/MAX(CV548+CN548+CW548, 0.1)*$Q$9))/($B$11+$C$11+$F$11)</f>
        <v>0</v>
      </c>
      <c r="BB548">
        <v>4.6</v>
      </c>
      <c r="BC548">
        <v>0.5</v>
      </c>
      <c r="BD548" t="s">
        <v>355</v>
      </c>
      <c r="BE548">
        <v>2</v>
      </c>
      <c r="BF548" t="b">
        <v>1</v>
      </c>
      <c r="BG548">
        <v>1657561835.31429</v>
      </c>
      <c r="BH548">
        <v>365.393285714286</v>
      </c>
      <c r="BI548">
        <v>368.741071428572</v>
      </c>
      <c r="BJ548">
        <v>20.6234178571429</v>
      </c>
      <c r="BK548">
        <v>14.6801107142857</v>
      </c>
      <c r="BL548">
        <v>361.645428571429</v>
      </c>
      <c r="BM548">
        <v>20.4194714285714</v>
      </c>
      <c r="BN548">
        <v>499.999571428571</v>
      </c>
      <c r="BO548">
        <v>68.0082428571428</v>
      </c>
      <c r="BP548">
        <v>0.00949345678571429</v>
      </c>
      <c r="BQ548">
        <v>22.9645607142857</v>
      </c>
      <c r="BR548">
        <v>22.004</v>
      </c>
      <c r="BS548">
        <v>999.9</v>
      </c>
      <c r="BT548">
        <v>0</v>
      </c>
      <c r="BU548">
        <v>0</v>
      </c>
      <c r="BV548">
        <v>9973.97214285714</v>
      </c>
      <c r="BW548">
        <v>0</v>
      </c>
      <c r="BX548">
        <v>47.3561214285714</v>
      </c>
      <c r="BY548">
        <v>-3.34777739285714</v>
      </c>
      <c r="BZ548">
        <v>373.087571428571</v>
      </c>
      <c r="CA548">
        <v>374.234821428571</v>
      </c>
      <c r="CB548">
        <v>5.94328607142857</v>
      </c>
      <c r="CC548">
        <v>368.741071428572</v>
      </c>
      <c r="CD548">
        <v>14.6801107142857</v>
      </c>
      <c r="CE548">
        <v>1.40256285714286</v>
      </c>
      <c r="CF548">
        <v>0.998369464285714</v>
      </c>
      <c r="CG548">
        <v>11.9453678571429</v>
      </c>
      <c r="CH548">
        <v>6.89260178571429</v>
      </c>
      <c r="CI548">
        <v>1999.99142857143</v>
      </c>
      <c r="CJ548">
        <v>0.979996678571429</v>
      </c>
      <c r="CK548">
        <v>0.0200035321428571</v>
      </c>
      <c r="CL548">
        <v>0</v>
      </c>
      <c r="CM548">
        <v>2.536075</v>
      </c>
      <c r="CN548">
        <v>0</v>
      </c>
      <c r="CO548">
        <v>11558.4607142857</v>
      </c>
      <c r="CP548">
        <v>16705.3071428571</v>
      </c>
      <c r="CQ548">
        <v>45</v>
      </c>
      <c r="CR548">
        <v>44.5</v>
      </c>
      <c r="CS548">
        <v>44.60025</v>
      </c>
      <c r="CT548">
        <v>43.125</v>
      </c>
      <c r="CU548">
        <v>43.75</v>
      </c>
      <c r="CV548">
        <v>1959.98142857143</v>
      </c>
      <c r="CW548">
        <v>40.01</v>
      </c>
      <c r="CX548">
        <v>0</v>
      </c>
      <c r="CY548">
        <v>1651540738.4</v>
      </c>
      <c r="CZ548">
        <v>0</v>
      </c>
      <c r="DA548">
        <v>0</v>
      </c>
      <c r="DB548" t="s">
        <v>356</v>
      </c>
      <c r="DC548">
        <v>1657298120.5</v>
      </c>
      <c r="DD548">
        <v>1657298120.5</v>
      </c>
      <c r="DE548">
        <v>0</v>
      </c>
      <c r="DF548">
        <v>1.391</v>
      </c>
      <c r="DG548">
        <v>0.035</v>
      </c>
      <c r="DH548">
        <v>2.39</v>
      </c>
      <c r="DI548">
        <v>0.104</v>
      </c>
      <c r="DJ548">
        <v>419</v>
      </c>
      <c r="DK548">
        <v>18</v>
      </c>
      <c r="DL548">
        <v>0.11</v>
      </c>
      <c r="DM548">
        <v>0.02</v>
      </c>
      <c r="DN548">
        <v>-5.12692651219512</v>
      </c>
      <c r="DO548">
        <v>35.0626480766551</v>
      </c>
      <c r="DP548">
        <v>3.5508772419566</v>
      </c>
      <c r="DQ548">
        <v>0</v>
      </c>
      <c r="DR548">
        <v>5.94503219512195</v>
      </c>
      <c r="DS548">
        <v>-0.0377820209059213</v>
      </c>
      <c r="DT548">
        <v>0.00763537387465924</v>
      </c>
      <c r="DU548">
        <v>1</v>
      </c>
      <c r="DV548">
        <v>1</v>
      </c>
      <c r="DW548">
        <v>2</v>
      </c>
      <c r="DX548" t="s">
        <v>367</v>
      </c>
      <c r="DY548">
        <v>2.872</v>
      </c>
      <c r="DZ548">
        <v>2.62571</v>
      </c>
      <c r="EA548">
        <v>0.0587582</v>
      </c>
      <c r="EB548">
        <v>0.0593008</v>
      </c>
      <c r="EC548">
        <v>0.0703117</v>
      </c>
      <c r="ED548">
        <v>0.0549468</v>
      </c>
      <c r="EE548">
        <v>26538.1</v>
      </c>
      <c r="EF548">
        <v>23166</v>
      </c>
      <c r="EG548">
        <v>25238.4</v>
      </c>
      <c r="EH548">
        <v>23981</v>
      </c>
      <c r="EI548">
        <v>40038.3</v>
      </c>
      <c r="EJ548">
        <v>37517</v>
      </c>
      <c r="EK548">
        <v>45600.9</v>
      </c>
      <c r="EL548">
        <v>42777.2</v>
      </c>
      <c r="EM548">
        <v>1.81995</v>
      </c>
      <c r="EN548">
        <v>2.09975</v>
      </c>
      <c r="EO548">
        <v>0.0986382</v>
      </c>
      <c r="EP548">
        <v>0</v>
      </c>
      <c r="EQ548">
        <v>20.3886</v>
      </c>
      <c r="ER548">
        <v>999.9</v>
      </c>
      <c r="ES548">
        <v>29.044</v>
      </c>
      <c r="ET548">
        <v>29.588</v>
      </c>
      <c r="EU548">
        <v>17.769</v>
      </c>
      <c r="EV548">
        <v>49.3051</v>
      </c>
      <c r="EW548">
        <v>30.1883</v>
      </c>
      <c r="EX548">
        <v>2</v>
      </c>
      <c r="EY548">
        <v>-0.115185</v>
      </c>
      <c r="EZ548">
        <v>3.2182</v>
      </c>
      <c r="FA548">
        <v>20.2168</v>
      </c>
      <c r="FB548">
        <v>5.23361</v>
      </c>
      <c r="FC548">
        <v>11.992</v>
      </c>
      <c r="FD548">
        <v>4.9571</v>
      </c>
      <c r="FE548">
        <v>3.304</v>
      </c>
      <c r="FF548">
        <v>9999</v>
      </c>
      <c r="FG548">
        <v>9999</v>
      </c>
      <c r="FH548">
        <v>6704.7</v>
      </c>
      <c r="FI548">
        <v>354.7</v>
      </c>
      <c r="FJ548">
        <v>1.86813</v>
      </c>
      <c r="FK548">
        <v>1.86385</v>
      </c>
      <c r="FL548">
        <v>1.87149</v>
      </c>
      <c r="FM548">
        <v>1.86217</v>
      </c>
      <c r="FN548">
        <v>1.86171</v>
      </c>
      <c r="FO548">
        <v>1.86813</v>
      </c>
      <c r="FP548">
        <v>1.85823</v>
      </c>
      <c r="FQ548">
        <v>1.86479</v>
      </c>
      <c r="FR548">
        <v>5</v>
      </c>
      <c r="FS548">
        <v>0</v>
      </c>
      <c r="FT548">
        <v>0</v>
      </c>
      <c r="FU548">
        <v>0</v>
      </c>
      <c r="FV548" t="s">
        <v>358</v>
      </c>
      <c r="FW548" t="s">
        <v>359</v>
      </c>
      <c r="FX548" t="s">
        <v>360</v>
      </c>
      <c r="FY548" t="s">
        <v>360</v>
      </c>
      <c r="FZ548" t="s">
        <v>360</v>
      </c>
      <c r="GA548" t="s">
        <v>360</v>
      </c>
      <c r="GB548">
        <v>0</v>
      </c>
      <c r="GC548">
        <v>100</v>
      </c>
      <c r="GD548">
        <v>100</v>
      </c>
      <c r="GE548">
        <v>3.663</v>
      </c>
      <c r="GF548">
        <v>0.2046</v>
      </c>
      <c r="GG548">
        <v>2.14445261950712</v>
      </c>
      <c r="GH548">
        <v>0.00524579190152856</v>
      </c>
      <c r="GI548">
        <v>-2.61795653493914e-06</v>
      </c>
      <c r="GJ548">
        <v>1.03317073579164e-09</v>
      </c>
      <c r="GK548">
        <v>0.00834576242792743</v>
      </c>
      <c r="GL548">
        <v>-0.0463878632499735</v>
      </c>
      <c r="GM548">
        <v>0.00360881594666716</v>
      </c>
      <c r="GN548">
        <v>-4.25062852161115e-05</v>
      </c>
      <c r="GO548">
        <v>14</v>
      </c>
      <c r="GP548">
        <v>2225</v>
      </c>
      <c r="GQ548">
        <v>2</v>
      </c>
      <c r="GR548">
        <v>27</v>
      </c>
      <c r="GS548">
        <v>4395.4</v>
      </c>
      <c r="GT548">
        <v>4395.4</v>
      </c>
      <c r="GU548">
        <v>1.11084</v>
      </c>
      <c r="GV548">
        <v>2.36572</v>
      </c>
      <c r="GW548">
        <v>1.99829</v>
      </c>
      <c r="GX548">
        <v>2.74292</v>
      </c>
      <c r="GY548">
        <v>2.09351</v>
      </c>
      <c r="GZ548">
        <v>2.3999</v>
      </c>
      <c r="HA548">
        <v>30.8253</v>
      </c>
      <c r="HB548">
        <v>13.8343</v>
      </c>
      <c r="HC548">
        <v>18</v>
      </c>
      <c r="HD548">
        <v>435.629</v>
      </c>
      <c r="HE548">
        <v>612.019</v>
      </c>
      <c r="HF548">
        <v>20.0726</v>
      </c>
      <c r="HG548">
        <v>26.1299</v>
      </c>
      <c r="HH548">
        <v>29.9994</v>
      </c>
      <c r="HI548">
        <v>26.1501</v>
      </c>
      <c r="HJ548">
        <v>26.1239</v>
      </c>
      <c r="HK548">
        <v>22.2831</v>
      </c>
      <c r="HL548">
        <v>12.8283</v>
      </c>
      <c r="HM548">
        <v>0</v>
      </c>
      <c r="HN548">
        <v>20.0742</v>
      </c>
      <c r="HO548">
        <v>312.486</v>
      </c>
      <c r="HP548">
        <v>14.7492</v>
      </c>
      <c r="HQ548">
        <v>96.5315</v>
      </c>
      <c r="HR548">
        <v>100.573</v>
      </c>
    </row>
    <row r="549" spans="1:226">
      <c r="A549">
        <v>533</v>
      </c>
      <c r="B549">
        <v>1657561848.1</v>
      </c>
      <c r="C549">
        <v>9056.09999990463</v>
      </c>
      <c r="D549" t="s">
        <v>1433</v>
      </c>
      <c r="E549" t="s">
        <v>1434</v>
      </c>
      <c r="F549">
        <v>5</v>
      </c>
      <c r="G549" t="s">
        <v>1420</v>
      </c>
      <c r="H549" t="s">
        <v>354</v>
      </c>
      <c r="I549">
        <v>1657561840.6</v>
      </c>
      <c r="J549">
        <f>(K549)/1000</f>
        <v>0</v>
      </c>
      <c r="K549">
        <f>IF(BF549, AN549, AH549)</f>
        <v>0</v>
      </c>
      <c r="L549">
        <f>IF(BF549, AI549, AG549)</f>
        <v>0</v>
      </c>
      <c r="M549">
        <f>BH549 - IF(AU549&gt;1, L549*BB549*100.0/(AW549*BV549), 0)</f>
        <v>0</v>
      </c>
      <c r="N549">
        <f>((T549-J549/2)*M549-L549)/(T549+J549/2)</f>
        <v>0</v>
      </c>
      <c r="O549">
        <f>N549*(BO549+BP549)/1000.0</f>
        <v>0</v>
      </c>
      <c r="P549">
        <f>(BH549 - IF(AU549&gt;1, L549*BB549*100.0/(AW549*BV549), 0))*(BO549+BP549)/1000.0</f>
        <v>0</v>
      </c>
      <c r="Q549">
        <f>2.0/((1/S549-1/R549)+SIGN(S549)*SQRT((1/S549-1/R549)*(1/S549-1/R549) + 4*BC549/((BC549+1)*(BC549+1))*(2*1/S549*1/R549-1/R549*1/R549)))</f>
        <v>0</v>
      </c>
      <c r="R549">
        <f>IF(LEFT(BD549,1)&lt;&gt;"0",IF(LEFT(BD549,1)="1",3.0,BE549),$D$5+$E$5*(BV549*BO549/($K$5*1000))+$F$5*(BV549*BO549/($K$5*1000))*MAX(MIN(BB549,$J$5),$I$5)*MAX(MIN(BB549,$J$5),$I$5)+$G$5*MAX(MIN(BB549,$J$5),$I$5)*(BV549*BO549/($K$5*1000))+$H$5*(BV549*BO549/($K$5*1000))*(BV549*BO549/($K$5*1000)))</f>
        <v>0</v>
      </c>
      <c r="S549">
        <f>J549*(1000-(1000*0.61365*exp(17.502*W549/(240.97+W549))/(BO549+BP549)+BJ549)/2)/(1000*0.61365*exp(17.502*W549/(240.97+W549))/(BO549+BP549)-BJ549)</f>
        <v>0</v>
      </c>
      <c r="T549">
        <f>1/((BC549+1)/(Q549/1.6)+1/(R549/1.37)) + BC549/((BC549+1)/(Q549/1.6) + BC549/(R549/1.37))</f>
        <v>0</v>
      </c>
      <c r="U549">
        <f>(AX549*BA549)</f>
        <v>0</v>
      </c>
      <c r="V549">
        <f>(BQ549+(U549+2*0.95*5.67E-8*(((BQ549+$B$7)+273)^4-(BQ549+273)^4)-44100*J549)/(1.84*29.3*R549+8*0.95*5.67E-8*(BQ549+273)^3))</f>
        <v>0</v>
      </c>
      <c r="W549">
        <f>($C$7*BR549+$D$7*BS549+$E$7*V549)</f>
        <v>0</v>
      </c>
      <c r="X549">
        <f>0.61365*exp(17.502*W549/(240.97+W549))</f>
        <v>0</v>
      </c>
      <c r="Y549">
        <f>(Z549/AA549*100)</f>
        <v>0</v>
      </c>
      <c r="Z549">
        <f>BJ549*(BO549+BP549)/1000</f>
        <v>0</v>
      </c>
      <c r="AA549">
        <f>0.61365*exp(17.502*BQ549/(240.97+BQ549))</f>
        <v>0</v>
      </c>
      <c r="AB549">
        <f>(X549-BJ549*(BO549+BP549)/1000)</f>
        <v>0</v>
      </c>
      <c r="AC549">
        <f>(-J549*44100)</f>
        <v>0</v>
      </c>
      <c r="AD549">
        <f>2*29.3*R549*0.92*(BQ549-W549)</f>
        <v>0</v>
      </c>
      <c r="AE549">
        <f>2*0.95*5.67E-8*(((BQ549+$B$7)+273)^4-(W549+273)^4)</f>
        <v>0</v>
      </c>
      <c r="AF549">
        <f>U549+AE549+AC549+AD549</f>
        <v>0</v>
      </c>
      <c r="AG549">
        <f>BN549*AU549*(BI549-BH549*(1000-AU549*BK549)/(1000-AU549*BJ549))/(100*BB549)</f>
        <v>0</v>
      </c>
      <c r="AH549">
        <f>1000*BN549*AU549*(BJ549-BK549)/(100*BB549*(1000-AU549*BJ549))</f>
        <v>0</v>
      </c>
      <c r="AI549">
        <f>(AJ549 - AK549 - BO549*1E3/(8.314*(BQ549+273.15)) * AM549/BN549 * AL549) * BN549/(100*BB549) * (1000 - BK549)/1000</f>
        <v>0</v>
      </c>
      <c r="AJ549">
        <v>340.152386434495</v>
      </c>
      <c r="AK549">
        <v>335.943593939394</v>
      </c>
      <c r="AL549">
        <v>-3.17667561218978</v>
      </c>
      <c r="AM549">
        <v>66.1577859807836</v>
      </c>
      <c r="AN549">
        <f>(AP549 - AO549 + BO549*1E3/(8.314*(BQ549+273.15)) * AR549/BN549 * AQ549) * BN549/(100*BB549) * 1000/(1000 - AP549)</f>
        <v>0</v>
      </c>
      <c r="AO549">
        <v>14.6858896993193</v>
      </c>
      <c r="AP549">
        <v>20.6425678787879</v>
      </c>
      <c r="AQ549">
        <v>2.93354367518671e-05</v>
      </c>
      <c r="AR549">
        <v>77.8780552469059</v>
      </c>
      <c r="AS549">
        <v>10</v>
      </c>
      <c r="AT549">
        <v>2</v>
      </c>
      <c r="AU549">
        <f>IF(AS549*$H$13&gt;=AW549,1.0,(AW549/(AW549-AS549*$H$13)))</f>
        <v>0</v>
      </c>
      <c r="AV549">
        <f>(AU549-1)*100</f>
        <v>0</v>
      </c>
      <c r="AW549">
        <f>MAX(0,($B$13+$C$13*BV549)/(1+$D$13*BV549)*BO549/(BQ549+273)*$E$13)</f>
        <v>0</v>
      </c>
      <c r="AX549">
        <f>$B$11*BW549+$C$11*BX549+$F$11*CI549*(1-CL549)</f>
        <v>0</v>
      </c>
      <c r="AY549">
        <f>AX549*AZ549</f>
        <v>0</v>
      </c>
      <c r="AZ549">
        <f>($B$11*$D$9+$C$11*$D$9+$F$11*((CV549+CN549)/MAX(CV549+CN549+CW549, 0.1)*$I$9+CW549/MAX(CV549+CN549+CW549, 0.1)*$J$9))/($B$11+$C$11+$F$11)</f>
        <v>0</v>
      </c>
      <c r="BA549">
        <f>($B$11*$K$9+$C$11*$K$9+$F$11*((CV549+CN549)/MAX(CV549+CN549+CW549, 0.1)*$P$9+CW549/MAX(CV549+CN549+CW549, 0.1)*$Q$9))/($B$11+$C$11+$F$11)</f>
        <v>0</v>
      </c>
      <c r="BB549">
        <v>4.6</v>
      </c>
      <c r="BC549">
        <v>0.5</v>
      </c>
      <c r="BD549" t="s">
        <v>355</v>
      </c>
      <c r="BE549">
        <v>2</v>
      </c>
      <c r="BF549" t="b">
        <v>1</v>
      </c>
      <c r="BG549">
        <v>1657561840.6</v>
      </c>
      <c r="BH549">
        <v>350.242074074074</v>
      </c>
      <c r="BI549">
        <v>351.532518518519</v>
      </c>
      <c r="BJ549">
        <v>20.6314740740741</v>
      </c>
      <c r="BK549">
        <v>14.6828481481481</v>
      </c>
      <c r="BL549">
        <v>346.551296296296</v>
      </c>
      <c r="BM549">
        <v>20.4271555555556</v>
      </c>
      <c r="BN549">
        <v>500.013444444444</v>
      </c>
      <c r="BO549">
        <v>68.0075703703704</v>
      </c>
      <c r="BP549">
        <v>0.00938127222222222</v>
      </c>
      <c r="BQ549">
        <v>22.9688222222222</v>
      </c>
      <c r="BR549">
        <v>22.0079074074074</v>
      </c>
      <c r="BS549">
        <v>999.9</v>
      </c>
      <c r="BT549">
        <v>0</v>
      </c>
      <c r="BU549">
        <v>0</v>
      </c>
      <c r="BV549">
        <v>9991.38592592593</v>
      </c>
      <c r="BW549">
        <v>0</v>
      </c>
      <c r="BX549">
        <v>47.8134407407407</v>
      </c>
      <c r="BY549">
        <v>-1.29036028148148</v>
      </c>
      <c r="BZ549">
        <v>357.620222222222</v>
      </c>
      <c r="CA549">
        <v>356.770851851852</v>
      </c>
      <c r="CB549">
        <v>5.94861296296296</v>
      </c>
      <c r="CC549">
        <v>351.532518518519</v>
      </c>
      <c r="CD549">
        <v>14.6828481481481</v>
      </c>
      <c r="CE549">
        <v>1.40309740740741</v>
      </c>
      <c r="CF549">
        <v>0.998545407407407</v>
      </c>
      <c r="CG549">
        <v>11.9511407407407</v>
      </c>
      <c r="CH549">
        <v>6.89516962962963</v>
      </c>
      <c r="CI549">
        <v>1999.9937037037</v>
      </c>
      <c r="CJ549">
        <v>0.979996777777778</v>
      </c>
      <c r="CK549">
        <v>0.0200034296296296</v>
      </c>
      <c r="CL549">
        <v>0</v>
      </c>
      <c r="CM549">
        <v>2.55329259259259</v>
      </c>
      <c r="CN549">
        <v>0</v>
      </c>
      <c r="CO549">
        <v>11510.3111111111</v>
      </c>
      <c r="CP549">
        <v>16705.337037037</v>
      </c>
      <c r="CQ549">
        <v>45</v>
      </c>
      <c r="CR549">
        <v>44.5</v>
      </c>
      <c r="CS549">
        <v>44.5783333333333</v>
      </c>
      <c r="CT549">
        <v>43.125</v>
      </c>
      <c r="CU549">
        <v>43.75</v>
      </c>
      <c r="CV549">
        <v>1959.9837037037</v>
      </c>
      <c r="CW549">
        <v>40.01</v>
      </c>
      <c r="CX549">
        <v>0</v>
      </c>
      <c r="CY549">
        <v>1651540743.2</v>
      </c>
      <c r="CZ549">
        <v>0</v>
      </c>
      <c r="DA549">
        <v>0</v>
      </c>
      <c r="DB549" t="s">
        <v>356</v>
      </c>
      <c r="DC549">
        <v>1657298120.5</v>
      </c>
      <c r="DD549">
        <v>1657298120.5</v>
      </c>
      <c r="DE549">
        <v>0</v>
      </c>
      <c r="DF549">
        <v>1.391</v>
      </c>
      <c r="DG549">
        <v>0.035</v>
      </c>
      <c r="DH549">
        <v>2.39</v>
      </c>
      <c r="DI549">
        <v>0.104</v>
      </c>
      <c r="DJ549">
        <v>419</v>
      </c>
      <c r="DK549">
        <v>18</v>
      </c>
      <c r="DL549">
        <v>0.11</v>
      </c>
      <c r="DM549">
        <v>0.02</v>
      </c>
      <c r="DN549">
        <v>-3.00749262439024</v>
      </c>
      <c r="DO549">
        <v>25.2158107547038</v>
      </c>
      <c r="DP549">
        <v>2.53462353143376</v>
      </c>
      <c r="DQ549">
        <v>0</v>
      </c>
      <c r="DR549">
        <v>5.94601975609756</v>
      </c>
      <c r="DS549">
        <v>0.017023693379802</v>
      </c>
      <c r="DT549">
        <v>0.00881187377648515</v>
      </c>
      <c r="DU549">
        <v>1</v>
      </c>
      <c r="DV549">
        <v>1</v>
      </c>
      <c r="DW549">
        <v>2</v>
      </c>
      <c r="DX549" t="s">
        <v>367</v>
      </c>
      <c r="DY549">
        <v>2.87225</v>
      </c>
      <c r="DZ549">
        <v>2.62562</v>
      </c>
      <c r="EA549">
        <v>0.056601</v>
      </c>
      <c r="EB549">
        <v>0.0569949</v>
      </c>
      <c r="EC549">
        <v>0.0703249</v>
      </c>
      <c r="ED549">
        <v>0.0549184</v>
      </c>
      <c r="EE549">
        <v>26599.2</v>
      </c>
      <c r="EF549">
        <v>23222.8</v>
      </c>
      <c r="EG549">
        <v>25238.6</v>
      </c>
      <c r="EH549">
        <v>23981</v>
      </c>
      <c r="EI549">
        <v>40038.4</v>
      </c>
      <c r="EJ549">
        <v>37518</v>
      </c>
      <c r="EK549">
        <v>45601.7</v>
      </c>
      <c r="EL549">
        <v>42777.1</v>
      </c>
      <c r="EM549">
        <v>1.82038</v>
      </c>
      <c r="EN549">
        <v>2.09977</v>
      </c>
      <c r="EO549">
        <v>0.0981465</v>
      </c>
      <c r="EP549">
        <v>0</v>
      </c>
      <c r="EQ549">
        <v>20.3955</v>
      </c>
      <c r="ER549">
        <v>999.9</v>
      </c>
      <c r="ES549">
        <v>29.044</v>
      </c>
      <c r="ET549">
        <v>29.557</v>
      </c>
      <c r="EU549">
        <v>17.738</v>
      </c>
      <c r="EV549">
        <v>49.0751</v>
      </c>
      <c r="EW549">
        <v>30.1442</v>
      </c>
      <c r="EX549">
        <v>2</v>
      </c>
      <c r="EY549">
        <v>-0.115574</v>
      </c>
      <c r="EZ549">
        <v>3.21669</v>
      </c>
      <c r="FA549">
        <v>20.217</v>
      </c>
      <c r="FB549">
        <v>5.23256</v>
      </c>
      <c r="FC549">
        <v>11.9912</v>
      </c>
      <c r="FD549">
        <v>4.95675</v>
      </c>
      <c r="FE549">
        <v>3.3039</v>
      </c>
      <c r="FF549">
        <v>9999</v>
      </c>
      <c r="FG549">
        <v>9999</v>
      </c>
      <c r="FH549">
        <v>6704.7</v>
      </c>
      <c r="FI549">
        <v>354.7</v>
      </c>
      <c r="FJ549">
        <v>1.86813</v>
      </c>
      <c r="FK549">
        <v>1.86385</v>
      </c>
      <c r="FL549">
        <v>1.87149</v>
      </c>
      <c r="FM549">
        <v>1.86217</v>
      </c>
      <c r="FN549">
        <v>1.8617</v>
      </c>
      <c r="FO549">
        <v>1.86814</v>
      </c>
      <c r="FP549">
        <v>1.85823</v>
      </c>
      <c r="FQ549">
        <v>1.86479</v>
      </c>
      <c r="FR549">
        <v>5</v>
      </c>
      <c r="FS549">
        <v>0</v>
      </c>
      <c r="FT549">
        <v>0</v>
      </c>
      <c r="FU549">
        <v>0</v>
      </c>
      <c r="FV549" t="s">
        <v>358</v>
      </c>
      <c r="FW549" t="s">
        <v>359</v>
      </c>
      <c r="FX549" t="s">
        <v>360</v>
      </c>
      <c r="FY549" t="s">
        <v>360</v>
      </c>
      <c r="FZ549" t="s">
        <v>360</v>
      </c>
      <c r="GA549" t="s">
        <v>360</v>
      </c>
      <c r="GB549">
        <v>0</v>
      </c>
      <c r="GC549">
        <v>100</v>
      </c>
      <c r="GD549">
        <v>100</v>
      </c>
      <c r="GE549">
        <v>3.604</v>
      </c>
      <c r="GF549">
        <v>0.2047</v>
      </c>
      <c r="GG549">
        <v>2.14445261950712</v>
      </c>
      <c r="GH549">
        <v>0.00524579190152856</v>
      </c>
      <c r="GI549">
        <v>-2.61795653493914e-06</v>
      </c>
      <c r="GJ549">
        <v>1.03317073579164e-09</v>
      </c>
      <c r="GK549">
        <v>0.00834576242792743</v>
      </c>
      <c r="GL549">
        <v>-0.0463878632499735</v>
      </c>
      <c r="GM549">
        <v>0.00360881594666716</v>
      </c>
      <c r="GN549">
        <v>-4.25062852161115e-05</v>
      </c>
      <c r="GO549">
        <v>14</v>
      </c>
      <c r="GP549">
        <v>2225</v>
      </c>
      <c r="GQ549">
        <v>2</v>
      </c>
      <c r="GR549">
        <v>27</v>
      </c>
      <c r="GS549">
        <v>4395.5</v>
      </c>
      <c r="GT549">
        <v>4395.5</v>
      </c>
      <c r="GU549">
        <v>1.06445</v>
      </c>
      <c r="GV549">
        <v>2.37427</v>
      </c>
      <c r="GW549">
        <v>1.99829</v>
      </c>
      <c r="GX549">
        <v>2.74292</v>
      </c>
      <c r="GY549">
        <v>2.09351</v>
      </c>
      <c r="GZ549">
        <v>2.32178</v>
      </c>
      <c r="HA549">
        <v>30.8037</v>
      </c>
      <c r="HB549">
        <v>13.8256</v>
      </c>
      <c r="HC549">
        <v>18</v>
      </c>
      <c r="HD549">
        <v>435.806</v>
      </c>
      <c r="HE549">
        <v>611.944</v>
      </c>
      <c r="HF549">
        <v>20.0728</v>
      </c>
      <c r="HG549">
        <v>26.1233</v>
      </c>
      <c r="HH549">
        <v>29.9996</v>
      </c>
      <c r="HI549">
        <v>26.1413</v>
      </c>
      <c r="HJ549">
        <v>26.1156</v>
      </c>
      <c r="HK549">
        <v>21.3595</v>
      </c>
      <c r="HL549">
        <v>12.8283</v>
      </c>
      <c r="HM549">
        <v>0</v>
      </c>
      <c r="HN549">
        <v>20.0599</v>
      </c>
      <c r="HO549">
        <v>298.992</v>
      </c>
      <c r="HP549">
        <v>14.7492</v>
      </c>
      <c r="HQ549">
        <v>96.5328</v>
      </c>
      <c r="HR549">
        <v>100.573</v>
      </c>
    </row>
    <row r="550" spans="1:226">
      <c r="A550">
        <v>534</v>
      </c>
      <c r="B550">
        <v>1657561853.1</v>
      </c>
      <c r="C550">
        <v>9061.09999990463</v>
      </c>
      <c r="D550" t="s">
        <v>1435</v>
      </c>
      <c r="E550" t="s">
        <v>1436</v>
      </c>
      <c r="F550">
        <v>5</v>
      </c>
      <c r="G550" t="s">
        <v>1420</v>
      </c>
      <c r="H550" t="s">
        <v>354</v>
      </c>
      <c r="I550">
        <v>1657561845.31429</v>
      </c>
      <c r="J550">
        <f>(K550)/1000</f>
        <v>0</v>
      </c>
      <c r="K550">
        <f>IF(BF550, AN550, AH550)</f>
        <v>0</v>
      </c>
      <c r="L550">
        <f>IF(BF550, AI550, AG550)</f>
        <v>0</v>
      </c>
      <c r="M550">
        <f>BH550 - IF(AU550&gt;1, L550*BB550*100.0/(AW550*BV550), 0)</f>
        <v>0</v>
      </c>
      <c r="N550">
        <f>((T550-J550/2)*M550-L550)/(T550+J550/2)</f>
        <v>0</v>
      </c>
      <c r="O550">
        <f>N550*(BO550+BP550)/1000.0</f>
        <v>0</v>
      </c>
      <c r="P550">
        <f>(BH550 - IF(AU550&gt;1, L550*BB550*100.0/(AW550*BV550), 0))*(BO550+BP550)/1000.0</f>
        <v>0</v>
      </c>
      <c r="Q550">
        <f>2.0/((1/S550-1/R550)+SIGN(S550)*SQRT((1/S550-1/R550)*(1/S550-1/R550) + 4*BC550/((BC550+1)*(BC550+1))*(2*1/S550*1/R550-1/R550*1/R550)))</f>
        <v>0</v>
      </c>
      <c r="R550">
        <f>IF(LEFT(BD550,1)&lt;&gt;"0",IF(LEFT(BD550,1)="1",3.0,BE550),$D$5+$E$5*(BV550*BO550/($K$5*1000))+$F$5*(BV550*BO550/($K$5*1000))*MAX(MIN(BB550,$J$5),$I$5)*MAX(MIN(BB550,$J$5),$I$5)+$G$5*MAX(MIN(BB550,$J$5),$I$5)*(BV550*BO550/($K$5*1000))+$H$5*(BV550*BO550/($K$5*1000))*(BV550*BO550/($K$5*1000)))</f>
        <v>0</v>
      </c>
      <c r="S550">
        <f>J550*(1000-(1000*0.61365*exp(17.502*W550/(240.97+W550))/(BO550+BP550)+BJ550)/2)/(1000*0.61365*exp(17.502*W550/(240.97+W550))/(BO550+BP550)-BJ550)</f>
        <v>0</v>
      </c>
      <c r="T550">
        <f>1/((BC550+1)/(Q550/1.6)+1/(R550/1.37)) + BC550/((BC550+1)/(Q550/1.6) + BC550/(R550/1.37))</f>
        <v>0</v>
      </c>
      <c r="U550">
        <f>(AX550*BA550)</f>
        <v>0</v>
      </c>
      <c r="V550">
        <f>(BQ550+(U550+2*0.95*5.67E-8*(((BQ550+$B$7)+273)^4-(BQ550+273)^4)-44100*J550)/(1.84*29.3*R550+8*0.95*5.67E-8*(BQ550+273)^3))</f>
        <v>0</v>
      </c>
      <c r="W550">
        <f>($C$7*BR550+$D$7*BS550+$E$7*V550)</f>
        <v>0</v>
      </c>
      <c r="X550">
        <f>0.61365*exp(17.502*W550/(240.97+W550))</f>
        <v>0</v>
      </c>
      <c r="Y550">
        <f>(Z550/AA550*100)</f>
        <v>0</v>
      </c>
      <c r="Z550">
        <f>BJ550*(BO550+BP550)/1000</f>
        <v>0</v>
      </c>
      <c r="AA550">
        <f>0.61365*exp(17.502*BQ550/(240.97+BQ550))</f>
        <v>0</v>
      </c>
      <c r="AB550">
        <f>(X550-BJ550*(BO550+BP550)/1000)</f>
        <v>0</v>
      </c>
      <c r="AC550">
        <f>(-J550*44100)</f>
        <v>0</v>
      </c>
      <c r="AD550">
        <f>2*29.3*R550*0.92*(BQ550-W550)</f>
        <v>0</v>
      </c>
      <c r="AE550">
        <f>2*0.95*5.67E-8*(((BQ550+$B$7)+273)^4-(W550+273)^4)</f>
        <v>0</v>
      </c>
      <c r="AF550">
        <f>U550+AE550+AC550+AD550</f>
        <v>0</v>
      </c>
      <c r="AG550">
        <f>BN550*AU550*(BI550-BH550*(1000-AU550*BK550)/(1000-AU550*BJ550))/(100*BB550)</f>
        <v>0</v>
      </c>
      <c r="AH550">
        <f>1000*BN550*AU550*(BJ550-BK550)/(100*BB550*(1000-AU550*BJ550))</f>
        <v>0</v>
      </c>
      <c r="AI550">
        <f>(AJ550 - AK550 - BO550*1E3/(8.314*(BQ550+273.15)) * AM550/BN550 * AL550) * BN550/(100*BB550) * (1000 - BK550)/1000</f>
        <v>0</v>
      </c>
      <c r="AJ550">
        <v>323.492789012153</v>
      </c>
      <c r="AK550">
        <v>320.053272727273</v>
      </c>
      <c r="AL550">
        <v>-3.17612580267911</v>
      </c>
      <c r="AM550">
        <v>66.1577859807836</v>
      </c>
      <c r="AN550">
        <f>(AP550 - AO550 + BO550*1E3/(8.314*(BQ550+273.15)) * AR550/BN550 * AQ550) * BN550/(100*BB550) * 1000/(1000 - AP550)</f>
        <v>0</v>
      </c>
      <c r="AO550">
        <v>14.6741655521729</v>
      </c>
      <c r="AP550">
        <v>20.6384515151515</v>
      </c>
      <c r="AQ550">
        <v>-4.29919024569903e-06</v>
      </c>
      <c r="AR550">
        <v>77.8780552469059</v>
      </c>
      <c r="AS550">
        <v>10</v>
      </c>
      <c r="AT550">
        <v>2</v>
      </c>
      <c r="AU550">
        <f>IF(AS550*$H$13&gt;=AW550,1.0,(AW550/(AW550-AS550*$H$13)))</f>
        <v>0</v>
      </c>
      <c r="AV550">
        <f>(AU550-1)*100</f>
        <v>0</v>
      </c>
      <c r="AW550">
        <f>MAX(0,($B$13+$C$13*BV550)/(1+$D$13*BV550)*BO550/(BQ550+273)*$E$13)</f>
        <v>0</v>
      </c>
      <c r="AX550">
        <f>$B$11*BW550+$C$11*BX550+$F$11*CI550*(1-CL550)</f>
        <v>0</v>
      </c>
      <c r="AY550">
        <f>AX550*AZ550</f>
        <v>0</v>
      </c>
      <c r="AZ550">
        <f>($B$11*$D$9+$C$11*$D$9+$F$11*((CV550+CN550)/MAX(CV550+CN550+CW550, 0.1)*$I$9+CW550/MAX(CV550+CN550+CW550, 0.1)*$J$9))/($B$11+$C$11+$F$11)</f>
        <v>0</v>
      </c>
      <c r="BA550">
        <f>($B$11*$K$9+$C$11*$K$9+$F$11*((CV550+CN550)/MAX(CV550+CN550+CW550, 0.1)*$P$9+CW550/MAX(CV550+CN550+CW550, 0.1)*$Q$9))/($B$11+$C$11+$F$11)</f>
        <v>0</v>
      </c>
      <c r="BB550">
        <v>4.6</v>
      </c>
      <c r="BC550">
        <v>0.5</v>
      </c>
      <c r="BD550" t="s">
        <v>355</v>
      </c>
      <c r="BE550">
        <v>2</v>
      </c>
      <c r="BF550" t="b">
        <v>1</v>
      </c>
      <c r="BG550">
        <v>1657561845.31429</v>
      </c>
      <c r="BH550">
        <v>335.975357142857</v>
      </c>
      <c r="BI550">
        <v>336.03875</v>
      </c>
      <c r="BJ550">
        <v>20.6357071428571</v>
      </c>
      <c r="BK550">
        <v>14.6825285714286</v>
      </c>
      <c r="BL550">
        <v>332.339071428571</v>
      </c>
      <c r="BM550">
        <v>20.4311928571429</v>
      </c>
      <c r="BN550">
        <v>500.005321428571</v>
      </c>
      <c r="BO550">
        <v>68.00725</v>
      </c>
      <c r="BP550">
        <v>0.00931029857142857</v>
      </c>
      <c r="BQ550">
        <v>22.9744392857143</v>
      </c>
      <c r="BR550">
        <v>22.0154285714286</v>
      </c>
      <c r="BS550">
        <v>999.9</v>
      </c>
      <c r="BT550">
        <v>0</v>
      </c>
      <c r="BU550">
        <v>0</v>
      </c>
      <c r="BV550">
        <v>9989.86964285714</v>
      </c>
      <c r="BW550">
        <v>0</v>
      </c>
      <c r="BX550">
        <v>48.2036142857143</v>
      </c>
      <c r="BY550">
        <v>-0.0633303071428572</v>
      </c>
      <c r="BZ550">
        <v>343.054428571429</v>
      </c>
      <c r="CA550">
        <v>341.04625</v>
      </c>
      <c r="CB550">
        <v>5.95316857142857</v>
      </c>
      <c r="CC550">
        <v>336.03875</v>
      </c>
      <c r="CD550">
        <v>14.6825285714286</v>
      </c>
      <c r="CE550">
        <v>1.40337821428571</v>
      </c>
      <c r="CF550">
        <v>0.998518678571428</v>
      </c>
      <c r="CG550">
        <v>11.9541678571429</v>
      </c>
      <c r="CH550">
        <v>6.89478</v>
      </c>
      <c r="CI550">
        <v>1999.99</v>
      </c>
      <c r="CJ550">
        <v>0.979996785714286</v>
      </c>
      <c r="CK550">
        <v>0.0200034214285714</v>
      </c>
      <c r="CL550">
        <v>0</v>
      </c>
      <c r="CM550">
        <v>2.57543928571429</v>
      </c>
      <c r="CN550">
        <v>0</v>
      </c>
      <c r="CO550">
        <v>11463.3357142857</v>
      </c>
      <c r="CP550">
        <v>16705.3071428571</v>
      </c>
      <c r="CQ550">
        <v>45</v>
      </c>
      <c r="CR550">
        <v>44.4955</v>
      </c>
      <c r="CS550">
        <v>44.5665</v>
      </c>
      <c r="CT550">
        <v>43.125</v>
      </c>
      <c r="CU550">
        <v>43.75</v>
      </c>
      <c r="CV550">
        <v>1959.98</v>
      </c>
      <c r="CW550">
        <v>40.01</v>
      </c>
      <c r="CX550">
        <v>0</v>
      </c>
      <c r="CY550">
        <v>1651540748</v>
      </c>
      <c r="CZ550">
        <v>0</v>
      </c>
      <c r="DA550">
        <v>0</v>
      </c>
      <c r="DB550" t="s">
        <v>356</v>
      </c>
      <c r="DC550">
        <v>1657298120.5</v>
      </c>
      <c r="DD550">
        <v>1657298120.5</v>
      </c>
      <c r="DE550">
        <v>0</v>
      </c>
      <c r="DF550">
        <v>1.391</v>
      </c>
      <c r="DG550">
        <v>0.035</v>
      </c>
      <c r="DH550">
        <v>2.39</v>
      </c>
      <c r="DI550">
        <v>0.104</v>
      </c>
      <c r="DJ550">
        <v>419</v>
      </c>
      <c r="DK550">
        <v>18</v>
      </c>
      <c r="DL550">
        <v>0.11</v>
      </c>
      <c r="DM550">
        <v>0.02</v>
      </c>
      <c r="DN550">
        <v>-1.16902208780488</v>
      </c>
      <c r="DO550">
        <v>17.4944634167247</v>
      </c>
      <c r="DP550">
        <v>1.75350190313472</v>
      </c>
      <c r="DQ550">
        <v>0</v>
      </c>
      <c r="DR550">
        <v>5.95153902439024</v>
      </c>
      <c r="DS550">
        <v>0.0712647386759719</v>
      </c>
      <c r="DT550">
        <v>0.0119337716739201</v>
      </c>
      <c r="DU550">
        <v>1</v>
      </c>
      <c r="DV550">
        <v>1</v>
      </c>
      <c r="DW550">
        <v>2</v>
      </c>
      <c r="DX550" t="s">
        <v>367</v>
      </c>
      <c r="DY550">
        <v>2.8722</v>
      </c>
      <c r="DZ550">
        <v>2.6258</v>
      </c>
      <c r="EA550">
        <v>0.0543887</v>
      </c>
      <c r="EB550">
        <v>0.0546418</v>
      </c>
      <c r="EC550">
        <v>0.0703229</v>
      </c>
      <c r="ED550">
        <v>0.0549038</v>
      </c>
      <c r="EE550">
        <v>26661.8</v>
      </c>
      <c r="EF550">
        <v>23281.3</v>
      </c>
      <c r="EG550">
        <v>25238.8</v>
      </c>
      <c r="EH550">
        <v>23981.5</v>
      </c>
      <c r="EI550">
        <v>40038.9</v>
      </c>
      <c r="EJ550">
        <v>37519.1</v>
      </c>
      <c r="EK550">
        <v>45602.2</v>
      </c>
      <c r="EL550">
        <v>42777.7</v>
      </c>
      <c r="EM550">
        <v>1.82033</v>
      </c>
      <c r="EN550">
        <v>2.10002</v>
      </c>
      <c r="EO550">
        <v>0.0987649</v>
      </c>
      <c r="EP550">
        <v>0</v>
      </c>
      <c r="EQ550">
        <v>20.4025</v>
      </c>
      <c r="ER550">
        <v>999.9</v>
      </c>
      <c r="ES550">
        <v>29.044</v>
      </c>
      <c r="ET550">
        <v>29.557</v>
      </c>
      <c r="EU550">
        <v>17.7363</v>
      </c>
      <c r="EV550">
        <v>49.4151</v>
      </c>
      <c r="EW550">
        <v>30.1202</v>
      </c>
      <c r="EX550">
        <v>2</v>
      </c>
      <c r="EY550">
        <v>-0.116047</v>
      </c>
      <c r="EZ550">
        <v>3.26733</v>
      </c>
      <c r="FA550">
        <v>20.216</v>
      </c>
      <c r="FB550">
        <v>5.23346</v>
      </c>
      <c r="FC550">
        <v>11.9915</v>
      </c>
      <c r="FD550">
        <v>4.95675</v>
      </c>
      <c r="FE550">
        <v>3.30387</v>
      </c>
      <c r="FF550">
        <v>9999</v>
      </c>
      <c r="FG550">
        <v>9999</v>
      </c>
      <c r="FH550">
        <v>6704.9</v>
      </c>
      <c r="FI550">
        <v>354.7</v>
      </c>
      <c r="FJ550">
        <v>1.86813</v>
      </c>
      <c r="FK550">
        <v>1.86385</v>
      </c>
      <c r="FL550">
        <v>1.87149</v>
      </c>
      <c r="FM550">
        <v>1.86218</v>
      </c>
      <c r="FN550">
        <v>1.8617</v>
      </c>
      <c r="FO550">
        <v>1.86814</v>
      </c>
      <c r="FP550">
        <v>1.85823</v>
      </c>
      <c r="FQ550">
        <v>1.8648</v>
      </c>
      <c r="FR550">
        <v>5</v>
      </c>
      <c r="FS550">
        <v>0</v>
      </c>
      <c r="FT550">
        <v>0</v>
      </c>
      <c r="FU550">
        <v>0</v>
      </c>
      <c r="FV550" t="s">
        <v>358</v>
      </c>
      <c r="FW550" t="s">
        <v>359</v>
      </c>
      <c r="FX550" t="s">
        <v>360</v>
      </c>
      <c r="FY550" t="s">
        <v>360</v>
      </c>
      <c r="FZ550" t="s">
        <v>360</v>
      </c>
      <c r="GA550" t="s">
        <v>360</v>
      </c>
      <c r="GB550">
        <v>0</v>
      </c>
      <c r="GC550">
        <v>100</v>
      </c>
      <c r="GD550">
        <v>100</v>
      </c>
      <c r="GE550">
        <v>3.544</v>
      </c>
      <c r="GF550">
        <v>0.2047</v>
      </c>
      <c r="GG550">
        <v>2.14445261950712</v>
      </c>
      <c r="GH550">
        <v>0.00524579190152856</v>
      </c>
      <c r="GI550">
        <v>-2.61795653493914e-06</v>
      </c>
      <c r="GJ550">
        <v>1.03317073579164e-09</v>
      </c>
      <c r="GK550">
        <v>0.00834576242792743</v>
      </c>
      <c r="GL550">
        <v>-0.0463878632499735</v>
      </c>
      <c r="GM550">
        <v>0.00360881594666716</v>
      </c>
      <c r="GN550">
        <v>-4.25062852161115e-05</v>
      </c>
      <c r="GO550">
        <v>14</v>
      </c>
      <c r="GP550">
        <v>2225</v>
      </c>
      <c r="GQ550">
        <v>2</v>
      </c>
      <c r="GR550">
        <v>27</v>
      </c>
      <c r="GS550">
        <v>4395.5</v>
      </c>
      <c r="GT550">
        <v>4395.5</v>
      </c>
      <c r="GU550">
        <v>1.02173</v>
      </c>
      <c r="GV550">
        <v>2.37549</v>
      </c>
      <c r="GW550">
        <v>1.99829</v>
      </c>
      <c r="GX550">
        <v>2.74292</v>
      </c>
      <c r="GY550">
        <v>2.09351</v>
      </c>
      <c r="GZ550">
        <v>2.37671</v>
      </c>
      <c r="HA550">
        <v>30.782</v>
      </c>
      <c r="HB550">
        <v>13.8343</v>
      </c>
      <c r="HC550">
        <v>18</v>
      </c>
      <c r="HD550">
        <v>435.72</v>
      </c>
      <c r="HE550">
        <v>612.045</v>
      </c>
      <c r="HF550">
        <v>20.0645</v>
      </c>
      <c r="HG550">
        <v>26.1161</v>
      </c>
      <c r="HH550">
        <v>29.9997</v>
      </c>
      <c r="HI550">
        <v>26.1336</v>
      </c>
      <c r="HJ550">
        <v>26.1074</v>
      </c>
      <c r="HK550">
        <v>20.5001</v>
      </c>
      <c r="HL550">
        <v>12.5379</v>
      </c>
      <c r="HM550">
        <v>0</v>
      </c>
      <c r="HN550">
        <v>20.0372</v>
      </c>
      <c r="HO550">
        <v>285.567</v>
      </c>
      <c r="HP550">
        <v>14.7492</v>
      </c>
      <c r="HQ550">
        <v>96.5339</v>
      </c>
      <c r="HR550">
        <v>100.575</v>
      </c>
    </row>
    <row r="551" spans="1:226">
      <c r="A551">
        <v>535</v>
      </c>
      <c r="B551">
        <v>1657561858.1</v>
      </c>
      <c r="C551">
        <v>9066.09999990463</v>
      </c>
      <c r="D551" t="s">
        <v>1437</v>
      </c>
      <c r="E551" t="s">
        <v>1438</v>
      </c>
      <c r="F551">
        <v>5</v>
      </c>
      <c r="G551" t="s">
        <v>1420</v>
      </c>
      <c r="H551" t="s">
        <v>354</v>
      </c>
      <c r="I551">
        <v>1657561850.6</v>
      </c>
      <c r="J551">
        <f>(K551)/1000</f>
        <v>0</v>
      </c>
      <c r="K551">
        <f>IF(BF551, AN551, AH551)</f>
        <v>0</v>
      </c>
      <c r="L551">
        <f>IF(BF551, AI551, AG551)</f>
        <v>0</v>
      </c>
      <c r="M551">
        <f>BH551 - IF(AU551&gt;1, L551*BB551*100.0/(AW551*BV551), 0)</f>
        <v>0</v>
      </c>
      <c r="N551">
        <f>((T551-J551/2)*M551-L551)/(T551+J551/2)</f>
        <v>0</v>
      </c>
      <c r="O551">
        <f>N551*(BO551+BP551)/1000.0</f>
        <v>0</v>
      </c>
      <c r="P551">
        <f>(BH551 - IF(AU551&gt;1, L551*BB551*100.0/(AW551*BV551), 0))*(BO551+BP551)/1000.0</f>
        <v>0</v>
      </c>
      <c r="Q551">
        <f>2.0/((1/S551-1/R551)+SIGN(S551)*SQRT((1/S551-1/R551)*(1/S551-1/R551) + 4*BC551/((BC551+1)*(BC551+1))*(2*1/S551*1/R551-1/R551*1/R551)))</f>
        <v>0</v>
      </c>
      <c r="R551">
        <f>IF(LEFT(BD551,1)&lt;&gt;"0",IF(LEFT(BD551,1)="1",3.0,BE551),$D$5+$E$5*(BV551*BO551/($K$5*1000))+$F$5*(BV551*BO551/($K$5*1000))*MAX(MIN(BB551,$J$5),$I$5)*MAX(MIN(BB551,$J$5),$I$5)+$G$5*MAX(MIN(BB551,$J$5),$I$5)*(BV551*BO551/($K$5*1000))+$H$5*(BV551*BO551/($K$5*1000))*(BV551*BO551/($K$5*1000)))</f>
        <v>0</v>
      </c>
      <c r="S551">
        <f>J551*(1000-(1000*0.61365*exp(17.502*W551/(240.97+W551))/(BO551+BP551)+BJ551)/2)/(1000*0.61365*exp(17.502*W551/(240.97+W551))/(BO551+BP551)-BJ551)</f>
        <v>0</v>
      </c>
      <c r="T551">
        <f>1/((BC551+1)/(Q551/1.6)+1/(R551/1.37)) + BC551/((BC551+1)/(Q551/1.6) + BC551/(R551/1.37))</f>
        <v>0</v>
      </c>
      <c r="U551">
        <f>(AX551*BA551)</f>
        <v>0</v>
      </c>
      <c r="V551">
        <f>(BQ551+(U551+2*0.95*5.67E-8*(((BQ551+$B$7)+273)^4-(BQ551+273)^4)-44100*J551)/(1.84*29.3*R551+8*0.95*5.67E-8*(BQ551+273)^3))</f>
        <v>0</v>
      </c>
      <c r="W551">
        <f>($C$7*BR551+$D$7*BS551+$E$7*V551)</f>
        <v>0</v>
      </c>
      <c r="X551">
        <f>0.61365*exp(17.502*W551/(240.97+W551))</f>
        <v>0</v>
      </c>
      <c r="Y551">
        <f>(Z551/AA551*100)</f>
        <v>0</v>
      </c>
      <c r="Z551">
        <f>BJ551*(BO551+BP551)/1000</f>
        <v>0</v>
      </c>
      <c r="AA551">
        <f>0.61365*exp(17.502*BQ551/(240.97+BQ551))</f>
        <v>0</v>
      </c>
      <c r="AB551">
        <f>(X551-BJ551*(BO551+BP551)/1000)</f>
        <v>0</v>
      </c>
      <c r="AC551">
        <f>(-J551*44100)</f>
        <v>0</v>
      </c>
      <c r="AD551">
        <f>2*29.3*R551*0.92*(BQ551-W551)</f>
        <v>0</v>
      </c>
      <c r="AE551">
        <f>2*0.95*5.67E-8*(((BQ551+$B$7)+273)^4-(W551+273)^4)</f>
        <v>0</v>
      </c>
      <c r="AF551">
        <f>U551+AE551+AC551+AD551</f>
        <v>0</v>
      </c>
      <c r="AG551">
        <f>BN551*AU551*(BI551-BH551*(1000-AU551*BK551)/(1000-AU551*BJ551))/(100*BB551)</f>
        <v>0</v>
      </c>
      <c r="AH551">
        <f>1000*BN551*AU551*(BJ551-BK551)/(100*BB551*(1000-AU551*BJ551))</f>
        <v>0</v>
      </c>
      <c r="AI551">
        <f>(AJ551 - AK551 - BO551*1E3/(8.314*(BQ551+273.15)) * AM551/BN551 * AL551) * BN551/(100*BB551) * (1000 - BK551)/1000</f>
        <v>0</v>
      </c>
      <c r="AJ551">
        <v>306.600158763433</v>
      </c>
      <c r="AK551">
        <v>304.099424242424</v>
      </c>
      <c r="AL551">
        <v>-3.19077194331144</v>
      </c>
      <c r="AM551">
        <v>66.1577859807836</v>
      </c>
      <c r="AN551">
        <f>(AP551 - AO551 + BO551*1E3/(8.314*(BQ551+273.15)) * AR551/BN551 * AQ551) * BN551/(100*BB551) * 1000/(1000 - AP551)</f>
        <v>0</v>
      </c>
      <c r="AO551">
        <v>14.6765430070352</v>
      </c>
      <c r="AP551">
        <v>20.6356084848485</v>
      </c>
      <c r="AQ551">
        <v>-1.79225075148856e-05</v>
      </c>
      <c r="AR551">
        <v>77.8780552469059</v>
      </c>
      <c r="AS551">
        <v>10</v>
      </c>
      <c r="AT551">
        <v>2</v>
      </c>
      <c r="AU551">
        <f>IF(AS551*$H$13&gt;=AW551,1.0,(AW551/(AW551-AS551*$H$13)))</f>
        <v>0</v>
      </c>
      <c r="AV551">
        <f>(AU551-1)*100</f>
        <v>0</v>
      </c>
      <c r="AW551">
        <f>MAX(0,($B$13+$C$13*BV551)/(1+$D$13*BV551)*BO551/(BQ551+273)*$E$13)</f>
        <v>0</v>
      </c>
      <c r="AX551">
        <f>$B$11*BW551+$C$11*BX551+$F$11*CI551*(1-CL551)</f>
        <v>0</v>
      </c>
      <c r="AY551">
        <f>AX551*AZ551</f>
        <v>0</v>
      </c>
      <c r="AZ551">
        <f>($B$11*$D$9+$C$11*$D$9+$F$11*((CV551+CN551)/MAX(CV551+CN551+CW551, 0.1)*$I$9+CW551/MAX(CV551+CN551+CW551, 0.1)*$J$9))/($B$11+$C$11+$F$11)</f>
        <v>0</v>
      </c>
      <c r="BA551">
        <f>($B$11*$K$9+$C$11*$K$9+$F$11*((CV551+CN551)/MAX(CV551+CN551+CW551, 0.1)*$P$9+CW551/MAX(CV551+CN551+CW551, 0.1)*$Q$9))/($B$11+$C$11+$F$11)</f>
        <v>0</v>
      </c>
      <c r="BB551">
        <v>4.6</v>
      </c>
      <c r="BC551">
        <v>0.5</v>
      </c>
      <c r="BD551" t="s">
        <v>355</v>
      </c>
      <c r="BE551">
        <v>2</v>
      </c>
      <c r="BF551" t="b">
        <v>1</v>
      </c>
      <c r="BG551">
        <v>1657561850.6</v>
      </c>
      <c r="BH551">
        <v>319.659555555556</v>
      </c>
      <c r="BI551">
        <v>318.55937037037</v>
      </c>
      <c r="BJ551">
        <v>20.6394888888889</v>
      </c>
      <c r="BK551">
        <v>14.6776222222222</v>
      </c>
      <c r="BL551">
        <v>316.086259259259</v>
      </c>
      <c r="BM551">
        <v>20.4348148148148</v>
      </c>
      <c r="BN551">
        <v>499.984111111111</v>
      </c>
      <c r="BO551">
        <v>68.006962962963</v>
      </c>
      <c r="BP551">
        <v>0.0092802062962963</v>
      </c>
      <c r="BQ551">
        <v>22.9761851851852</v>
      </c>
      <c r="BR551">
        <v>22.0246814814815</v>
      </c>
      <c r="BS551">
        <v>999.9</v>
      </c>
      <c r="BT551">
        <v>0</v>
      </c>
      <c r="BU551">
        <v>0</v>
      </c>
      <c r="BV551">
        <v>9996.53148148148</v>
      </c>
      <c r="BW551">
        <v>0</v>
      </c>
      <c r="BX551">
        <v>48.5837222222222</v>
      </c>
      <c r="BY551">
        <v>1.1001692</v>
      </c>
      <c r="BZ551">
        <v>326.396148148148</v>
      </c>
      <c r="CA551">
        <v>323.304740740741</v>
      </c>
      <c r="CB551">
        <v>5.96186296296296</v>
      </c>
      <c r="CC551">
        <v>318.55937037037</v>
      </c>
      <c r="CD551">
        <v>14.6776222222222</v>
      </c>
      <c r="CE551">
        <v>1.40362925925926</v>
      </c>
      <c r="CF551">
        <v>0.998180444444444</v>
      </c>
      <c r="CG551">
        <v>11.9568851851852</v>
      </c>
      <c r="CH551">
        <v>6.88984740740741</v>
      </c>
      <c r="CI551">
        <v>2000.00925925926</v>
      </c>
      <c r="CJ551">
        <v>0.979997</v>
      </c>
      <c r="CK551">
        <v>0.0200032</v>
      </c>
      <c r="CL551">
        <v>0</v>
      </c>
      <c r="CM551">
        <v>2.61314074074074</v>
      </c>
      <c r="CN551">
        <v>0</v>
      </c>
      <c r="CO551">
        <v>11413.1407407407</v>
      </c>
      <c r="CP551">
        <v>16705.4777777778</v>
      </c>
      <c r="CQ551">
        <v>45</v>
      </c>
      <c r="CR551">
        <v>44.4906666666667</v>
      </c>
      <c r="CS551">
        <v>44.562</v>
      </c>
      <c r="CT551">
        <v>43.125</v>
      </c>
      <c r="CU551">
        <v>43.75</v>
      </c>
      <c r="CV551">
        <v>1959.99925925926</v>
      </c>
      <c r="CW551">
        <v>40.01</v>
      </c>
      <c r="CX551">
        <v>0</v>
      </c>
      <c r="CY551">
        <v>1651540753.4</v>
      </c>
      <c r="CZ551">
        <v>0</v>
      </c>
      <c r="DA551">
        <v>0</v>
      </c>
      <c r="DB551" t="s">
        <v>356</v>
      </c>
      <c r="DC551">
        <v>1657298120.5</v>
      </c>
      <c r="DD551">
        <v>1657298120.5</v>
      </c>
      <c r="DE551">
        <v>0</v>
      </c>
      <c r="DF551">
        <v>1.391</v>
      </c>
      <c r="DG551">
        <v>0.035</v>
      </c>
      <c r="DH551">
        <v>2.39</v>
      </c>
      <c r="DI551">
        <v>0.104</v>
      </c>
      <c r="DJ551">
        <v>419</v>
      </c>
      <c r="DK551">
        <v>18</v>
      </c>
      <c r="DL551">
        <v>0.11</v>
      </c>
      <c r="DM551">
        <v>0.02</v>
      </c>
      <c r="DN551">
        <v>0.405912790243902</v>
      </c>
      <c r="DO551">
        <v>13.1281887240418</v>
      </c>
      <c r="DP551">
        <v>1.30135043270964</v>
      </c>
      <c r="DQ551">
        <v>0</v>
      </c>
      <c r="DR551">
        <v>5.95468390243903</v>
      </c>
      <c r="DS551">
        <v>0.100279651567956</v>
      </c>
      <c r="DT551">
        <v>0.0126368676417599</v>
      </c>
      <c r="DU551">
        <v>0</v>
      </c>
      <c r="DV551">
        <v>0</v>
      </c>
      <c r="DW551">
        <v>2</v>
      </c>
      <c r="DX551" t="s">
        <v>357</v>
      </c>
      <c r="DY551">
        <v>2.87238</v>
      </c>
      <c r="DZ551">
        <v>2.62575</v>
      </c>
      <c r="EA551">
        <v>0.0521267</v>
      </c>
      <c r="EB551">
        <v>0.0522638</v>
      </c>
      <c r="EC551">
        <v>0.0703109</v>
      </c>
      <c r="ED551">
        <v>0.0549128</v>
      </c>
      <c r="EE551">
        <v>26726.1</v>
      </c>
      <c r="EF551">
        <v>23339.8</v>
      </c>
      <c r="EG551">
        <v>25239.2</v>
      </c>
      <c r="EH551">
        <v>23981.5</v>
      </c>
      <c r="EI551">
        <v>40039.3</v>
      </c>
      <c r="EJ551">
        <v>37518.6</v>
      </c>
      <c r="EK551">
        <v>45602.1</v>
      </c>
      <c r="EL551">
        <v>42777.5</v>
      </c>
      <c r="EM551">
        <v>1.82078</v>
      </c>
      <c r="EN551">
        <v>2.10002</v>
      </c>
      <c r="EO551">
        <v>0.0983626</v>
      </c>
      <c r="EP551">
        <v>0</v>
      </c>
      <c r="EQ551">
        <v>20.4084</v>
      </c>
      <c r="ER551">
        <v>999.9</v>
      </c>
      <c r="ES551">
        <v>29.044</v>
      </c>
      <c r="ET551">
        <v>29.527</v>
      </c>
      <c r="EU551">
        <v>17.7077</v>
      </c>
      <c r="EV551">
        <v>48.2551</v>
      </c>
      <c r="EW551">
        <v>30.1843</v>
      </c>
      <c r="EX551">
        <v>2</v>
      </c>
      <c r="EY551">
        <v>-0.116349</v>
      </c>
      <c r="EZ551">
        <v>3.32611</v>
      </c>
      <c r="FA551">
        <v>20.215</v>
      </c>
      <c r="FB551">
        <v>5.23286</v>
      </c>
      <c r="FC551">
        <v>11.9917</v>
      </c>
      <c r="FD551">
        <v>4.95685</v>
      </c>
      <c r="FE551">
        <v>3.30395</v>
      </c>
      <c r="FF551">
        <v>9999</v>
      </c>
      <c r="FG551">
        <v>9999</v>
      </c>
      <c r="FH551">
        <v>6704.9</v>
      </c>
      <c r="FI551">
        <v>354.7</v>
      </c>
      <c r="FJ551">
        <v>1.86813</v>
      </c>
      <c r="FK551">
        <v>1.86383</v>
      </c>
      <c r="FL551">
        <v>1.87149</v>
      </c>
      <c r="FM551">
        <v>1.86218</v>
      </c>
      <c r="FN551">
        <v>1.86171</v>
      </c>
      <c r="FO551">
        <v>1.86813</v>
      </c>
      <c r="FP551">
        <v>1.85824</v>
      </c>
      <c r="FQ551">
        <v>1.86478</v>
      </c>
      <c r="FR551">
        <v>5</v>
      </c>
      <c r="FS551">
        <v>0</v>
      </c>
      <c r="FT551">
        <v>0</v>
      </c>
      <c r="FU551">
        <v>0</v>
      </c>
      <c r="FV551" t="s">
        <v>358</v>
      </c>
      <c r="FW551" t="s">
        <v>359</v>
      </c>
      <c r="FX551" t="s">
        <v>360</v>
      </c>
      <c r="FY551" t="s">
        <v>360</v>
      </c>
      <c r="FZ551" t="s">
        <v>360</v>
      </c>
      <c r="GA551" t="s">
        <v>360</v>
      </c>
      <c r="GB551">
        <v>0</v>
      </c>
      <c r="GC551">
        <v>100</v>
      </c>
      <c r="GD551">
        <v>100</v>
      </c>
      <c r="GE551">
        <v>3.482</v>
      </c>
      <c r="GF551">
        <v>0.2044</v>
      </c>
      <c r="GG551">
        <v>2.14445261950712</v>
      </c>
      <c r="GH551">
        <v>0.00524579190152856</v>
      </c>
      <c r="GI551">
        <v>-2.61795653493914e-06</v>
      </c>
      <c r="GJ551">
        <v>1.03317073579164e-09</v>
      </c>
      <c r="GK551">
        <v>0.00834576242792743</v>
      </c>
      <c r="GL551">
        <v>-0.0463878632499735</v>
      </c>
      <c r="GM551">
        <v>0.00360881594666716</v>
      </c>
      <c r="GN551">
        <v>-4.25062852161115e-05</v>
      </c>
      <c r="GO551">
        <v>14</v>
      </c>
      <c r="GP551">
        <v>2225</v>
      </c>
      <c r="GQ551">
        <v>2</v>
      </c>
      <c r="GR551">
        <v>27</v>
      </c>
      <c r="GS551">
        <v>4395.6</v>
      </c>
      <c r="GT551">
        <v>4395.6</v>
      </c>
      <c r="GU551">
        <v>0.974121</v>
      </c>
      <c r="GV551">
        <v>2.36816</v>
      </c>
      <c r="GW551">
        <v>1.99829</v>
      </c>
      <c r="GX551">
        <v>2.74292</v>
      </c>
      <c r="GY551">
        <v>2.09351</v>
      </c>
      <c r="GZ551">
        <v>2.38159</v>
      </c>
      <c r="HA551">
        <v>30.782</v>
      </c>
      <c r="HB551">
        <v>13.8256</v>
      </c>
      <c r="HC551">
        <v>18</v>
      </c>
      <c r="HD551">
        <v>435.915</v>
      </c>
      <c r="HE551">
        <v>611.954</v>
      </c>
      <c r="HF551">
        <v>20.0444</v>
      </c>
      <c r="HG551">
        <v>26.1095</v>
      </c>
      <c r="HH551">
        <v>29.9997</v>
      </c>
      <c r="HI551">
        <v>26.1254</v>
      </c>
      <c r="HJ551">
        <v>26.0994</v>
      </c>
      <c r="HK551">
        <v>19.5567</v>
      </c>
      <c r="HL551">
        <v>12.5379</v>
      </c>
      <c r="HM551">
        <v>0</v>
      </c>
      <c r="HN551">
        <v>19.9995</v>
      </c>
      <c r="HO551">
        <v>265.347</v>
      </c>
      <c r="HP551">
        <v>14.7492</v>
      </c>
      <c r="HQ551">
        <v>96.5343</v>
      </c>
      <c r="HR551">
        <v>100.574</v>
      </c>
    </row>
    <row r="552" spans="1:226">
      <c r="A552">
        <v>536</v>
      </c>
      <c r="B552">
        <v>1657561863.1</v>
      </c>
      <c r="C552">
        <v>9071.09999990463</v>
      </c>
      <c r="D552" t="s">
        <v>1439</v>
      </c>
      <c r="E552" t="s">
        <v>1440</v>
      </c>
      <c r="F552">
        <v>5</v>
      </c>
      <c r="G552" t="s">
        <v>1420</v>
      </c>
      <c r="H552" t="s">
        <v>354</v>
      </c>
      <c r="I552">
        <v>1657561855.31429</v>
      </c>
      <c r="J552">
        <f>(K552)/1000</f>
        <v>0</v>
      </c>
      <c r="K552">
        <f>IF(BF552, AN552, AH552)</f>
        <v>0</v>
      </c>
      <c r="L552">
        <f>IF(BF552, AI552, AG552)</f>
        <v>0</v>
      </c>
      <c r="M552">
        <f>BH552 - IF(AU552&gt;1, L552*BB552*100.0/(AW552*BV552), 0)</f>
        <v>0</v>
      </c>
      <c r="N552">
        <f>((T552-J552/2)*M552-L552)/(T552+J552/2)</f>
        <v>0</v>
      </c>
      <c r="O552">
        <f>N552*(BO552+BP552)/1000.0</f>
        <v>0</v>
      </c>
      <c r="P552">
        <f>(BH552 - IF(AU552&gt;1, L552*BB552*100.0/(AW552*BV552), 0))*(BO552+BP552)/1000.0</f>
        <v>0</v>
      </c>
      <c r="Q552">
        <f>2.0/((1/S552-1/R552)+SIGN(S552)*SQRT((1/S552-1/R552)*(1/S552-1/R552) + 4*BC552/((BC552+1)*(BC552+1))*(2*1/S552*1/R552-1/R552*1/R552)))</f>
        <v>0</v>
      </c>
      <c r="R552">
        <f>IF(LEFT(BD552,1)&lt;&gt;"0",IF(LEFT(BD552,1)="1",3.0,BE552),$D$5+$E$5*(BV552*BO552/($K$5*1000))+$F$5*(BV552*BO552/($K$5*1000))*MAX(MIN(BB552,$J$5),$I$5)*MAX(MIN(BB552,$J$5),$I$5)+$G$5*MAX(MIN(BB552,$J$5),$I$5)*(BV552*BO552/($K$5*1000))+$H$5*(BV552*BO552/($K$5*1000))*(BV552*BO552/($K$5*1000)))</f>
        <v>0</v>
      </c>
      <c r="S552">
        <f>J552*(1000-(1000*0.61365*exp(17.502*W552/(240.97+W552))/(BO552+BP552)+BJ552)/2)/(1000*0.61365*exp(17.502*W552/(240.97+W552))/(BO552+BP552)-BJ552)</f>
        <v>0</v>
      </c>
      <c r="T552">
        <f>1/((BC552+1)/(Q552/1.6)+1/(R552/1.37)) + BC552/((BC552+1)/(Q552/1.6) + BC552/(R552/1.37))</f>
        <v>0</v>
      </c>
      <c r="U552">
        <f>(AX552*BA552)</f>
        <v>0</v>
      </c>
      <c r="V552">
        <f>(BQ552+(U552+2*0.95*5.67E-8*(((BQ552+$B$7)+273)^4-(BQ552+273)^4)-44100*J552)/(1.84*29.3*R552+8*0.95*5.67E-8*(BQ552+273)^3))</f>
        <v>0</v>
      </c>
      <c r="W552">
        <f>($C$7*BR552+$D$7*BS552+$E$7*V552)</f>
        <v>0</v>
      </c>
      <c r="X552">
        <f>0.61365*exp(17.502*W552/(240.97+W552))</f>
        <v>0</v>
      </c>
      <c r="Y552">
        <f>(Z552/AA552*100)</f>
        <v>0</v>
      </c>
      <c r="Z552">
        <f>BJ552*(BO552+BP552)/1000</f>
        <v>0</v>
      </c>
      <c r="AA552">
        <f>0.61365*exp(17.502*BQ552/(240.97+BQ552))</f>
        <v>0</v>
      </c>
      <c r="AB552">
        <f>(X552-BJ552*(BO552+BP552)/1000)</f>
        <v>0</v>
      </c>
      <c r="AC552">
        <f>(-J552*44100)</f>
        <v>0</v>
      </c>
      <c r="AD552">
        <f>2*29.3*R552*0.92*(BQ552-W552)</f>
        <v>0</v>
      </c>
      <c r="AE552">
        <f>2*0.95*5.67E-8*(((BQ552+$B$7)+273)^4-(W552+273)^4)</f>
        <v>0</v>
      </c>
      <c r="AF552">
        <f>U552+AE552+AC552+AD552</f>
        <v>0</v>
      </c>
      <c r="AG552">
        <f>BN552*AU552*(BI552-BH552*(1000-AU552*BK552)/(1000-AU552*BJ552))/(100*BB552)</f>
        <v>0</v>
      </c>
      <c r="AH552">
        <f>1000*BN552*AU552*(BJ552-BK552)/(100*BB552*(1000-AU552*BJ552))</f>
        <v>0</v>
      </c>
      <c r="AI552">
        <f>(AJ552 - AK552 - BO552*1E3/(8.314*(BQ552+273.15)) * AM552/BN552 * AL552) * BN552/(100*BB552) * (1000 - BK552)/1000</f>
        <v>0</v>
      </c>
      <c r="AJ552">
        <v>290.013741486491</v>
      </c>
      <c r="AK552">
        <v>288.360478787879</v>
      </c>
      <c r="AL552">
        <v>-3.14748840380508</v>
      </c>
      <c r="AM552">
        <v>66.1577859807836</v>
      </c>
      <c r="AN552">
        <f>(AP552 - AO552 + BO552*1E3/(8.314*(BQ552+273.15)) * AR552/BN552 * AQ552) * BN552/(100*BB552) * 1000/(1000 - AP552)</f>
        <v>0</v>
      </c>
      <c r="AO552">
        <v>14.6717097777</v>
      </c>
      <c r="AP552">
        <v>20.6345054545454</v>
      </c>
      <c r="AQ552">
        <v>1.6176454524748e-06</v>
      </c>
      <c r="AR552">
        <v>77.8780552469059</v>
      </c>
      <c r="AS552">
        <v>10</v>
      </c>
      <c r="AT552">
        <v>2</v>
      </c>
      <c r="AU552">
        <f>IF(AS552*$H$13&gt;=AW552,1.0,(AW552/(AW552-AS552*$H$13)))</f>
        <v>0</v>
      </c>
      <c r="AV552">
        <f>(AU552-1)*100</f>
        <v>0</v>
      </c>
      <c r="AW552">
        <f>MAX(0,($B$13+$C$13*BV552)/(1+$D$13*BV552)*BO552/(BQ552+273)*$E$13)</f>
        <v>0</v>
      </c>
      <c r="AX552">
        <f>$B$11*BW552+$C$11*BX552+$F$11*CI552*(1-CL552)</f>
        <v>0</v>
      </c>
      <c r="AY552">
        <f>AX552*AZ552</f>
        <v>0</v>
      </c>
      <c r="AZ552">
        <f>($B$11*$D$9+$C$11*$D$9+$F$11*((CV552+CN552)/MAX(CV552+CN552+CW552, 0.1)*$I$9+CW552/MAX(CV552+CN552+CW552, 0.1)*$J$9))/($B$11+$C$11+$F$11)</f>
        <v>0</v>
      </c>
      <c r="BA552">
        <f>($B$11*$K$9+$C$11*$K$9+$F$11*((CV552+CN552)/MAX(CV552+CN552+CW552, 0.1)*$P$9+CW552/MAX(CV552+CN552+CW552, 0.1)*$Q$9))/($B$11+$C$11+$F$11)</f>
        <v>0</v>
      </c>
      <c r="BB552">
        <v>4.6</v>
      </c>
      <c r="BC552">
        <v>0.5</v>
      </c>
      <c r="BD552" t="s">
        <v>355</v>
      </c>
      <c r="BE552">
        <v>2</v>
      </c>
      <c r="BF552" t="b">
        <v>1</v>
      </c>
      <c r="BG552">
        <v>1657561855.31429</v>
      </c>
      <c r="BH552">
        <v>304.995928571429</v>
      </c>
      <c r="BI552">
        <v>303.023107142857</v>
      </c>
      <c r="BJ552">
        <v>20.6374035714286</v>
      </c>
      <c r="BK552">
        <v>14.6745214285714</v>
      </c>
      <c r="BL552">
        <v>301.479964285714</v>
      </c>
      <c r="BM552">
        <v>20.4328214285714</v>
      </c>
      <c r="BN552">
        <v>499.997178571429</v>
      </c>
      <c r="BO552">
        <v>68.0070285714286</v>
      </c>
      <c r="BP552">
        <v>0.00927083892857143</v>
      </c>
      <c r="BQ552">
        <v>22.9754678571429</v>
      </c>
      <c r="BR552">
        <v>22.0298035714286</v>
      </c>
      <c r="BS552">
        <v>999.9</v>
      </c>
      <c r="BT552">
        <v>0</v>
      </c>
      <c r="BU552">
        <v>0</v>
      </c>
      <c r="BV552">
        <v>9994.02321428571</v>
      </c>
      <c r="BW552">
        <v>0</v>
      </c>
      <c r="BX552">
        <v>48.9178214285714</v>
      </c>
      <c r="BY552">
        <v>1.97273735714286</v>
      </c>
      <c r="BZ552">
        <v>311.422857142857</v>
      </c>
      <c r="CA552">
        <v>307.536071428571</v>
      </c>
      <c r="CB552">
        <v>5.96287571428571</v>
      </c>
      <c r="CC552">
        <v>303.023107142857</v>
      </c>
      <c r="CD552">
        <v>14.6745214285714</v>
      </c>
      <c r="CE552">
        <v>1.40348821428571</v>
      </c>
      <c r="CF552">
        <v>0.997970642857143</v>
      </c>
      <c r="CG552">
        <v>11.9553642857143</v>
      </c>
      <c r="CH552">
        <v>6.88678607142857</v>
      </c>
      <c r="CI552">
        <v>2000.0075</v>
      </c>
      <c r="CJ552">
        <v>0.979997</v>
      </c>
      <c r="CK552">
        <v>0.0200032</v>
      </c>
      <c r="CL552">
        <v>0</v>
      </c>
      <c r="CM552">
        <v>2.55618214285714</v>
      </c>
      <c r="CN552">
        <v>0</v>
      </c>
      <c r="CO552">
        <v>11371.05</v>
      </c>
      <c r="CP552">
        <v>16705.4571428571</v>
      </c>
      <c r="CQ552">
        <v>45</v>
      </c>
      <c r="CR552">
        <v>44.4775</v>
      </c>
      <c r="CS552">
        <v>44.562</v>
      </c>
      <c r="CT552">
        <v>43.125</v>
      </c>
      <c r="CU552">
        <v>43.75</v>
      </c>
      <c r="CV552">
        <v>1959.9975</v>
      </c>
      <c r="CW552">
        <v>40.01</v>
      </c>
      <c r="CX552">
        <v>0</v>
      </c>
      <c r="CY552">
        <v>1651540758.2</v>
      </c>
      <c r="CZ552">
        <v>0</v>
      </c>
      <c r="DA552">
        <v>0</v>
      </c>
      <c r="DB552" t="s">
        <v>356</v>
      </c>
      <c r="DC552">
        <v>1657298120.5</v>
      </c>
      <c r="DD552">
        <v>1657298120.5</v>
      </c>
      <c r="DE552">
        <v>0</v>
      </c>
      <c r="DF552">
        <v>1.391</v>
      </c>
      <c r="DG552">
        <v>0.035</v>
      </c>
      <c r="DH552">
        <v>2.39</v>
      </c>
      <c r="DI552">
        <v>0.104</v>
      </c>
      <c r="DJ552">
        <v>419</v>
      </c>
      <c r="DK552">
        <v>18</v>
      </c>
      <c r="DL552">
        <v>0.11</v>
      </c>
      <c r="DM552">
        <v>0.02</v>
      </c>
      <c r="DN552">
        <v>1.25173449756098</v>
      </c>
      <c r="DO552">
        <v>11.6753329358885</v>
      </c>
      <c r="DP552">
        <v>1.15516719635192</v>
      </c>
      <c r="DQ552">
        <v>0</v>
      </c>
      <c r="DR552">
        <v>5.96022390243902</v>
      </c>
      <c r="DS552">
        <v>0.0353291289198588</v>
      </c>
      <c r="DT552">
        <v>0.00725710648447896</v>
      </c>
      <c r="DU552">
        <v>1</v>
      </c>
      <c r="DV552">
        <v>1</v>
      </c>
      <c r="DW552">
        <v>2</v>
      </c>
      <c r="DX552" t="s">
        <v>367</v>
      </c>
      <c r="DY552">
        <v>2.87215</v>
      </c>
      <c r="DZ552">
        <v>2.62563</v>
      </c>
      <c r="EA552">
        <v>0.0498387</v>
      </c>
      <c r="EB552">
        <v>0.0498367</v>
      </c>
      <c r="EC552">
        <v>0.0703117</v>
      </c>
      <c r="ED552">
        <v>0.0549312</v>
      </c>
      <c r="EE552">
        <v>26791.1</v>
      </c>
      <c r="EF552">
        <v>23400.1</v>
      </c>
      <c r="EG552">
        <v>25239.7</v>
      </c>
      <c r="EH552">
        <v>23982</v>
      </c>
      <c r="EI552">
        <v>40039.9</v>
      </c>
      <c r="EJ552">
        <v>37518.6</v>
      </c>
      <c r="EK552">
        <v>45602.9</v>
      </c>
      <c r="EL552">
        <v>42778.5</v>
      </c>
      <c r="EM552">
        <v>1.8204</v>
      </c>
      <c r="EN552">
        <v>2.1005</v>
      </c>
      <c r="EO552">
        <v>0.0982881</v>
      </c>
      <c r="EP552">
        <v>0</v>
      </c>
      <c r="EQ552">
        <v>20.4117</v>
      </c>
      <c r="ER552">
        <v>999.9</v>
      </c>
      <c r="ES552">
        <v>29.044</v>
      </c>
      <c r="ET552">
        <v>29.517</v>
      </c>
      <c r="EU552">
        <v>17.6962</v>
      </c>
      <c r="EV552">
        <v>48.9851</v>
      </c>
      <c r="EW552">
        <v>30.1322</v>
      </c>
      <c r="EX552">
        <v>2</v>
      </c>
      <c r="EY552">
        <v>-0.116517</v>
      </c>
      <c r="EZ552">
        <v>3.42709</v>
      </c>
      <c r="FA552">
        <v>20.2129</v>
      </c>
      <c r="FB552">
        <v>5.23316</v>
      </c>
      <c r="FC552">
        <v>11.9914</v>
      </c>
      <c r="FD552">
        <v>4.9568</v>
      </c>
      <c r="FE552">
        <v>3.30395</v>
      </c>
      <c r="FF552">
        <v>9999</v>
      </c>
      <c r="FG552">
        <v>9999</v>
      </c>
      <c r="FH552">
        <v>6705.2</v>
      </c>
      <c r="FI552">
        <v>354.7</v>
      </c>
      <c r="FJ552">
        <v>1.86813</v>
      </c>
      <c r="FK552">
        <v>1.86383</v>
      </c>
      <c r="FL552">
        <v>1.87149</v>
      </c>
      <c r="FM552">
        <v>1.86218</v>
      </c>
      <c r="FN552">
        <v>1.86168</v>
      </c>
      <c r="FO552">
        <v>1.86813</v>
      </c>
      <c r="FP552">
        <v>1.85822</v>
      </c>
      <c r="FQ552">
        <v>1.86478</v>
      </c>
      <c r="FR552">
        <v>5</v>
      </c>
      <c r="FS552">
        <v>0</v>
      </c>
      <c r="FT552">
        <v>0</v>
      </c>
      <c r="FU552">
        <v>0</v>
      </c>
      <c r="FV552" t="s">
        <v>358</v>
      </c>
      <c r="FW552" t="s">
        <v>359</v>
      </c>
      <c r="FX552" t="s">
        <v>360</v>
      </c>
      <c r="FY552" t="s">
        <v>360</v>
      </c>
      <c r="FZ552" t="s">
        <v>360</v>
      </c>
      <c r="GA552" t="s">
        <v>360</v>
      </c>
      <c r="GB552">
        <v>0</v>
      </c>
      <c r="GC552">
        <v>100</v>
      </c>
      <c r="GD552">
        <v>100</v>
      </c>
      <c r="GE552">
        <v>3.42</v>
      </c>
      <c r="GF552">
        <v>0.2044</v>
      </c>
      <c r="GG552">
        <v>2.14445261950712</v>
      </c>
      <c r="GH552">
        <v>0.00524579190152856</v>
      </c>
      <c r="GI552">
        <v>-2.61795653493914e-06</v>
      </c>
      <c r="GJ552">
        <v>1.03317073579164e-09</v>
      </c>
      <c r="GK552">
        <v>0.00834576242792743</v>
      </c>
      <c r="GL552">
        <v>-0.0463878632499735</v>
      </c>
      <c r="GM552">
        <v>0.00360881594666716</v>
      </c>
      <c r="GN552">
        <v>-4.25062852161115e-05</v>
      </c>
      <c r="GO552">
        <v>14</v>
      </c>
      <c r="GP552">
        <v>2225</v>
      </c>
      <c r="GQ552">
        <v>2</v>
      </c>
      <c r="GR552">
        <v>27</v>
      </c>
      <c r="GS552">
        <v>4395.7</v>
      </c>
      <c r="GT552">
        <v>4395.7</v>
      </c>
      <c r="GU552">
        <v>0.932617</v>
      </c>
      <c r="GV552">
        <v>2.38525</v>
      </c>
      <c r="GW552">
        <v>1.99829</v>
      </c>
      <c r="GX552">
        <v>2.74292</v>
      </c>
      <c r="GY552">
        <v>2.09351</v>
      </c>
      <c r="GZ552">
        <v>2.32056</v>
      </c>
      <c r="HA552">
        <v>30.7604</v>
      </c>
      <c r="HB552">
        <v>13.8168</v>
      </c>
      <c r="HC552">
        <v>18</v>
      </c>
      <c r="HD552">
        <v>435.64</v>
      </c>
      <c r="HE552">
        <v>612.235</v>
      </c>
      <c r="HF552">
        <v>20.012</v>
      </c>
      <c r="HG552">
        <v>26.1029</v>
      </c>
      <c r="HH552">
        <v>29.9998</v>
      </c>
      <c r="HI552">
        <v>26.1172</v>
      </c>
      <c r="HJ552">
        <v>26.0915</v>
      </c>
      <c r="HK552">
        <v>18.7133</v>
      </c>
      <c r="HL552">
        <v>12.265</v>
      </c>
      <c r="HM552">
        <v>0</v>
      </c>
      <c r="HN552">
        <v>19.9678</v>
      </c>
      <c r="HO552">
        <v>251.819</v>
      </c>
      <c r="HP552">
        <v>14.7492</v>
      </c>
      <c r="HQ552">
        <v>96.5361</v>
      </c>
      <c r="HR552">
        <v>100.576</v>
      </c>
    </row>
    <row r="553" spans="1:226">
      <c r="A553">
        <v>537</v>
      </c>
      <c r="B553">
        <v>1657561868.1</v>
      </c>
      <c r="C553">
        <v>9076.09999990463</v>
      </c>
      <c r="D553" t="s">
        <v>1441</v>
      </c>
      <c r="E553" t="s">
        <v>1442</v>
      </c>
      <c r="F553">
        <v>5</v>
      </c>
      <c r="G553" t="s">
        <v>1420</v>
      </c>
      <c r="H553" t="s">
        <v>354</v>
      </c>
      <c r="I553">
        <v>1657561860.6</v>
      </c>
      <c r="J553">
        <f>(K553)/1000</f>
        <v>0</v>
      </c>
      <c r="K553">
        <f>IF(BF553, AN553, AH553)</f>
        <v>0</v>
      </c>
      <c r="L553">
        <f>IF(BF553, AI553, AG553)</f>
        <v>0</v>
      </c>
      <c r="M553">
        <f>BH553 - IF(AU553&gt;1, L553*BB553*100.0/(AW553*BV553), 0)</f>
        <v>0</v>
      </c>
      <c r="N553">
        <f>((T553-J553/2)*M553-L553)/(T553+J553/2)</f>
        <v>0</v>
      </c>
      <c r="O553">
        <f>N553*(BO553+BP553)/1000.0</f>
        <v>0</v>
      </c>
      <c r="P553">
        <f>(BH553 - IF(AU553&gt;1, L553*BB553*100.0/(AW553*BV553), 0))*(BO553+BP553)/1000.0</f>
        <v>0</v>
      </c>
      <c r="Q553">
        <f>2.0/((1/S553-1/R553)+SIGN(S553)*SQRT((1/S553-1/R553)*(1/S553-1/R553) + 4*BC553/((BC553+1)*(BC553+1))*(2*1/S553*1/R553-1/R553*1/R553)))</f>
        <v>0</v>
      </c>
      <c r="R553">
        <f>IF(LEFT(BD553,1)&lt;&gt;"0",IF(LEFT(BD553,1)="1",3.0,BE553),$D$5+$E$5*(BV553*BO553/($K$5*1000))+$F$5*(BV553*BO553/($K$5*1000))*MAX(MIN(BB553,$J$5),$I$5)*MAX(MIN(BB553,$J$5),$I$5)+$G$5*MAX(MIN(BB553,$J$5),$I$5)*(BV553*BO553/($K$5*1000))+$H$5*(BV553*BO553/($K$5*1000))*(BV553*BO553/($K$5*1000)))</f>
        <v>0</v>
      </c>
      <c r="S553">
        <f>J553*(1000-(1000*0.61365*exp(17.502*W553/(240.97+W553))/(BO553+BP553)+BJ553)/2)/(1000*0.61365*exp(17.502*W553/(240.97+W553))/(BO553+BP553)-BJ553)</f>
        <v>0</v>
      </c>
      <c r="T553">
        <f>1/((BC553+1)/(Q553/1.6)+1/(R553/1.37)) + BC553/((BC553+1)/(Q553/1.6) + BC553/(R553/1.37))</f>
        <v>0</v>
      </c>
      <c r="U553">
        <f>(AX553*BA553)</f>
        <v>0</v>
      </c>
      <c r="V553">
        <f>(BQ553+(U553+2*0.95*5.67E-8*(((BQ553+$B$7)+273)^4-(BQ553+273)^4)-44100*J553)/(1.84*29.3*R553+8*0.95*5.67E-8*(BQ553+273)^3))</f>
        <v>0</v>
      </c>
      <c r="W553">
        <f>($C$7*BR553+$D$7*BS553+$E$7*V553)</f>
        <v>0</v>
      </c>
      <c r="X553">
        <f>0.61365*exp(17.502*W553/(240.97+W553))</f>
        <v>0</v>
      </c>
      <c r="Y553">
        <f>(Z553/AA553*100)</f>
        <v>0</v>
      </c>
      <c r="Z553">
        <f>BJ553*(BO553+BP553)/1000</f>
        <v>0</v>
      </c>
      <c r="AA553">
        <f>0.61365*exp(17.502*BQ553/(240.97+BQ553))</f>
        <v>0</v>
      </c>
      <c r="AB553">
        <f>(X553-BJ553*(BO553+BP553)/1000)</f>
        <v>0</v>
      </c>
      <c r="AC553">
        <f>(-J553*44100)</f>
        <v>0</v>
      </c>
      <c r="AD553">
        <f>2*29.3*R553*0.92*(BQ553-W553)</f>
        <v>0</v>
      </c>
      <c r="AE553">
        <f>2*0.95*5.67E-8*(((BQ553+$B$7)+273)^4-(W553+273)^4)</f>
        <v>0</v>
      </c>
      <c r="AF553">
        <f>U553+AE553+AC553+AD553</f>
        <v>0</v>
      </c>
      <c r="AG553">
        <f>BN553*AU553*(BI553-BH553*(1000-AU553*BK553)/(1000-AU553*BJ553))/(100*BB553)</f>
        <v>0</v>
      </c>
      <c r="AH553">
        <f>1000*BN553*AU553*(BJ553-BK553)/(100*BB553*(1000-AU553*BJ553))</f>
        <v>0</v>
      </c>
      <c r="AI553">
        <f>(AJ553 - AK553 - BO553*1E3/(8.314*(BQ553+273.15)) * AM553/BN553 * AL553) * BN553/(100*BB553) * (1000 - BK553)/1000</f>
        <v>0</v>
      </c>
      <c r="AJ553">
        <v>273.827023489692</v>
      </c>
      <c r="AK553">
        <v>272.686139393939</v>
      </c>
      <c r="AL553">
        <v>-3.106135938189</v>
      </c>
      <c r="AM553">
        <v>66.1577859807836</v>
      </c>
      <c r="AN553">
        <f>(AP553 - AO553 + BO553*1E3/(8.314*(BQ553+273.15)) * AR553/BN553 * AQ553) * BN553/(100*BB553) * 1000/(1000 - AP553)</f>
        <v>0</v>
      </c>
      <c r="AO553">
        <v>14.6870418615889</v>
      </c>
      <c r="AP553">
        <v>20.6403466666667</v>
      </c>
      <c r="AQ553">
        <v>7.43750046338861e-06</v>
      </c>
      <c r="AR553">
        <v>77.8780552469059</v>
      </c>
      <c r="AS553">
        <v>10</v>
      </c>
      <c r="AT553">
        <v>2</v>
      </c>
      <c r="AU553">
        <f>IF(AS553*$H$13&gt;=AW553,1.0,(AW553/(AW553-AS553*$H$13)))</f>
        <v>0</v>
      </c>
      <c r="AV553">
        <f>(AU553-1)*100</f>
        <v>0</v>
      </c>
      <c r="AW553">
        <f>MAX(0,($B$13+$C$13*BV553)/(1+$D$13*BV553)*BO553/(BQ553+273)*$E$13)</f>
        <v>0</v>
      </c>
      <c r="AX553">
        <f>$B$11*BW553+$C$11*BX553+$F$11*CI553*(1-CL553)</f>
        <v>0</v>
      </c>
      <c r="AY553">
        <f>AX553*AZ553</f>
        <v>0</v>
      </c>
      <c r="AZ553">
        <f>($B$11*$D$9+$C$11*$D$9+$F$11*((CV553+CN553)/MAX(CV553+CN553+CW553, 0.1)*$I$9+CW553/MAX(CV553+CN553+CW553, 0.1)*$J$9))/($B$11+$C$11+$F$11)</f>
        <v>0</v>
      </c>
      <c r="BA553">
        <f>($B$11*$K$9+$C$11*$K$9+$F$11*((CV553+CN553)/MAX(CV553+CN553+CW553, 0.1)*$P$9+CW553/MAX(CV553+CN553+CW553, 0.1)*$Q$9))/($B$11+$C$11+$F$11)</f>
        <v>0</v>
      </c>
      <c r="BB553">
        <v>4.6</v>
      </c>
      <c r="BC553">
        <v>0.5</v>
      </c>
      <c r="BD553" t="s">
        <v>355</v>
      </c>
      <c r="BE553">
        <v>2</v>
      </c>
      <c r="BF553" t="b">
        <v>1</v>
      </c>
      <c r="BG553">
        <v>1657561860.6</v>
      </c>
      <c r="BH553">
        <v>288.596333333333</v>
      </c>
      <c r="BI553">
        <v>285.775296296296</v>
      </c>
      <c r="BJ553">
        <v>20.6362814814815</v>
      </c>
      <c r="BK553">
        <v>14.6793074074074</v>
      </c>
      <c r="BL553">
        <v>285.145259259259</v>
      </c>
      <c r="BM553">
        <v>20.4317518518518</v>
      </c>
      <c r="BN553">
        <v>499.984148148148</v>
      </c>
      <c r="BO553">
        <v>68.0061592592593</v>
      </c>
      <c r="BP553">
        <v>0.0093075137037037</v>
      </c>
      <c r="BQ553">
        <v>22.9718259259259</v>
      </c>
      <c r="BR553">
        <v>22.0322703703704</v>
      </c>
      <c r="BS553">
        <v>999.9</v>
      </c>
      <c r="BT553">
        <v>0</v>
      </c>
      <c r="BU553">
        <v>0</v>
      </c>
      <c r="BV553">
        <v>9996.66296296296</v>
      </c>
      <c r="BW553">
        <v>0</v>
      </c>
      <c r="BX553">
        <v>49.2189185185185</v>
      </c>
      <c r="BY553">
        <v>2.82096666666667</v>
      </c>
      <c r="BZ553">
        <v>294.677296296296</v>
      </c>
      <c r="CA553">
        <v>290.032740740741</v>
      </c>
      <c r="CB553">
        <v>5.95697222222222</v>
      </c>
      <c r="CC553">
        <v>285.775296296296</v>
      </c>
      <c r="CD553">
        <v>14.6793074074074</v>
      </c>
      <c r="CE553">
        <v>1.40339407407407</v>
      </c>
      <c r="CF553">
        <v>0.998283296296296</v>
      </c>
      <c r="CG553">
        <v>11.9543555555556</v>
      </c>
      <c r="CH553">
        <v>6.89134777777778</v>
      </c>
      <c r="CI553">
        <v>2000.00333333333</v>
      </c>
      <c r="CJ553">
        <v>0.979997</v>
      </c>
      <c r="CK553">
        <v>0.0200032</v>
      </c>
      <c r="CL553">
        <v>0</v>
      </c>
      <c r="CM553">
        <v>2.54957407407407</v>
      </c>
      <c r="CN553">
        <v>0</v>
      </c>
      <c r="CO553">
        <v>11324.9740740741</v>
      </c>
      <c r="CP553">
        <v>16705.4185185185</v>
      </c>
      <c r="CQ553">
        <v>45</v>
      </c>
      <c r="CR553">
        <v>44.4696666666667</v>
      </c>
      <c r="CS553">
        <v>44.562</v>
      </c>
      <c r="CT553">
        <v>43.125</v>
      </c>
      <c r="CU553">
        <v>43.75</v>
      </c>
      <c r="CV553">
        <v>1959.99333333333</v>
      </c>
      <c r="CW553">
        <v>40.01</v>
      </c>
      <c r="CX553">
        <v>0</v>
      </c>
      <c r="CY553">
        <v>1651540763</v>
      </c>
      <c r="CZ553">
        <v>0</v>
      </c>
      <c r="DA553">
        <v>0</v>
      </c>
      <c r="DB553" t="s">
        <v>356</v>
      </c>
      <c r="DC553">
        <v>1657298120.5</v>
      </c>
      <c r="DD553">
        <v>1657298120.5</v>
      </c>
      <c r="DE553">
        <v>0</v>
      </c>
      <c r="DF553">
        <v>1.391</v>
      </c>
      <c r="DG553">
        <v>0.035</v>
      </c>
      <c r="DH553">
        <v>2.39</v>
      </c>
      <c r="DI553">
        <v>0.104</v>
      </c>
      <c r="DJ553">
        <v>419</v>
      </c>
      <c r="DK553">
        <v>18</v>
      </c>
      <c r="DL553">
        <v>0.11</v>
      </c>
      <c r="DM553">
        <v>0.02</v>
      </c>
      <c r="DN553">
        <v>2.30381368292683</v>
      </c>
      <c r="DO553">
        <v>9.79431261324042</v>
      </c>
      <c r="DP553">
        <v>0.979706899675822</v>
      </c>
      <c r="DQ553">
        <v>0</v>
      </c>
      <c r="DR553">
        <v>5.95976536585366</v>
      </c>
      <c r="DS553">
        <v>-0.0552411846689804</v>
      </c>
      <c r="DT553">
        <v>0.00667930188317898</v>
      </c>
      <c r="DU553">
        <v>1</v>
      </c>
      <c r="DV553">
        <v>1</v>
      </c>
      <c r="DW553">
        <v>2</v>
      </c>
      <c r="DX553" t="s">
        <v>367</v>
      </c>
      <c r="DY553">
        <v>2.8724</v>
      </c>
      <c r="DZ553">
        <v>2.62587</v>
      </c>
      <c r="EA553">
        <v>0.0475228</v>
      </c>
      <c r="EB553">
        <v>0.0474794</v>
      </c>
      <c r="EC553">
        <v>0.0703266</v>
      </c>
      <c r="ED553">
        <v>0.0549389</v>
      </c>
      <c r="EE553">
        <v>26856.6</v>
      </c>
      <c r="EF553">
        <v>23458.6</v>
      </c>
      <c r="EG553">
        <v>25239.9</v>
      </c>
      <c r="EH553">
        <v>23982.5</v>
      </c>
      <c r="EI553">
        <v>40039.4</v>
      </c>
      <c r="EJ553">
        <v>37518.9</v>
      </c>
      <c r="EK553">
        <v>45603.1</v>
      </c>
      <c r="EL553">
        <v>42779.1</v>
      </c>
      <c r="EM553">
        <v>1.82062</v>
      </c>
      <c r="EN553">
        <v>2.10035</v>
      </c>
      <c r="EO553">
        <v>0.097461</v>
      </c>
      <c r="EP553">
        <v>0</v>
      </c>
      <c r="EQ553">
        <v>20.4148</v>
      </c>
      <c r="ER553">
        <v>999.9</v>
      </c>
      <c r="ES553">
        <v>29.044</v>
      </c>
      <c r="ET553">
        <v>29.517</v>
      </c>
      <c r="EU553">
        <v>17.6961</v>
      </c>
      <c r="EV553">
        <v>48.7251</v>
      </c>
      <c r="EW553">
        <v>30.2564</v>
      </c>
      <c r="EX553">
        <v>2</v>
      </c>
      <c r="EY553">
        <v>-0.116768</v>
      </c>
      <c r="EZ553">
        <v>3.46212</v>
      </c>
      <c r="FA553">
        <v>20.2123</v>
      </c>
      <c r="FB553">
        <v>5.23436</v>
      </c>
      <c r="FC553">
        <v>11.9918</v>
      </c>
      <c r="FD553">
        <v>4.95675</v>
      </c>
      <c r="FE553">
        <v>3.30398</v>
      </c>
      <c r="FF553">
        <v>9999</v>
      </c>
      <c r="FG553">
        <v>9999</v>
      </c>
      <c r="FH553">
        <v>6705.2</v>
      </c>
      <c r="FI553">
        <v>354.7</v>
      </c>
      <c r="FJ553">
        <v>1.86813</v>
      </c>
      <c r="FK553">
        <v>1.86383</v>
      </c>
      <c r="FL553">
        <v>1.87149</v>
      </c>
      <c r="FM553">
        <v>1.86217</v>
      </c>
      <c r="FN553">
        <v>1.86168</v>
      </c>
      <c r="FO553">
        <v>1.86813</v>
      </c>
      <c r="FP553">
        <v>1.85823</v>
      </c>
      <c r="FQ553">
        <v>1.86478</v>
      </c>
      <c r="FR553">
        <v>5</v>
      </c>
      <c r="FS553">
        <v>0</v>
      </c>
      <c r="FT553">
        <v>0</v>
      </c>
      <c r="FU553">
        <v>0</v>
      </c>
      <c r="FV553" t="s">
        <v>358</v>
      </c>
      <c r="FW553" t="s">
        <v>359</v>
      </c>
      <c r="FX553" t="s">
        <v>360</v>
      </c>
      <c r="FY553" t="s">
        <v>360</v>
      </c>
      <c r="FZ553" t="s">
        <v>360</v>
      </c>
      <c r="GA553" t="s">
        <v>360</v>
      </c>
      <c r="GB553">
        <v>0</v>
      </c>
      <c r="GC553">
        <v>100</v>
      </c>
      <c r="GD553">
        <v>100</v>
      </c>
      <c r="GE553">
        <v>3.358</v>
      </c>
      <c r="GF553">
        <v>0.2047</v>
      </c>
      <c r="GG553">
        <v>2.14445261950712</v>
      </c>
      <c r="GH553">
        <v>0.00524579190152856</v>
      </c>
      <c r="GI553">
        <v>-2.61795653493914e-06</v>
      </c>
      <c r="GJ553">
        <v>1.03317073579164e-09</v>
      </c>
      <c r="GK553">
        <v>0.00834576242792743</v>
      </c>
      <c r="GL553">
        <v>-0.0463878632499735</v>
      </c>
      <c r="GM553">
        <v>0.00360881594666716</v>
      </c>
      <c r="GN553">
        <v>-4.25062852161115e-05</v>
      </c>
      <c r="GO553">
        <v>14</v>
      </c>
      <c r="GP553">
        <v>2225</v>
      </c>
      <c r="GQ553">
        <v>2</v>
      </c>
      <c r="GR553">
        <v>27</v>
      </c>
      <c r="GS553">
        <v>4395.8</v>
      </c>
      <c r="GT553">
        <v>4395.8</v>
      </c>
      <c r="GU553">
        <v>0.88623</v>
      </c>
      <c r="GV553">
        <v>2.37915</v>
      </c>
      <c r="GW553">
        <v>1.99829</v>
      </c>
      <c r="GX553">
        <v>2.74292</v>
      </c>
      <c r="GY553">
        <v>2.09351</v>
      </c>
      <c r="GZ553">
        <v>2.38281</v>
      </c>
      <c r="HA553">
        <v>30.7388</v>
      </c>
      <c r="HB553">
        <v>13.8256</v>
      </c>
      <c r="HC553">
        <v>18</v>
      </c>
      <c r="HD553">
        <v>435.708</v>
      </c>
      <c r="HE553">
        <v>612.03</v>
      </c>
      <c r="HF553">
        <v>19.9747</v>
      </c>
      <c r="HG553">
        <v>26.0969</v>
      </c>
      <c r="HH553">
        <v>29.9998</v>
      </c>
      <c r="HI553">
        <v>26.1094</v>
      </c>
      <c r="HJ553">
        <v>26.0838</v>
      </c>
      <c r="HK553">
        <v>17.7773</v>
      </c>
      <c r="HL553">
        <v>12.265</v>
      </c>
      <c r="HM553">
        <v>0</v>
      </c>
      <c r="HN553">
        <v>19.941</v>
      </c>
      <c r="HO553">
        <v>231.673</v>
      </c>
      <c r="HP553">
        <v>14.7492</v>
      </c>
      <c r="HQ553">
        <v>96.5366</v>
      </c>
      <c r="HR553">
        <v>100.578</v>
      </c>
    </row>
    <row r="554" spans="1:226">
      <c r="A554">
        <v>538</v>
      </c>
      <c r="B554">
        <v>1657561873.1</v>
      </c>
      <c r="C554">
        <v>9081.09999990463</v>
      </c>
      <c r="D554" t="s">
        <v>1443</v>
      </c>
      <c r="E554" t="s">
        <v>1444</v>
      </c>
      <c r="F554">
        <v>5</v>
      </c>
      <c r="G554" t="s">
        <v>1420</v>
      </c>
      <c r="H554" t="s">
        <v>354</v>
      </c>
      <c r="I554">
        <v>1657561865.31429</v>
      </c>
      <c r="J554">
        <f>(K554)/1000</f>
        <v>0</v>
      </c>
      <c r="K554">
        <f>IF(BF554, AN554, AH554)</f>
        <v>0</v>
      </c>
      <c r="L554">
        <f>IF(BF554, AI554, AG554)</f>
        <v>0</v>
      </c>
      <c r="M554">
        <f>BH554 - IF(AU554&gt;1, L554*BB554*100.0/(AW554*BV554), 0)</f>
        <v>0</v>
      </c>
      <c r="N554">
        <f>((T554-J554/2)*M554-L554)/(T554+J554/2)</f>
        <v>0</v>
      </c>
      <c r="O554">
        <f>N554*(BO554+BP554)/1000.0</f>
        <v>0</v>
      </c>
      <c r="P554">
        <f>(BH554 - IF(AU554&gt;1, L554*BB554*100.0/(AW554*BV554), 0))*(BO554+BP554)/1000.0</f>
        <v>0</v>
      </c>
      <c r="Q554">
        <f>2.0/((1/S554-1/R554)+SIGN(S554)*SQRT((1/S554-1/R554)*(1/S554-1/R554) + 4*BC554/((BC554+1)*(BC554+1))*(2*1/S554*1/R554-1/R554*1/R554)))</f>
        <v>0</v>
      </c>
      <c r="R554">
        <f>IF(LEFT(BD554,1)&lt;&gt;"0",IF(LEFT(BD554,1)="1",3.0,BE554),$D$5+$E$5*(BV554*BO554/($K$5*1000))+$F$5*(BV554*BO554/($K$5*1000))*MAX(MIN(BB554,$J$5),$I$5)*MAX(MIN(BB554,$J$5),$I$5)+$G$5*MAX(MIN(BB554,$J$5),$I$5)*(BV554*BO554/($K$5*1000))+$H$5*(BV554*BO554/($K$5*1000))*(BV554*BO554/($K$5*1000)))</f>
        <v>0</v>
      </c>
      <c r="S554">
        <f>J554*(1000-(1000*0.61365*exp(17.502*W554/(240.97+W554))/(BO554+BP554)+BJ554)/2)/(1000*0.61365*exp(17.502*W554/(240.97+W554))/(BO554+BP554)-BJ554)</f>
        <v>0</v>
      </c>
      <c r="T554">
        <f>1/((BC554+1)/(Q554/1.6)+1/(R554/1.37)) + BC554/((BC554+1)/(Q554/1.6) + BC554/(R554/1.37))</f>
        <v>0</v>
      </c>
      <c r="U554">
        <f>(AX554*BA554)</f>
        <v>0</v>
      </c>
      <c r="V554">
        <f>(BQ554+(U554+2*0.95*5.67E-8*(((BQ554+$B$7)+273)^4-(BQ554+273)^4)-44100*J554)/(1.84*29.3*R554+8*0.95*5.67E-8*(BQ554+273)^3))</f>
        <v>0</v>
      </c>
      <c r="W554">
        <f>($C$7*BR554+$D$7*BS554+$E$7*V554)</f>
        <v>0</v>
      </c>
      <c r="X554">
        <f>0.61365*exp(17.502*W554/(240.97+W554))</f>
        <v>0</v>
      </c>
      <c r="Y554">
        <f>(Z554/AA554*100)</f>
        <v>0</v>
      </c>
      <c r="Z554">
        <f>BJ554*(BO554+BP554)/1000</f>
        <v>0</v>
      </c>
      <c r="AA554">
        <f>0.61365*exp(17.502*BQ554/(240.97+BQ554))</f>
        <v>0</v>
      </c>
      <c r="AB554">
        <f>(X554-BJ554*(BO554+BP554)/1000)</f>
        <v>0</v>
      </c>
      <c r="AC554">
        <f>(-J554*44100)</f>
        <v>0</v>
      </c>
      <c r="AD554">
        <f>2*29.3*R554*0.92*(BQ554-W554)</f>
        <v>0</v>
      </c>
      <c r="AE554">
        <f>2*0.95*5.67E-8*(((BQ554+$B$7)+273)^4-(W554+273)^4)</f>
        <v>0</v>
      </c>
      <c r="AF554">
        <f>U554+AE554+AC554+AD554</f>
        <v>0</v>
      </c>
      <c r="AG554">
        <f>BN554*AU554*(BI554-BH554*(1000-AU554*BK554)/(1000-AU554*BJ554))/(100*BB554)</f>
        <v>0</v>
      </c>
      <c r="AH554">
        <f>1000*BN554*AU554*(BJ554-BK554)/(100*BB554*(1000-AU554*BJ554))</f>
        <v>0</v>
      </c>
      <c r="AI554">
        <f>(AJ554 - AK554 - BO554*1E3/(8.314*(BQ554+273.15)) * AM554/BN554 * AL554) * BN554/(100*BB554) * (1000 - BK554)/1000</f>
        <v>0</v>
      </c>
      <c r="AJ554">
        <v>257.369020078205</v>
      </c>
      <c r="AK554">
        <v>257.228224242424</v>
      </c>
      <c r="AL554">
        <v>-3.10440618753529</v>
      </c>
      <c r="AM554">
        <v>66.1577859807836</v>
      </c>
      <c r="AN554">
        <f>(AP554 - AO554 + BO554*1E3/(8.314*(BQ554+273.15)) * AR554/BN554 * AQ554) * BN554/(100*BB554) * 1000/(1000 - AP554)</f>
        <v>0</v>
      </c>
      <c r="AO554">
        <v>14.6825019261952</v>
      </c>
      <c r="AP554">
        <v>20.6475909090909</v>
      </c>
      <c r="AQ554">
        <v>1.48776270895912e-05</v>
      </c>
      <c r="AR554">
        <v>77.8780552469059</v>
      </c>
      <c r="AS554">
        <v>10</v>
      </c>
      <c r="AT554">
        <v>2</v>
      </c>
      <c r="AU554">
        <f>IF(AS554*$H$13&gt;=AW554,1.0,(AW554/(AW554-AS554*$H$13)))</f>
        <v>0</v>
      </c>
      <c r="AV554">
        <f>(AU554-1)*100</f>
        <v>0</v>
      </c>
      <c r="AW554">
        <f>MAX(0,($B$13+$C$13*BV554)/(1+$D$13*BV554)*BO554/(BQ554+273)*$E$13)</f>
        <v>0</v>
      </c>
      <c r="AX554">
        <f>$B$11*BW554+$C$11*BX554+$F$11*CI554*(1-CL554)</f>
        <v>0</v>
      </c>
      <c r="AY554">
        <f>AX554*AZ554</f>
        <v>0</v>
      </c>
      <c r="AZ554">
        <f>($B$11*$D$9+$C$11*$D$9+$F$11*((CV554+CN554)/MAX(CV554+CN554+CW554, 0.1)*$I$9+CW554/MAX(CV554+CN554+CW554, 0.1)*$J$9))/($B$11+$C$11+$F$11)</f>
        <v>0</v>
      </c>
      <c r="BA554">
        <f>($B$11*$K$9+$C$11*$K$9+$F$11*((CV554+CN554)/MAX(CV554+CN554+CW554, 0.1)*$P$9+CW554/MAX(CV554+CN554+CW554, 0.1)*$Q$9))/($B$11+$C$11+$F$11)</f>
        <v>0</v>
      </c>
      <c r="BB554">
        <v>4.6</v>
      </c>
      <c r="BC554">
        <v>0.5</v>
      </c>
      <c r="BD554" t="s">
        <v>355</v>
      </c>
      <c r="BE554">
        <v>2</v>
      </c>
      <c r="BF554" t="b">
        <v>1</v>
      </c>
      <c r="BG554">
        <v>1657561865.31429</v>
      </c>
      <c r="BH554">
        <v>274.116785714286</v>
      </c>
      <c r="BI554">
        <v>270.525607142857</v>
      </c>
      <c r="BJ554">
        <v>20.6390535714286</v>
      </c>
      <c r="BK554">
        <v>14.6801214285714</v>
      </c>
      <c r="BL554">
        <v>270.723892857143</v>
      </c>
      <c r="BM554">
        <v>20.4343928571429</v>
      </c>
      <c r="BN554">
        <v>499.997178571429</v>
      </c>
      <c r="BO554">
        <v>68.0049535714286</v>
      </c>
      <c r="BP554">
        <v>0.00920516785714286</v>
      </c>
      <c r="BQ554">
        <v>22.9671785714286</v>
      </c>
      <c r="BR554">
        <v>22.0280714285714</v>
      </c>
      <c r="BS554">
        <v>999.9</v>
      </c>
      <c r="BT554">
        <v>0</v>
      </c>
      <c r="BU554">
        <v>0</v>
      </c>
      <c r="BV554">
        <v>10007.7625</v>
      </c>
      <c r="BW554">
        <v>0</v>
      </c>
      <c r="BX554">
        <v>49.4352428571429</v>
      </c>
      <c r="BY554">
        <v>3.591165</v>
      </c>
      <c r="BZ554">
        <v>279.893464285714</v>
      </c>
      <c r="CA554">
        <v>274.556107142857</v>
      </c>
      <c r="CB554">
        <v>5.95892892857143</v>
      </c>
      <c r="CC554">
        <v>270.525607142857</v>
      </c>
      <c r="CD554">
        <v>14.6801214285714</v>
      </c>
      <c r="CE554">
        <v>1.40355785714286</v>
      </c>
      <c r="CF554">
        <v>0.998321071428571</v>
      </c>
      <c r="CG554">
        <v>11.9561214285714</v>
      </c>
      <c r="CH554">
        <v>6.89189857142857</v>
      </c>
      <c r="CI554">
        <v>1999.99607142857</v>
      </c>
      <c r="CJ554">
        <v>0.979997</v>
      </c>
      <c r="CK554">
        <v>0.0200032</v>
      </c>
      <c r="CL554">
        <v>0</v>
      </c>
      <c r="CM554">
        <v>2.54346785714286</v>
      </c>
      <c r="CN554">
        <v>0</v>
      </c>
      <c r="CO554">
        <v>11280.9678571429</v>
      </c>
      <c r="CP554">
        <v>16705.3535714286</v>
      </c>
      <c r="CQ554">
        <v>45</v>
      </c>
      <c r="CR554">
        <v>44.455</v>
      </c>
      <c r="CS554">
        <v>44.562</v>
      </c>
      <c r="CT554">
        <v>43.125</v>
      </c>
      <c r="CU554">
        <v>43.75</v>
      </c>
      <c r="CV554">
        <v>1959.98607142857</v>
      </c>
      <c r="CW554">
        <v>40.01</v>
      </c>
      <c r="CX554">
        <v>0</v>
      </c>
      <c r="CY554">
        <v>1651540768.4</v>
      </c>
      <c r="CZ554">
        <v>0</v>
      </c>
      <c r="DA554">
        <v>0</v>
      </c>
      <c r="DB554" t="s">
        <v>356</v>
      </c>
      <c r="DC554">
        <v>1657298120.5</v>
      </c>
      <c r="DD554">
        <v>1657298120.5</v>
      </c>
      <c r="DE554">
        <v>0</v>
      </c>
      <c r="DF554">
        <v>1.391</v>
      </c>
      <c r="DG554">
        <v>0.035</v>
      </c>
      <c r="DH554">
        <v>2.39</v>
      </c>
      <c r="DI554">
        <v>0.104</v>
      </c>
      <c r="DJ554">
        <v>419</v>
      </c>
      <c r="DK554">
        <v>18</v>
      </c>
      <c r="DL554">
        <v>0.11</v>
      </c>
      <c r="DM554">
        <v>0.02</v>
      </c>
      <c r="DN554">
        <v>2.97151292682927</v>
      </c>
      <c r="DO554">
        <v>9.17534947735191</v>
      </c>
      <c r="DP554">
        <v>0.924051179324471</v>
      </c>
      <c r="DQ554">
        <v>0</v>
      </c>
      <c r="DR554">
        <v>5.95920780487805</v>
      </c>
      <c r="DS554">
        <v>-0.0193281533100992</v>
      </c>
      <c r="DT554">
        <v>0.00644436964019661</v>
      </c>
      <c r="DU554">
        <v>1</v>
      </c>
      <c r="DV554">
        <v>1</v>
      </c>
      <c r="DW554">
        <v>2</v>
      </c>
      <c r="DX554" t="s">
        <v>367</v>
      </c>
      <c r="DY554">
        <v>2.87247</v>
      </c>
      <c r="DZ554">
        <v>2.62577</v>
      </c>
      <c r="EA554">
        <v>0.045182</v>
      </c>
      <c r="EB554">
        <v>0.0448607</v>
      </c>
      <c r="EC554">
        <v>0.0703389</v>
      </c>
      <c r="ED554">
        <v>0.0549118</v>
      </c>
      <c r="EE554">
        <v>26923.1</v>
      </c>
      <c r="EF554">
        <v>23523.3</v>
      </c>
      <c r="EG554">
        <v>25240.3</v>
      </c>
      <c r="EH554">
        <v>23982.6</v>
      </c>
      <c r="EI554">
        <v>40039.7</v>
      </c>
      <c r="EJ554">
        <v>37520.2</v>
      </c>
      <c r="EK554">
        <v>45604.2</v>
      </c>
      <c r="EL554">
        <v>42779.4</v>
      </c>
      <c r="EM554">
        <v>1.82075</v>
      </c>
      <c r="EN554">
        <v>2.10068</v>
      </c>
      <c r="EO554">
        <v>0.0974014</v>
      </c>
      <c r="EP554">
        <v>0</v>
      </c>
      <c r="EQ554">
        <v>20.4189</v>
      </c>
      <c r="ER554">
        <v>999.9</v>
      </c>
      <c r="ES554">
        <v>29.068</v>
      </c>
      <c r="ET554">
        <v>29.487</v>
      </c>
      <c r="EU554">
        <v>17.6803</v>
      </c>
      <c r="EV554">
        <v>48.9751</v>
      </c>
      <c r="EW554">
        <v>30.1322</v>
      </c>
      <c r="EX554">
        <v>2</v>
      </c>
      <c r="EY554">
        <v>-0.117132</v>
      </c>
      <c r="EZ554">
        <v>3.46963</v>
      </c>
      <c r="FA554">
        <v>20.2122</v>
      </c>
      <c r="FB554">
        <v>5.23421</v>
      </c>
      <c r="FC554">
        <v>11.992</v>
      </c>
      <c r="FD554">
        <v>4.95705</v>
      </c>
      <c r="FE554">
        <v>3.3039</v>
      </c>
      <c r="FF554">
        <v>9999</v>
      </c>
      <c r="FG554">
        <v>9999</v>
      </c>
      <c r="FH554">
        <v>6705.4</v>
      </c>
      <c r="FI554">
        <v>354.7</v>
      </c>
      <c r="FJ554">
        <v>1.86813</v>
      </c>
      <c r="FK554">
        <v>1.86383</v>
      </c>
      <c r="FL554">
        <v>1.87149</v>
      </c>
      <c r="FM554">
        <v>1.86218</v>
      </c>
      <c r="FN554">
        <v>1.86172</v>
      </c>
      <c r="FO554">
        <v>1.86813</v>
      </c>
      <c r="FP554">
        <v>1.85822</v>
      </c>
      <c r="FQ554">
        <v>1.86479</v>
      </c>
      <c r="FR554">
        <v>5</v>
      </c>
      <c r="FS554">
        <v>0</v>
      </c>
      <c r="FT554">
        <v>0</v>
      </c>
      <c r="FU554">
        <v>0</v>
      </c>
      <c r="FV554" t="s">
        <v>358</v>
      </c>
      <c r="FW554" t="s">
        <v>359</v>
      </c>
      <c r="FX554" t="s">
        <v>360</v>
      </c>
      <c r="FY554" t="s">
        <v>360</v>
      </c>
      <c r="FZ554" t="s">
        <v>360</v>
      </c>
      <c r="GA554" t="s">
        <v>360</v>
      </c>
      <c r="GB554">
        <v>0</v>
      </c>
      <c r="GC554">
        <v>100</v>
      </c>
      <c r="GD554">
        <v>100</v>
      </c>
      <c r="GE554">
        <v>3.296</v>
      </c>
      <c r="GF554">
        <v>0.2049</v>
      </c>
      <c r="GG554">
        <v>2.14445261950712</v>
      </c>
      <c r="GH554">
        <v>0.00524579190152856</v>
      </c>
      <c r="GI554">
        <v>-2.61795653493914e-06</v>
      </c>
      <c r="GJ554">
        <v>1.03317073579164e-09</v>
      </c>
      <c r="GK554">
        <v>0.00834576242792743</v>
      </c>
      <c r="GL554">
        <v>-0.0463878632499735</v>
      </c>
      <c r="GM554">
        <v>0.00360881594666716</v>
      </c>
      <c r="GN554">
        <v>-4.25062852161115e-05</v>
      </c>
      <c r="GO554">
        <v>14</v>
      </c>
      <c r="GP554">
        <v>2225</v>
      </c>
      <c r="GQ554">
        <v>2</v>
      </c>
      <c r="GR554">
        <v>27</v>
      </c>
      <c r="GS554">
        <v>4395.9</v>
      </c>
      <c r="GT554">
        <v>4395.9</v>
      </c>
      <c r="GU554">
        <v>0.841064</v>
      </c>
      <c r="GV554">
        <v>2.38281</v>
      </c>
      <c r="GW554">
        <v>1.99829</v>
      </c>
      <c r="GX554">
        <v>2.74292</v>
      </c>
      <c r="GY554">
        <v>2.09351</v>
      </c>
      <c r="GZ554">
        <v>2.31689</v>
      </c>
      <c r="HA554">
        <v>30.7172</v>
      </c>
      <c r="HB554">
        <v>13.8168</v>
      </c>
      <c r="HC554">
        <v>18</v>
      </c>
      <c r="HD554">
        <v>435.72</v>
      </c>
      <c r="HE554">
        <v>612.197</v>
      </c>
      <c r="HF554">
        <v>19.9425</v>
      </c>
      <c r="HG554">
        <v>26.0903</v>
      </c>
      <c r="HH554">
        <v>29.9999</v>
      </c>
      <c r="HI554">
        <v>26.1013</v>
      </c>
      <c r="HJ554">
        <v>26.0761</v>
      </c>
      <c r="HK554">
        <v>16.8897</v>
      </c>
      <c r="HL554">
        <v>11.9878</v>
      </c>
      <c r="HM554">
        <v>0</v>
      </c>
      <c r="HN554">
        <v>19.9158</v>
      </c>
      <c r="HO554">
        <v>218.208</v>
      </c>
      <c r="HP554">
        <v>14.7492</v>
      </c>
      <c r="HQ554">
        <v>96.5386</v>
      </c>
      <c r="HR554">
        <v>100.579</v>
      </c>
    </row>
    <row r="555" spans="1:226">
      <c r="A555">
        <v>539</v>
      </c>
      <c r="B555">
        <v>1657561878.1</v>
      </c>
      <c r="C555">
        <v>9086.09999990463</v>
      </c>
      <c r="D555" t="s">
        <v>1445</v>
      </c>
      <c r="E555" t="s">
        <v>1446</v>
      </c>
      <c r="F555">
        <v>5</v>
      </c>
      <c r="G555" t="s">
        <v>1420</v>
      </c>
      <c r="H555" t="s">
        <v>354</v>
      </c>
      <c r="I555">
        <v>1657561870.6</v>
      </c>
      <c r="J555">
        <f>(K555)/1000</f>
        <v>0</v>
      </c>
      <c r="K555">
        <f>IF(BF555, AN555, AH555)</f>
        <v>0</v>
      </c>
      <c r="L555">
        <f>IF(BF555, AI555, AG555)</f>
        <v>0</v>
      </c>
      <c r="M555">
        <f>BH555 - IF(AU555&gt;1, L555*BB555*100.0/(AW555*BV555), 0)</f>
        <v>0</v>
      </c>
      <c r="N555">
        <f>((T555-J555/2)*M555-L555)/(T555+J555/2)</f>
        <v>0</v>
      </c>
      <c r="O555">
        <f>N555*(BO555+BP555)/1000.0</f>
        <v>0</v>
      </c>
      <c r="P555">
        <f>(BH555 - IF(AU555&gt;1, L555*BB555*100.0/(AW555*BV555), 0))*(BO555+BP555)/1000.0</f>
        <v>0</v>
      </c>
      <c r="Q555">
        <f>2.0/((1/S555-1/R555)+SIGN(S555)*SQRT((1/S555-1/R555)*(1/S555-1/R555) + 4*BC555/((BC555+1)*(BC555+1))*(2*1/S555*1/R555-1/R555*1/R555)))</f>
        <v>0</v>
      </c>
      <c r="R555">
        <f>IF(LEFT(BD555,1)&lt;&gt;"0",IF(LEFT(BD555,1)="1",3.0,BE555),$D$5+$E$5*(BV555*BO555/($K$5*1000))+$F$5*(BV555*BO555/($K$5*1000))*MAX(MIN(BB555,$J$5),$I$5)*MAX(MIN(BB555,$J$5),$I$5)+$G$5*MAX(MIN(BB555,$J$5),$I$5)*(BV555*BO555/($K$5*1000))+$H$5*(BV555*BO555/($K$5*1000))*(BV555*BO555/($K$5*1000)))</f>
        <v>0</v>
      </c>
      <c r="S555">
        <f>J555*(1000-(1000*0.61365*exp(17.502*W555/(240.97+W555))/(BO555+BP555)+BJ555)/2)/(1000*0.61365*exp(17.502*W555/(240.97+W555))/(BO555+BP555)-BJ555)</f>
        <v>0</v>
      </c>
      <c r="T555">
        <f>1/((BC555+1)/(Q555/1.6)+1/(R555/1.37)) + BC555/((BC555+1)/(Q555/1.6) + BC555/(R555/1.37))</f>
        <v>0</v>
      </c>
      <c r="U555">
        <f>(AX555*BA555)</f>
        <v>0</v>
      </c>
      <c r="V555">
        <f>(BQ555+(U555+2*0.95*5.67E-8*(((BQ555+$B$7)+273)^4-(BQ555+273)^4)-44100*J555)/(1.84*29.3*R555+8*0.95*5.67E-8*(BQ555+273)^3))</f>
        <v>0</v>
      </c>
      <c r="W555">
        <f>($C$7*BR555+$D$7*BS555+$E$7*V555)</f>
        <v>0</v>
      </c>
      <c r="X555">
        <f>0.61365*exp(17.502*W555/(240.97+W555))</f>
        <v>0</v>
      </c>
      <c r="Y555">
        <f>(Z555/AA555*100)</f>
        <v>0</v>
      </c>
      <c r="Z555">
        <f>BJ555*(BO555+BP555)/1000</f>
        <v>0</v>
      </c>
      <c r="AA555">
        <f>0.61365*exp(17.502*BQ555/(240.97+BQ555))</f>
        <v>0</v>
      </c>
      <c r="AB555">
        <f>(X555-BJ555*(BO555+BP555)/1000)</f>
        <v>0</v>
      </c>
      <c r="AC555">
        <f>(-J555*44100)</f>
        <v>0</v>
      </c>
      <c r="AD555">
        <f>2*29.3*R555*0.92*(BQ555-W555)</f>
        <v>0</v>
      </c>
      <c r="AE555">
        <f>2*0.95*5.67E-8*(((BQ555+$B$7)+273)^4-(W555+273)^4)</f>
        <v>0</v>
      </c>
      <c r="AF555">
        <f>U555+AE555+AC555+AD555</f>
        <v>0</v>
      </c>
      <c r="AG555">
        <f>BN555*AU555*(BI555-BH555*(1000-AU555*BK555)/(1000-AU555*BJ555))/(100*BB555)</f>
        <v>0</v>
      </c>
      <c r="AH555">
        <f>1000*BN555*AU555*(BJ555-BK555)/(100*BB555*(1000-AU555*BJ555))</f>
        <v>0</v>
      </c>
      <c r="AI555">
        <f>(AJ555 - AK555 - BO555*1E3/(8.314*(BQ555+273.15)) * AM555/BN555 * AL555) * BN555/(100*BB555) * (1000 - BK555)/1000</f>
        <v>0</v>
      </c>
      <c r="AJ555">
        <v>240.67436391491</v>
      </c>
      <c r="AK555">
        <v>241.476824242424</v>
      </c>
      <c r="AL555">
        <v>-3.13904643541219</v>
      </c>
      <c r="AM555">
        <v>66.1577859807836</v>
      </c>
      <c r="AN555">
        <f>(AP555 - AO555 + BO555*1E3/(8.314*(BQ555+273.15)) * AR555/BN555 * AQ555) * BN555/(100*BB555) * 1000/(1000 - AP555)</f>
        <v>0</v>
      </c>
      <c r="AO555">
        <v>14.6719033486443</v>
      </c>
      <c r="AP555">
        <v>20.6438551515152</v>
      </c>
      <c r="AQ555">
        <v>-9.39643919880784e-06</v>
      </c>
      <c r="AR555">
        <v>77.8780552469059</v>
      </c>
      <c r="AS555">
        <v>10</v>
      </c>
      <c r="AT555">
        <v>2</v>
      </c>
      <c r="AU555">
        <f>IF(AS555*$H$13&gt;=AW555,1.0,(AW555/(AW555-AS555*$H$13)))</f>
        <v>0</v>
      </c>
      <c r="AV555">
        <f>(AU555-1)*100</f>
        <v>0</v>
      </c>
      <c r="AW555">
        <f>MAX(0,($B$13+$C$13*BV555)/(1+$D$13*BV555)*BO555/(BQ555+273)*$E$13)</f>
        <v>0</v>
      </c>
      <c r="AX555">
        <f>$B$11*BW555+$C$11*BX555+$F$11*CI555*(1-CL555)</f>
        <v>0</v>
      </c>
      <c r="AY555">
        <f>AX555*AZ555</f>
        <v>0</v>
      </c>
      <c r="AZ555">
        <f>($B$11*$D$9+$C$11*$D$9+$F$11*((CV555+CN555)/MAX(CV555+CN555+CW555, 0.1)*$I$9+CW555/MAX(CV555+CN555+CW555, 0.1)*$J$9))/($B$11+$C$11+$F$11)</f>
        <v>0</v>
      </c>
      <c r="BA555">
        <f>($B$11*$K$9+$C$11*$K$9+$F$11*((CV555+CN555)/MAX(CV555+CN555+CW555, 0.1)*$P$9+CW555/MAX(CV555+CN555+CW555, 0.1)*$Q$9))/($B$11+$C$11+$F$11)</f>
        <v>0</v>
      </c>
      <c r="BB555">
        <v>4.6</v>
      </c>
      <c r="BC555">
        <v>0.5</v>
      </c>
      <c r="BD555" t="s">
        <v>355</v>
      </c>
      <c r="BE555">
        <v>2</v>
      </c>
      <c r="BF555" t="b">
        <v>1</v>
      </c>
      <c r="BG555">
        <v>1657561870.6</v>
      </c>
      <c r="BH555">
        <v>257.925444444444</v>
      </c>
      <c r="BI555">
        <v>253.405074074074</v>
      </c>
      <c r="BJ555">
        <v>20.6423703703704</v>
      </c>
      <c r="BK555">
        <v>14.6801555555556</v>
      </c>
      <c r="BL555">
        <v>254.598481481481</v>
      </c>
      <c r="BM555">
        <v>20.4375555555556</v>
      </c>
      <c r="BN555">
        <v>499.998185185185</v>
      </c>
      <c r="BO555">
        <v>68.0035296296296</v>
      </c>
      <c r="BP555">
        <v>0.00910068481481482</v>
      </c>
      <c r="BQ555">
        <v>22.965937037037</v>
      </c>
      <c r="BR555">
        <v>22.0260703703704</v>
      </c>
      <c r="BS555">
        <v>999.9</v>
      </c>
      <c r="BT555">
        <v>0</v>
      </c>
      <c r="BU555">
        <v>0</v>
      </c>
      <c r="BV555">
        <v>10024.8444444444</v>
      </c>
      <c r="BW555">
        <v>0</v>
      </c>
      <c r="BX555">
        <v>49.4139148148148</v>
      </c>
      <c r="BY555">
        <v>4.5204037037037</v>
      </c>
      <c r="BZ555">
        <v>263.361851851852</v>
      </c>
      <c r="CA555">
        <v>257.18062962963</v>
      </c>
      <c r="CB555">
        <v>5.96220555555556</v>
      </c>
      <c r="CC555">
        <v>253.405074074074</v>
      </c>
      <c r="CD555">
        <v>14.6801555555556</v>
      </c>
      <c r="CE555">
        <v>1.4037537037037</v>
      </c>
      <c r="CF555">
        <v>0.998302777777778</v>
      </c>
      <c r="CG555">
        <v>11.9582481481481</v>
      </c>
      <c r="CH555">
        <v>6.89163074074074</v>
      </c>
      <c r="CI555">
        <v>1999.99185185185</v>
      </c>
      <c r="CJ555">
        <v>0.979997</v>
      </c>
      <c r="CK555">
        <v>0.0200032</v>
      </c>
      <c r="CL555">
        <v>0</v>
      </c>
      <c r="CM555">
        <v>2.55228888888889</v>
      </c>
      <c r="CN555">
        <v>0</v>
      </c>
      <c r="CO555">
        <v>11242.7888888889</v>
      </c>
      <c r="CP555">
        <v>16705.3222222222</v>
      </c>
      <c r="CQ555">
        <v>45</v>
      </c>
      <c r="CR555">
        <v>44.4463333333333</v>
      </c>
      <c r="CS555">
        <v>44.562</v>
      </c>
      <c r="CT555">
        <v>43.125</v>
      </c>
      <c r="CU555">
        <v>43.75</v>
      </c>
      <c r="CV555">
        <v>1959.98185185185</v>
      </c>
      <c r="CW555">
        <v>40.01</v>
      </c>
      <c r="CX555">
        <v>0</v>
      </c>
      <c r="CY555">
        <v>1651540773.2</v>
      </c>
      <c r="CZ555">
        <v>0</v>
      </c>
      <c r="DA555">
        <v>0</v>
      </c>
      <c r="DB555" t="s">
        <v>356</v>
      </c>
      <c r="DC555">
        <v>1657298120.5</v>
      </c>
      <c r="DD555">
        <v>1657298120.5</v>
      </c>
      <c r="DE555">
        <v>0</v>
      </c>
      <c r="DF555">
        <v>1.391</v>
      </c>
      <c r="DG555">
        <v>0.035</v>
      </c>
      <c r="DH555">
        <v>2.39</v>
      </c>
      <c r="DI555">
        <v>0.104</v>
      </c>
      <c r="DJ555">
        <v>419</v>
      </c>
      <c r="DK555">
        <v>18</v>
      </c>
      <c r="DL555">
        <v>0.11</v>
      </c>
      <c r="DM555">
        <v>0.02</v>
      </c>
      <c r="DN555">
        <v>3.88025414634146</v>
      </c>
      <c r="DO555">
        <v>10.7400432752613</v>
      </c>
      <c r="DP555">
        <v>1.09147654906369</v>
      </c>
      <c r="DQ555">
        <v>0</v>
      </c>
      <c r="DR555">
        <v>5.96125097560976</v>
      </c>
      <c r="DS555">
        <v>0.0474294773519151</v>
      </c>
      <c r="DT555">
        <v>0.0082158118833043</v>
      </c>
      <c r="DU555">
        <v>1</v>
      </c>
      <c r="DV555">
        <v>1</v>
      </c>
      <c r="DW555">
        <v>2</v>
      </c>
      <c r="DX555" t="s">
        <v>367</v>
      </c>
      <c r="DY555">
        <v>2.87266</v>
      </c>
      <c r="DZ555">
        <v>2.62548</v>
      </c>
      <c r="EA555">
        <v>0.0427579</v>
      </c>
      <c r="EB555">
        <v>0.0423673</v>
      </c>
      <c r="EC555">
        <v>0.0703338</v>
      </c>
      <c r="ED555">
        <v>0.0549251</v>
      </c>
      <c r="EE555">
        <v>26991.7</v>
      </c>
      <c r="EF555">
        <v>23584.7</v>
      </c>
      <c r="EG555">
        <v>25240.5</v>
      </c>
      <c r="EH555">
        <v>23982.6</v>
      </c>
      <c r="EI555">
        <v>40039.8</v>
      </c>
      <c r="EJ555">
        <v>37519.7</v>
      </c>
      <c r="EK555">
        <v>45604.1</v>
      </c>
      <c r="EL555">
        <v>42779.5</v>
      </c>
      <c r="EM555">
        <v>1.82095</v>
      </c>
      <c r="EN555">
        <v>2.1005</v>
      </c>
      <c r="EO555">
        <v>0.0971779</v>
      </c>
      <c r="EP555">
        <v>0</v>
      </c>
      <c r="EQ555">
        <v>20.4262</v>
      </c>
      <c r="ER555">
        <v>999.9</v>
      </c>
      <c r="ES555">
        <v>29.068</v>
      </c>
      <c r="ET555">
        <v>29.487</v>
      </c>
      <c r="EU555">
        <v>17.6816</v>
      </c>
      <c r="EV555">
        <v>48.5051</v>
      </c>
      <c r="EW555">
        <v>30.1603</v>
      </c>
      <c r="EX555">
        <v>2</v>
      </c>
      <c r="EY555">
        <v>-0.117541</v>
      </c>
      <c r="EZ555">
        <v>3.48468</v>
      </c>
      <c r="FA555">
        <v>20.2117</v>
      </c>
      <c r="FB555">
        <v>5.23361</v>
      </c>
      <c r="FC555">
        <v>11.992</v>
      </c>
      <c r="FD555">
        <v>4.95665</v>
      </c>
      <c r="FE555">
        <v>3.3039</v>
      </c>
      <c r="FF555">
        <v>9999</v>
      </c>
      <c r="FG555">
        <v>9999</v>
      </c>
      <c r="FH555">
        <v>6705.4</v>
      </c>
      <c r="FI555">
        <v>354.7</v>
      </c>
      <c r="FJ555">
        <v>1.86813</v>
      </c>
      <c r="FK555">
        <v>1.86383</v>
      </c>
      <c r="FL555">
        <v>1.87149</v>
      </c>
      <c r="FM555">
        <v>1.86218</v>
      </c>
      <c r="FN555">
        <v>1.86169</v>
      </c>
      <c r="FO555">
        <v>1.86813</v>
      </c>
      <c r="FP555">
        <v>1.85822</v>
      </c>
      <c r="FQ555">
        <v>1.86478</v>
      </c>
      <c r="FR555">
        <v>5</v>
      </c>
      <c r="FS555">
        <v>0</v>
      </c>
      <c r="FT555">
        <v>0</v>
      </c>
      <c r="FU555">
        <v>0</v>
      </c>
      <c r="FV555" t="s">
        <v>358</v>
      </c>
      <c r="FW555" t="s">
        <v>359</v>
      </c>
      <c r="FX555" t="s">
        <v>360</v>
      </c>
      <c r="FY555" t="s">
        <v>360</v>
      </c>
      <c r="FZ555" t="s">
        <v>360</v>
      </c>
      <c r="GA555" t="s">
        <v>360</v>
      </c>
      <c r="GB555">
        <v>0</v>
      </c>
      <c r="GC555">
        <v>100</v>
      </c>
      <c r="GD555">
        <v>100</v>
      </c>
      <c r="GE555">
        <v>3.233</v>
      </c>
      <c r="GF555">
        <v>0.2049</v>
      </c>
      <c r="GG555">
        <v>2.14445261950712</v>
      </c>
      <c r="GH555">
        <v>0.00524579190152856</v>
      </c>
      <c r="GI555">
        <v>-2.61795653493914e-06</v>
      </c>
      <c r="GJ555">
        <v>1.03317073579164e-09</v>
      </c>
      <c r="GK555">
        <v>0.00834576242792743</v>
      </c>
      <c r="GL555">
        <v>-0.0463878632499735</v>
      </c>
      <c r="GM555">
        <v>0.00360881594666716</v>
      </c>
      <c r="GN555">
        <v>-4.25062852161115e-05</v>
      </c>
      <c r="GO555">
        <v>14</v>
      </c>
      <c r="GP555">
        <v>2225</v>
      </c>
      <c r="GQ555">
        <v>2</v>
      </c>
      <c r="GR555">
        <v>27</v>
      </c>
      <c r="GS555">
        <v>4396</v>
      </c>
      <c r="GT555">
        <v>4396</v>
      </c>
      <c r="GU555">
        <v>0.794678</v>
      </c>
      <c r="GV555">
        <v>2.3877</v>
      </c>
      <c r="GW555">
        <v>1.99829</v>
      </c>
      <c r="GX555">
        <v>2.74292</v>
      </c>
      <c r="GY555">
        <v>2.09351</v>
      </c>
      <c r="GZ555">
        <v>2.39868</v>
      </c>
      <c r="HA555">
        <v>30.7172</v>
      </c>
      <c r="HB555">
        <v>13.8256</v>
      </c>
      <c r="HC555">
        <v>18</v>
      </c>
      <c r="HD555">
        <v>435.777</v>
      </c>
      <c r="HE555">
        <v>611.966</v>
      </c>
      <c r="HF555">
        <v>19.9166</v>
      </c>
      <c r="HG555">
        <v>26.0844</v>
      </c>
      <c r="HH555">
        <v>29.9997</v>
      </c>
      <c r="HI555">
        <v>26.0937</v>
      </c>
      <c r="HJ555">
        <v>26.0679</v>
      </c>
      <c r="HK555">
        <v>15.9456</v>
      </c>
      <c r="HL555">
        <v>11.9878</v>
      </c>
      <c r="HM555">
        <v>0</v>
      </c>
      <c r="HN555">
        <v>19.8893</v>
      </c>
      <c r="HO555">
        <v>198.111</v>
      </c>
      <c r="HP555">
        <v>14.7492</v>
      </c>
      <c r="HQ555">
        <v>96.5388</v>
      </c>
      <c r="HR555">
        <v>100.579</v>
      </c>
    </row>
    <row r="556" spans="1:226">
      <c r="A556">
        <v>540</v>
      </c>
      <c r="B556">
        <v>1657561883.1</v>
      </c>
      <c r="C556">
        <v>9091.09999990463</v>
      </c>
      <c r="D556" t="s">
        <v>1447</v>
      </c>
      <c r="E556" t="s">
        <v>1448</v>
      </c>
      <c r="F556">
        <v>5</v>
      </c>
      <c r="G556" t="s">
        <v>1420</v>
      </c>
      <c r="H556" t="s">
        <v>354</v>
      </c>
      <c r="I556">
        <v>1657561875.31429</v>
      </c>
      <c r="J556">
        <f>(K556)/1000</f>
        <v>0</v>
      </c>
      <c r="K556">
        <f>IF(BF556, AN556, AH556)</f>
        <v>0</v>
      </c>
      <c r="L556">
        <f>IF(BF556, AI556, AG556)</f>
        <v>0</v>
      </c>
      <c r="M556">
        <f>BH556 - IF(AU556&gt;1, L556*BB556*100.0/(AW556*BV556), 0)</f>
        <v>0</v>
      </c>
      <c r="N556">
        <f>((T556-J556/2)*M556-L556)/(T556+J556/2)</f>
        <v>0</v>
      </c>
      <c r="O556">
        <f>N556*(BO556+BP556)/1000.0</f>
        <v>0</v>
      </c>
      <c r="P556">
        <f>(BH556 - IF(AU556&gt;1, L556*BB556*100.0/(AW556*BV556), 0))*(BO556+BP556)/1000.0</f>
        <v>0</v>
      </c>
      <c r="Q556">
        <f>2.0/((1/S556-1/R556)+SIGN(S556)*SQRT((1/S556-1/R556)*(1/S556-1/R556) + 4*BC556/((BC556+1)*(BC556+1))*(2*1/S556*1/R556-1/R556*1/R556)))</f>
        <v>0</v>
      </c>
      <c r="R556">
        <f>IF(LEFT(BD556,1)&lt;&gt;"0",IF(LEFT(BD556,1)="1",3.0,BE556),$D$5+$E$5*(BV556*BO556/($K$5*1000))+$F$5*(BV556*BO556/($K$5*1000))*MAX(MIN(BB556,$J$5),$I$5)*MAX(MIN(BB556,$J$5),$I$5)+$G$5*MAX(MIN(BB556,$J$5),$I$5)*(BV556*BO556/($K$5*1000))+$H$5*(BV556*BO556/($K$5*1000))*(BV556*BO556/($K$5*1000)))</f>
        <v>0</v>
      </c>
      <c r="S556">
        <f>J556*(1000-(1000*0.61365*exp(17.502*W556/(240.97+W556))/(BO556+BP556)+BJ556)/2)/(1000*0.61365*exp(17.502*W556/(240.97+W556))/(BO556+BP556)-BJ556)</f>
        <v>0</v>
      </c>
      <c r="T556">
        <f>1/((BC556+1)/(Q556/1.6)+1/(R556/1.37)) + BC556/((BC556+1)/(Q556/1.6) + BC556/(R556/1.37))</f>
        <v>0</v>
      </c>
      <c r="U556">
        <f>(AX556*BA556)</f>
        <v>0</v>
      </c>
      <c r="V556">
        <f>(BQ556+(U556+2*0.95*5.67E-8*(((BQ556+$B$7)+273)^4-(BQ556+273)^4)-44100*J556)/(1.84*29.3*R556+8*0.95*5.67E-8*(BQ556+273)^3))</f>
        <v>0</v>
      </c>
      <c r="W556">
        <f>($C$7*BR556+$D$7*BS556+$E$7*V556)</f>
        <v>0</v>
      </c>
      <c r="X556">
        <f>0.61365*exp(17.502*W556/(240.97+W556))</f>
        <v>0</v>
      </c>
      <c r="Y556">
        <f>(Z556/AA556*100)</f>
        <v>0</v>
      </c>
      <c r="Z556">
        <f>BJ556*(BO556+BP556)/1000</f>
        <v>0</v>
      </c>
      <c r="AA556">
        <f>0.61365*exp(17.502*BQ556/(240.97+BQ556))</f>
        <v>0</v>
      </c>
      <c r="AB556">
        <f>(X556-BJ556*(BO556+BP556)/1000)</f>
        <v>0</v>
      </c>
      <c r="AC556">
        <f>(-J556*44100)</f>
        <v>0</v>
      </c>
      <c r="AD556">
        <f>2*29.3*R556*0.92*(BQ556-W556)</f>
        <v>0</v>
      </c>
      <c r="AE556">
        <f>2*0.95*5.67E-8*(((BQ556+$B$7)+273)^4-(W556+273)^4)</f>
        <v>0</v>
      </c>
      <c r="AF556">
        <f>U556+AE556+AC556+AD556</f>
        <v>0</v>
      </c>
      <c r="AG556">
        <f>BN556*AU556*(BI556-BH556*(1000-AU556*BK556)/(1000-AU556*BJ556))/(100*BB556)</f>
        <v>0</v>
      </c>
      <c r="AH556">
        <f>1000*BN556*AU556*(BJ556-BK556)/(100*BB556*(1000-AU556*BJ556))</f>
        <v>0</v>
      </c>
      <c r="AI556">
        <f>(AJ556 - AK556 - BO556*1E3/(8.314*(BQ556+273.15)) * AM556/BN556 * AL556) * BN556/(100*BB556) * (1000 - BK556)/1000</f>
        <v>0</v>
      </c>
      <c r="AJ556">
        <v>224.247401809237</v>
      </c>
      <c r="AK556">
        <v>226.00423030303</v>
      </c>
      <c r="AL556">
        <v>-3.1184834786238</v>
      </c>
      <c r="AM556">
        <v>66.1577859807836</v>
      </c>
      <c r="AN556">
        <f>(AP556 - AO556 + BO556*1E3/(8.314*(BQ556+273.15)) * AR556/BN556 * AQ556) * BN556/(100*BB556) * 1000/(1000 - AP556)</f>
        <v>0</v>
      </c>
      <c r="AO556">
        <v>14.680958697822</v>
      </c>
      <c r="AP556">
        <v>20.6402975757576</v>
      </c>
      <c r="AQ556">
        <v>-1.85056567011236e-06</v>
      </c>
      <c r="AR556">
        <v>77.8780552469059</v>
      </c>
      <c r="AS556">
        <v>10</v>
      </c>
      <c r="AT556">
        <v>2</v>
      </c>
      <c r="AU556">
        <f>IF(AS556*$H$13&gt;=AW556,1.0,(AW556/(AW556-AS556*$H$13)))</f>
        <v>0</v>
      </c>
      <c r="AV556">
        <f>(AU556-1)*100</f>
        <v>0</v>
      </c>
      <c r="AW556">
        <f>MAX(0,($B$13+$C$13*BV556)/(1+$D$13*BV556)*BO556/(BQ556+273)*$E$13)</f>
        <v>0</v>
      </c>
      <c r="AX556">
        <f>$B$11*BW556+$C$11*BX556+$F$11*CI556*(1-CL556)</f>
        <v>0</v>
      </c>
      <c r="AY556">
        <f>AX556*AZ556</f>
        <v>0</v>
      </c>
      <c r="AZ556">
        <f>($B$11*$D$9+$C$11*$D$9+$F$11*((CV556+CN556)/MAX(CV556+CN556+CW556, 0.1)*$I$9+CW556/MAX(CV556+CN556+CW556, 0.1)*$J$9))/($B$11+$C$11+$F$11)</f>
        <v>0</v>
      </c>
      <c r="BA556">
        <f>($B$11*$K$9+$C$11*$K$9+$F$11*((CV556+CN556)/MAX(CV556+CN556+CW556, 0.1)*$P$9+CW556/MAX(CV556+CN556+CW556, 0.1)*$Q$9))/($B$11+$C$11+$F$11)</f>
        <v>0</v>
      </c>
      <c r="BB556">
        <v>4.6</v>
      </c>
      <c r="BC556">
        <v>0.5</v>
      </c>
      <c r="BD556" t="s">
        <v>355</v>
      </c>
      <c r="BE556">
        <v>2</v>
      </c>
      <c r="BF556" t="b">
        <v>1</v>
      </c>
      <c r="BG556">
        <v>1657561875.31429</v>
      </c>
      <c r="BH556">
        <v>243.566142857143</v>
      </c>
      <c r="BI556">
        <v>238.071071428571</v>
      </c>
      <c r="BJ556">
        <v>20.64405</v>
      </c>
      <c r="BK556">
        <v>14.6779178571429</v>
      </c>
      <c r="BL556">
        <v>240.298428571429</v>
      </c>
      <c r="BM556">
        <v>20.4391607142857</v>
      </c>
      <c r="BN556">
        <v>500.015892857143</v>
      </c>
      <c r="BO556">
        <v>68.00305</v>
      </c>
      <c r="BP556">
        <v>0.00910869535714286</v>
      </c>
      <c r="BQ556">
        <v>22.968775</v>
      </c>
      <c r="BR556">
        <v>22.0254</v>
      </c>
      <c r="BS556">
        <v>999.9</v>
      </c>
      <c r="BT556">
        <v>0</v>
      </c>
      <c r="BU556">
        <v>0</v>
      </c>
      <c r="BV556">
        <v>10010.1660714286</v>
      </c>
      <c r="BW556">
        <v>0</v>
      </c>
      <c r="BX556">
        <v>49.3191785714286</v>
      </c>
      <c r="BY556">
        <v>5.49513928571429</v>
      </c>
      <c r="BZ556">
        <v>248.700392857143</v>
      </c>
      <c r="CA556">
        <v>241.6175</v>
      </c>
      <c r="CB556">
        <v>5.96611642857143</v>
      </c>
      <c r="CC556">
        <v>238.071071428571</v>
      </c>
      <c r="CD556">
        <v>14.6779178571429</v>
      </c>
      <c r="CE556">
        <v>1.40385785714286</v>
      </c>
      <c r="CF556">
        <v>0.998144</v>
      </c>
      <c r="CG556">
        <v>11.9593678571429</v>
      </c>
      <c r="CH556">
        <v>6.889315</v>
      </c>
      <c r="CI556">
        <v>1999.98607142857</v>
      </c>
      <c r="CJ556">
        <v>0.979997</v>
      </c>
      <c r="CK556">
        <v>0.0200032</v>
      </c>
      <c r="CL556">
        <v>0</v>
      </c>
      <c r="CM556">
        <v>2.52363928571429</v>
      </c>
      <c r="CN556">
        <v>0</v>
      </c>
      <c r="CO556">
        <v>11204.2464285714</v>
      </c>
      <c r="CP556">
        <v>16705.2642857143</v>
      </c>
      <c r="CQ556">
        <v>45</v>
      </c>
      <c r="CR556">
        <v>44.437</v>
      </c>
      <c r="CS556">
        <v>44.562</v>
      </c>
      <c r="CT556">
        <v>43.125</v>
      </c>
      <c r="CU556">
        <v>43.75</v>
      </c>
      <c r="CV556">
        <v>1959.97607142857</v>
      </c>
      <c r="CW556">
        <v>40.01</v>
      </c>
      <c r="CX556">
        <v>0</v>
      </c>
      <c r="CY556">
        <v>1651540778</v>
      </c>
      <c r="CZ556">
        <v>0</v>
      </c>
      <c r="DA556">
        <v>0</v>
      </c>
      <c r="DB556" t="s">
        <v>356</v>
      </c>
      <c r="DC556">
        <v>1657298120.5</v>
      </c>
      <c r="DD556">
        <v>1657298120.5</v>
      </c>
      <c r="DE556">
        <v>0</v>
      </c>
      <c r="DF556">
        <v>1.391</v>
      </c>
      <c r="DG556">
        <v>0.035</v>
      </c>
      <c r="DH556">
        <v>2.39</v>
      </c>
      <c r="DI556">
        <v>0.104</v>
      </c>
      <c r="DJ556">
        <v>419</v>
      </c>
      <c r="DK556">
        <v>18</v>
      </c>
      <c r="DL556">
        <v>0.11</v>
      </c>
      <c r="DM556">
        <v>0.02</v>
      </c>
      <c r="DN556">
        <v>4.76418634146342</v>
      </c>
      <c r="DO556">
        <v>11.6083975609756</v>
      </c>
      <c r="DP556">
        <v>1.17465097935152</v>
      </c>
      <c r="DQ556">
        <v>0</v>
      </c>
      <c r="DR556">
        <v>5.96185024390244</v>
      </c>
      <c r="DS556">
        <v>0.0545381184668986</v>
      </c>
      <c r="DT556">
        <v>0.00826954815995287</v>
      </c>
      <c r="DU556">
        <v>1</v>
      </c>
      <c r="DV556">
        <v>1</v>
      </c>
      <c r="DW556">
        <v>2</v>
      </c>
      <c r="DX556" t="s">
        <v>367</v>
      </c>
      <c r="DY556">
        <v>2.87244</v>
      </c>
      <c r="DZ556">
        <v>2.6256</v>
      </c>
      <c r="EA556">
        <v>0.0403046</v>
      </c>
      <c r="EB556">
        <v>0.0396701</v>
      </c>
      <c r="EC556">
        <v>0.0703239</v>
      </c>
      <c r="ED556">
        <v>0.0549169</v>
      </c>
      <c r="EE556">
        <v>27061.2</v>
      </c>
      <c r="EF556">
        <v>23651.5</v>
      </c>
      <c r="EG556">
        <v>25240.7</v>
      </c>
      <c r="EH556">
        <v>23982.9</v>
      </c>
      <c r="EI556">
        <v>40040.6</v>
      </c>
      <c r="EJ556">
        <v>37520.4</v>
      </c>
      <c r="EK556">
        <v>45604.6</v>
      </c>
      <c r="EL556">
        <v>42780</v>
      </c>
      <c r="EM556">
        <v>1.82087</v>
      </c>
      <c r="EN556">
        <v>2.1008</v>
      </c>
      <c r="EO556">
        <v>0.0962839</v>
      </c>
      <c r="EP556">
        <v>0</v>
      </c>
      <c r="EQ556">
        <v>20.4334</v>
      </c>
      <c r="ER556">
        <v>999.9</v>
      </c>
      <c r="ES556">
        <v>29.044</v>
      </c>
      <c r="ET556">
        <v>29.477</v>
      </c>
      <c r="EU556">
        <v>17.6577</v>
      </c>
      <c r="EV556">
        <v>48.8451</v>
      </c>
      <c r="EW556">
        <v>30.1763</v>
      </c>
      <c r="EX556">
        <v>2</v>
      </c>
      <c r="EY556">
        <v>-0.117922</v>
      </c>
      <c r="EZ556">
        <v>3.50708</v>
      </c>
      <c r="FA556">
        <v>20.2111</v>
      </c>
      <c r="FB556">
        <v>5.23391</v>
      </c>
      <c r="FC556">
        <v>11.992</v>
      </c>
      <c r="FD556">
        <v>4.9567</v>
      </c>
      <c r="FE556">
        <v>3.30395</v>
      </c>
      <c r="FF556">
        <v>9999</v>
      </c>
      <c r="FG556">
        <v>9999</v>
      </c>
      <c r="FH556">
        <v>6705.7</v>
      </c>
      <c r="FI556">
        <v>354.7</v>
      </c>
      <c r="FJ556">
        <v>1.86813</v>
      </c>
      <c r="FK556">
        <v>1.86385</v>
      </c>
      <c r="FL556">
        <v>1.87149</v>
      </c>
      <c r="FM556">
        <v>1.86218</v>
      </c>
      <c r="FN556">
        <v>1.86171</v>
      </c>
      <c r="FO556">
        <v>1.86813</v>
      </c>
      <c r="FP556">
        <v>1.85822</v>
      </c>
      <c r="FQ556">
        <v>1.86478</v>
      </c>
      <c r="FR556">
        <v>5</v>
      </c>
      <c r="FS556">
        <v>0</v>
      </c>
      <c r="FT556">
        <v>0</v>
      </c>
      <c r="FU556">
        <v>0</v>
      </c>
      <c r="FV556" t="s">
        <v>358</v>
      </c>
      <c r="FW556" t="s">
        <v>359</v>
      </c>
      <c r="FX556" t="s">
        <v>360</v>
      </c>
      <c r="FY556" t="s">
        <v>360</v>
      </c>
      <c r="FZ556" t="s">
        <v>360</v>
      </c>
      <c r="GA556" t="s">
        <v>360</v>
      </c>
      <c r="GB556">
        <v>0</v>
      </c>
      <c r="GC556">
        <v>100</v>
      </c>
      <c r="GD556">
        <v>100</v>
      </c>
      <c r="GE556">
        <v>3.168</v>
      </c>
      <c r="GF556">
        <v>0.2047</v>
      </c>
      <c r="GG556">
        <v>2.14445261950712</v>
      </c>
      <c r="GH556">
        <v>0.00524579190152856</v>
      </c>
      <c r="GI556">
        <v>-2.61795653493914e-06</v>
      </c>
      <c r="GJ556">
        <v>1.03317073579164e-09</v>
      </c>
      <c r="GK556">
        <v>0.00834576242792743</v>
      </c>
      <c r="GL556">
        <v>-0.0463878632499735</v>
      </c>
      <c r="GM556">
        <v>0.00360881594666716</v>
      </c>
      <c r="GN556">
        <v>-4.25062852161115e-05</v>
      </c>
      <c r="GO556">
        <v>14</v>
      </c>
      <c r="GP556">
        <v>2225</v>
      </c>
      <c r="GQ556">
        <v>2</v>
      </c>
      <c r="GR556">
        <v>27</v>
      </c>
      <c r="GS556">
        <v>4396</v>
      </c>
      <c r="GT556">
        <v>4396</v>
      </c>
      <c r="GU556">
        <v>0.748291</v>
      </c>
      <c r="GV556">
        <v>2.38281</v>
      </c>
      <c r="GW556">
        <v>1.99829</v>
      </c>
      <c r="GX556">
        <v>2.74292</v>
      </c>
      <c r="GY556">
        <v>2.09351</v>
      </c>
      <c r="GZ556">
        <v>2.34131</v>
      </c>
      <c r="HA556">
        <v>30.6956</v>
      </c>
      <c r="HB556">
        <v>13.8168</v>
      </c>
      <c r="HC556">
        <v>18</v>
      </c>
      <c r="HD556">
        <v>435.676</v>
      </c>
      <c r="HE556">
        <v>612.119</v>
      </c>
      <c r="HF556">
        <v>19.8906</v>
      </c>
      <c r="HG556">
        <v>26.0782</v>
      </c>
      <c r="HH556">
        <v>29.9997</v>
      </c>
      <c r="HI556">
        <v>26.0861</v>
      </c>
      <c r="HJ556">
        <v>26.0608</v>
      </c>
      <c r="HK556">
        <v>15.0161</v>
      </c>
      <c r="HL556">
        <v>11.9878</v>
      </c>
      <c r="HM556">
        <v>0</v>
      </c>
      <c r="HN556">
        <v>19.8643</v>
      </c>
      <c r="HO556">
        <v>184.653</v>
      </c>
      <c r="HP556">
        <v>14.7492</v>
      </c>
      <c r="HQ556">
        <v>96.5398</v>
      </c>
      <c r="HR556">
        <v>100.58</v>
      </c>
    </row>
    <row r="557" spans="1:226">
      <c r="A557">
        <v>541</v>
      </c>
      <c r="B557">
        <v>1657561887.6</v>
      </c>
      <c r="C557">
        <v>9095.59999990463</v>
      </c>
      <c r="D557" t="s">
        <v>1449</v>
      </c>
      <c r="E557" t="s">
        <v>1450</v>
      </c>
      <c r="F557">
        <v>5</v>
      </c>
      <c r="G557" t="s">
        <v>1420</v>
      </c>
      <c r="H557" t="s">
        <v>354</v>
      </c>
      <c r="I557">
        <v>1657561879.76071</v>
      </c>
      <c r="J557">
        <f>(K557)/1000</f>
        <v>0</v>
      </c>
      <c r="K557">
        <f>IF(BF557, AN557, AH557)</f>
        <v>0</v>
      </c>
      <c r="L557">
        <f>IF(BF557, AI557, AG557)</f>
        <v>0</v>
      </c>
      <c r="M557">
        <f>BH557 - IF(AU557&gt;1, L557*BB557*100.0/(AW557*BV557), 0)</f>
        <v>0</v>
      </c>
      <c r="N557">
        <f>((T557-J557/2)*M557-L557)/(T557+J557/2)</f>
        <v>0</v>
      </c>
      <c r="O557">
        <f>N557*(BO557+BP557)/1000.0</f>
        <v>0</v>
      </c>
      <c r="P557">
        <f>(BH557 - IF(AU557&gt;1, L557*BB557*100.0/(AW557*BV557), 0))*(BO557+BP557)/1000.0</f>
        <v>0</v>
      </c>
      <c r="Q557">
        <f>2.0/((1/S557-1/R557)+SIGN(S557)*SQRT((1/S557-1/R557)*(1/S557-1/R557) + 4*BC557/((BC557+1)*(BC557+1))*(2*1/S557*1/R557-1/R557*1/R557)))</f>
        <v>0</v>
      </c>
      <c r="R557">
        <f>IF(LEFT(BD557,1)&lt;&gt;"0",IF(LEFT(BD557,1)="1",3.0,BE557),$D$5+$E$5*(BV557*BO557/($K$5*1000))+$F$5*(BV557*BO557/($K$5*1000))*MAX(MIN(BB557,$J$5),$I$5)*MAX(MIN(BB557,$J$5),$I$5)+$G$5*MAX(MIN(BB557,$J$5),$I$5)*(BV557*BO557/($K$5*1000))+$H$5*(BV557*BO557/($K$5*1000))*(BV557*BO557/($K$5*1000)))</f>
        <v>0</v>
      </c>
      <c r="S557">
        <f>J557*(1000-(1000*0.61365*exp(17.502*W557/(240.97+W557))/(BO557+BP557)+BJ557)/2)/(1000*0.61365*exp(17.502*W557/(240.97+W557))/(BO557+BP557)-BJ557)</f>
        <v>0</v>
      </c>
      <c r="T557">
        <f>1/((BC557+1)/(Q557/1.6)+1/(R557/1.37)) + BC557/((BC557+1)/(Q557/1.6) + BC557/(R557/1.37))</f>
        <v>0</v>
      </c>
      <c r="U557">
        <f>(AX557*BA557)</f>
        <v>0</v>
      </c>
      <c r="V557">
        <f>(BQ557+(U557+2*0.95*5.67E-8*(((BQ557+$B$7)+273)^4-(BQ557+273)^4)-44100*J557)/(1.84*29.3*R557+8*0.95*5.67E-8*(BQ557+273)^3))</f>
        <v>0</v>
      </c>
      <c r="W557">
        <f>($C$7*BR557+$D$7*BS557+$E$7*V557)</f>
        <v>0</v>
      </c>
      <c r="X557">
        <f>0.61365*exp(17.502*W557/(240.97+W557))</f>
        <v>0</v>
      </c>
      <c r="Y557">
        <f>(Z557/AA557*100)</f>
        <v>0</v>
      </c>
      <c r="Z557">
        <f>BJ557*(BO557+BP557)/1000</f>
        <v>0</v>
      </c>
      <c r="AA557">
        <f>0.61365*exp(17.502*BQ557/(240.97+BQ557))</f>
        <v>0</v>
      </c>
      <c r="AB557">
        <f>(X557-BJ557*(BO557+BP557)/1000)</f>
        <v>0</v>
      </c>
      <c r="AC557">
        <f>(-J557*44100)</f>
        <v>0</v>
      </c>
      <c r="AD557">
        <f>2*29.3*R557*0.92*(BQ557-W557)</f>
        <v>0</v>
      </c>
      <c r="AE557">
        <f>2*0.95*5.67E-8*(((BQ557+$B$7)+273)^4-(W557+273)^4)</f>
        <v>0</v>
      </c>
      <c r="AF557">
        <f>U557+AE557+AC557+AD557</f>
        <v>0</v>
      </c>
      <c r="AG557">
        <f>BN557*AU557*(BI557-BH557*(1000-AU557*BK557)/(1000-AU557*BJ557))/(100*BB557)</f>
        <v>0</v>
      </c>
      <c r="AH557">
        <f>1000*BN557*AU557*(BJ557-BK557)/(100*BB557*(1000-AU557*BJ557))</f>
        <v>0</v>
      </c>
      <c r="AI557">
        <f>(AJ557 - AK557 - BO557*1E3/(8.314*(BQ557+273.15)) * AM557/BN557 * AL557) * BN557/(100*BB557) * (1000 - BK557)/1000</f>
        <v>0</v>
      </c>
      <c r="AJ557">
        <v>209.187323679379</v>
      </c>
      <c r="AK557">
        <v>211.741109090909</v>
      </c>
      <c r="AL557">
        <v>-3.16832682026838</v>
      </c>
      <c r="AM557">
        <v>66.1577859807836</v>
      </c>
      <c r="AN557">
        <f>(AP557 - AO557 + BO557*1E3/(8.314*(BQ557+273.15)) * AR557/BN557 * AQ557) * BN557/(100*BB557) * 1000/(1000 - AP557)</f>
        <v>0</v>
      </c>
      <c r="AO557">
        <v>14.674812854467</v>
      </c>
      <c r="AP557">
        <v>20.6395903030303</v>
      </c>
      <c r="AQ557">
        <v>1.15706837013381e-05</v>
      </c>
      <c r="AR557">
        <v>77.8780552469059</v>
      </c>
      <c r="AS557">
        <v>10</v>
      </c>
      <c r="AT557">
        <v>2</v>
      </c>
      <c r="AU557">
        <f>IF(AS557*$H$13&gt;=AW557,1.0,(AW557/(AW557-AS557*$H$13)))</f>
        <v>0</v>
      </c>
      <c r="AV557">
        <f>(AU557-1)*100</f>
        <v>0</v>
      </c>
      <c r="AW557">
        <f>MAX(0,($B$13+$C$13*BV557)/(1+$D$13*BV557)*BO557/(BQ557+273)*$E$13)</f>
        <v>0</v>
      </c>
      <c r="AX557">
        <f>$B$11*BW557+$C$11*BX557+$F$11*CI557*(1-CL557)</f>
        <v>0</v>
      </c>
      <c r="AY557">
        <f>AX557*AZ557</f>
        <v>0</v>
      </c>
      <c r="AZ557">
        <f>($B$11*$D$9+$C$11*$D$9+$F$11*((CV557+CN557)/MAX(CV557+CN557+CW557, 0.1)*$I$9+CW557/MAX(CV557+CN557+CW557, 0.1)*$J$9))/($B$11+$C$11+$F$11)</f>
        <v>0</v>
      </c>
      <c r="BA557">
        <f>($B$11*$K$9+$C$11*$K$9+$F$11*((CV557+CN557)/MAX(CV557+CN557+CW557, 0.1)*$P$9+CW557/MAX(CV557+CN557+CW557, 0.1)*$Q$9))/($B$11+$C$11+$F$11)</f>
        <v>0</v>
      </c>
      <c r="BB557">
        <v>4.6</v>
      </c>
      <c r="BC557">
        <v>0.5</v>
      </c>
      <c r="BD557" t="s">
        <v>355</v>
      </c>
      <c r="BE557">
        <v>2</v>
      </c>
      <c r="BF557" t="b">
        <v>1</v>
      </c>
      <c r="BG557">
        <v>1657561879.76071</v>
      </c>
      <c r="BH557">
        <v>229.948142857143</v>
      </c>
      <c r="BI557">
        <v>223.498392857143</v>
      </c>
      <c r="BJ557">
        <v>20.6429178571429</v>
      </c>
      <c r="BK557">
        <v>14.6762857142857</v>
      </c>
      <c r="BL557">
        <v>226.73725</v>
      </c>
      <c r="BM557">
        <v>20.4380821428571</v>
      </c>
      <c r="BN557">
        <v>500.013928571429</v>
      </c>
      <c r="BO557">
        <v>68.0028392857143</v>
      </c>
      <c r="BP557">
        <v>0.00924844857142857</v>
      </c>
      <c r="BQ557">
        <v>22.9704</v>
      </c>
      <c r="BR557">
        <v>22.0250357142857</v>
      </c>
      <c r="BS557">
        <v>999.9</v>
      </c>
      <c r="BT557">
        <v>0</v>
      </c>
      <c r="BU557">
        <v>0</v>
      </c>
      <c r="BV557">
        <v>9989.00535714286</v>
      </c>
      <c r="BW557">
        <v>0</v>
      </c>
      <c r="BX557">
        <v>49.1128535714286</v>
      </c>
      <c r="BY557">
        <v>6.44979714285714</v>
      </c>
      <c r="BZ557">
        <v>234.795071428571</v>
      </c>
      <c r="CA557">
        <v>226.827285714286</v>
      </c>
      <c r="CB557">
        <v>5.96662035714286</v>
      </c>
      <c r="CC557">
        <v>223.498392857143</v>
      </c>
      <c r="CD557">
        <v>14.6762857142857</v>
      </c>
      <c r="CE557">
        <v>1.40377642857143</v>
      </c>
      <c r="CF557">
        <v>0.99802975</v>
      </c>
      <c r="CG557">
        <v>11.9584964285714</v>
      </c>
      <c r="CH557">
        <v>6.88764821428571</v>
      </c>
      <c r="CI557">
        <v>1999.98357142857</v>
      </c>
      <c r="CJ557">
        <v>0.979997</v>
      </c>
      <c r="CK557">
        <v>0.0200032</v>
      </c>
      <c r="CL557">
        <v>0</v>
      </c>
      <c r="CM557">
        <v>2.55438571428571</v>
      </c>
      <c r="CN557">
        <v>0</v>
      </c>
      <c r="CO557">
        <v>11174.2035714286</v>
      </c>
      <c r="CP557">
        <v>16705.2464285714</v>
      </c>
      <c r="CQ557">
        <v>45</v>
      </c>
      <c r="CR557">
        <v>44.437</v>
      </c>
      <c r="CS557">
        <v>44.562</v>
      </c>
      <c r="CT557">
        <v>43.125</v>
      </c>
      <c r="CU557">
        <v>43.75</v>
      </c>
      <c r="CV557">
        <v>1959.97357142857</v>
      </c>
      <c r="CW557">
        <v>40.01</v>
      </c>
      <c r="CX557">
        <v>0</v>
      </c>
      <c r="CY557">
        <v>1651540782.8</v>
      </c>
      <c r="CZ557">
        <v>0</v>
      </c>
      <c r="DA557">
        <v>0</v>
      </c>
      <c r="DB557" t="s">
        <v>356</v>
      </c>
      <c r="DC557">
        <v>1657298120.5</v>
      </c>
      <c r="DD557">
        <v>1657298120.5</v>
      </c>
      <c r="DE557">
        <v>0</v>
      </c>
      <c r="DF557">
        <v>1.391</v>
      </c>
      <c r="DG557">
        <v>0.035</v>
      </c>
      <c r="DH557">
        <v>2.39</v>
      </c>
      <c r="DI557">
        <v>0.104</v>
      </c>
      <c r="DJ557">
        <v>419</v>
      </c>
      <c r="DK557">
        <v>18</v>
      </c>
      <c r="DL557">
        <v>0.11</v>
      </c>
      <c r="DM557">
        <v>0.02</v>
      </c>
      <c r="DN557">
        <v>5.75027414634146</v>
      </c>
      <c r="DO557">
        <v>12.9684219512195</v>
      </c>
      <c r="DP557">
        <v>1.29715003714988</v>
      </c>
      <c r="DQ557">
        <v>0</v>
      </c>
      <c r="DR557">
        <v>5.96504048780488</v>
      </c>
      <c r="DS557">
        <v>0.0115678745644579</v>
      </c>
      <c r="DT557">
        <v>0.00550299605812188</v>
      </c>
      <c r="DU557">
        <v>1</v>
      </c>
      <c r="DV557">
        <v>1</v>
      </c>
      <c r="DW557">
        <v>2</v>
      </c>
      <c r="DX557" t="s">
        <v>367</v>
      </c>
      <c r="DY557">
        <v>2.87281</v>
      </c>
      <c r="DZ557">
        <v>2.62565</v>
      </c>
      <c r="EA557">
        <v>0.038019</v>
      </c>
      <c r="EB557">
        <v>0.0372588</v>
      </c>
      <c r="EC557">
        <v>0.0703261</v>
      </c>
      <c r="ED557">
        <v>0.0549369</v>
      </c>
      <c r="EE557">
        <v>27125.8</v>
      </c>
      <c r="EF557">
        <v>23711</v>
      </c>
      <c r="EG557">
        <v>25240.9</v>
      </c>
      <c r="EH557">
        <v>23983</v>
      </c>
      <c r="EI557">
        <v>40041</v>
      </c>
      <c r="EJ557">
        <v>37520.1</v>
      </c>
      <c r="EK557">
        <v>45605.2</v>
      </c>
      <c r="EL557">
        <v>42780.6</v>
      </c>
      <c r="EM557">
        <v>1.8213</v>
      </c>
      <c r="EN557">
        <v>2.10078</v>
      </c>
      <c r="EO557">
        <v>0.0954792</v>
      </c>
      <c r="EP557">
        <v>0</v>
      </c>
      <c r="EQ557">
        <v>20.4388</v>
      </c>
      <c r="ER557">
        <v>999.9</v>
      </c>
      <c r="ES557">
        <v>29.044</v>
      </c>
      <c r="ET557">
        <v>29.447</v>
      </c>
      <c r="EU557">
        <v>17.6251</v>
      </c>
      <c r="EV557">
        <v>48.9851</v>
      </c>
      <c r="EW557">
        <v>30.1723</v>
      </c>
      <c r="EX557">
        <v>2</v>
      </c>
      <c r="EY557">
        <v>-0.118404</v>
      </c>
      <c r="EZ557">
        <v>3.54129</v>
      </c>
      <c r="FA557">
        <v>20.2107</v>
      </c>
      <c r="FB557">
        <v>5.23361</v>
      </c>
      <c r="FC557">
        <v>11.992</v>
      </c>
      <c r="FD557">
        <v>4.95625</v>
      </c>
      <c r="FE557">
        <v>3.3039</v>
      </c>
      <c r="FF557">
        <v>9999</v>
      </c>
      <c r="FG557">
        <v>9999</v>
      </c>
      <c r="FH557">
        <v>6705.7</v>
      </c>
      <c r="FI557">
        <v>354.7</v>
      </c>
      <c r="FJ557">
        <v>1.86813</v>
      </c>
      <c r="FK557">
        <v>1.86381</v>
      </c>
      <c r="FL557">
        <v>1.87149</v>
      </c>
      <c r="FM557">
        <v>1.86217</v>
      </c>
      <c r="FN557">
        <v>1.86169</v>
      </c>
      <c r="FO557">
        <v>1.86813</v>
      </c>
      <c r="FP557">
        <v>1.85823</v>
      </c>
      <c r="FQ557">
        <v>1.86478</v>
      </c>
      <c r="FR557">
        <v>5</v>
      </c>
      <c r="FS557">
        <v>0</v>
      </c>
      <c r="FT557">
        <v>0</v>
      </c>
      <c r="FU557">
        <v>0</v>
      </c>
      <c r="FV557" t="s">
        <v>358</v>
      </c>
      <c r="FW557" t="s">
        <v>359</v>
      </c>
      <c r="FX557" t="s">
        <v>360</v>
      </c>
      <c r="FY557" t="s">
        <v>360</v>
      </c>
      <c r="FZ557" t="s">
        <v>360</v>
      </c>
      <c r="GA557" t="s">
        <v>360</v>
      </c>
      <c r="GB557">
        <v>0</v>
      </c>
      <c r="GC557">
        <v>100</v>
      </c>
      <c r="GD557">
        <v>100</v>
      </c>
      <c r="GE557">
        <v>3.109</v>
      </c>
      <c r="GF557">
        <v>0.2047</v>
      </c>
      <c r="GG557">
        <v>2.14445261950712</v>
      </c>
      <c r="GH557">
        <v>0.00524579190152856</v>
      </c>
      <c r="GI557">
        <v>-2.61795653493914e-06</v>
      </c>
      <c r="GJ557">
        <v>1.03317073579164e-09</v>
      </c>
      <c r="GK557">
        <v>0.00834576242792743</v>
      </c>
      <c r="GL557">
        <v>-0.0463878632499735</v>
      </c>
      <c r="GM557">
        <v>0.00360881594666716</v>
      </c>
      <c r="GN557">
        <v>-4.25062852161115e-05</v>
      </c>
      <c r="GO557">
        <v>14</v>
      </c>
      <c r="GP557">
        <v>2225</v>
      </c>
      <c r="GQ557">
        <v>2</v>
      </c>
      <c r="GR557">
        <v>27</v>
      </c>
      <c r="GS557">
        <v>4396.1</v>
      </c>
      <c r="GT557">
        <v>4396.1</v>
      </c>
      <c r="GU557">
        <v>0.706787</v>
      </c>
      <c r="GV557">
        <v>2.39502</v>
      </c>
      <c r="GW557">
        <v>1.99829</v>
      </c>
      <c r="GX557">
        <v>2.74292</v>
      </c>
      <c r="GY557">
        <v>2.09351</v>
      </c>
      <c r="GZ557">
        <v>2.33032</v>
      </c>
      <c r="HA557">
        <v>30.6956</v>
      </c>
      <c r="HB557">
        <v>13.8168</v>
      </c>
      <c r="HC557">
        <v>18</v>
      </c>
      <c r="HD557">
        <v>435.869</v>
      </c>
      <c r="HE557">
        <v>612.023</v>
      </c>
      <c r="HF557">
        <v>19.8688</v>
      </c>
      <c r="HG557">
        <v>26.0733</v>
      </c>
      <c r="HH557">
        <v>29.9998</v>
      </c>
      <c r="HI557">
        <v>26.0794</v>
      </c>
      <c r="HJ557">
        <v>26.0541</v>
      </c>
      <c r="HK557">
        <v>14.1863</v>
      </c>
      <c r="HL557">
        <v>11.7108</v>
      </c>
      <c r="HM557">
        <v>0</v>
      </c>
      <c r="HN557">
        <v>19.8643</v>
      </c>
      <c r="HO557">
        <v>164.525</v>
      </c>
      <c r="HP557">
        <v>14.7492</v>
      </c>
      <c r="HQ557">
        <v>96.5409</v>
      </c>
      <c r="HR557">
        <v>100.581</v>
      </c>
    </row>
    <row r="558" spans="1:226">
      <c r="A558">
        <v>542</v>
      </c>
      <c r="B558">
        <v>1657561893.1</v>
      </c>
      <c r="C558">
        <v>9101.09999990463</v>
      </c>
      <c r="D558" t="s">
        <v>1451</v>
      </c>
      <c r="E558" t="s">
        <v>1452</v>
      </c>
      <c r="F558">
        <v>5</v>
      </c>
      <c r="G558" t="s">
        <v>1420</v>
      </c>
      <c r="H558" t="s">
        <v>354</v>
      </c>
      <c r="I558">
        <v>1657561885.33214</v>
      </c>
      <c r="J558">
        <f>(K558)/1000</f>
        <v>0</v>
      </c>
      <c r="K558">
        <f>IF(BF558, AN558, AH558)</f>
        <v>0</v>
      </c>
      <c r="L558">
        <f>IF(BF558, AI558, AG558)</f>
        <v>0</v>
      </c>
      <c r="M558">
        <f>BH558 - IF(AU558&gt;1, L558*BB558*100.0/(AW558*BV558), 0)</f>
        <v>0</v>
      </c>
      <c r="N558">
        <f>((T558-J558/2)*M558-L558)/(T558+J558/2)</f>
        <v>0</v>
      </c>
      <c r="O558">
        <f>N558*(BO558+BP558)/1000.0</f>
        <v>0</v>
      </c>
      <c r="P558">
        <f>(BH558 - IF(AU558&gt;1, L558*BB558*100.0/(AW558*BV558), 0))*(BO558+BP558)/1000.0</f>
        <v>0</v>
      </c>
      <c r="Q558">
        <f>2.0/((1/S558-1/R558)+SIGN(S558)*SQRT((1/S558-1/R558)*(1/S558-1/R558) + 4*BC558/((BC558+1)*(BC558+1))*(2*1/S558*1/R558-1/R558*1/R558)))</f>
        <v>0</v>
      </c>
      <c r="R558">
        <f>IF(LEFT(BD558,1)&lt;&gt;"0",IF(LEFT(BD558,1)="1",3.0,BE558),$D$5+$E$5*(BV558*BO558/($K$5*1000))+$F$5*(BV558*BO558/($K$5*1000))*MAX(MIN(BB558,$J$5),$I$5)*MAX(MIN(BB558,$J$5),$I$5)+$G$5*MAX(MIN(BB558,$J$5),$I$5)*(BV558*BO558/($K$5*1000))+$H$5*(BV558*BO558/($K$5*1000))*(BV558*BO558/($K$5*1000)))</f>
        <v>0</v>
      </c>
      <c r="S558">
        <f>J558*(1000-(1000*0.61365*exp(17.502*W558/(240.97+W558))/(BO558+BP558)+BJ558)/2)/(1000*0.61365*exp(17.502*W558/(240.97+W558))/(BO558+BP558)-BJ558)</f>
        <v>0</v>
      </c>
      <c r="T558">
        <f>1/((BC558+1)/(Q558/1.6)+1/(R558/1.37)) + BC558/((BC558+1)/(Q558/1.6) + BC558/(R558/1.37))</f>
        <v>0</v>
      </c>
      <c r="U558">
        <f>(AX558*BA558)</f>
        <v>0</v>
      </c>
      <c r="V558">
        <f>(BQ558+(U558+2*0.95*5.67E-8*(((BQ558+$B$7)+273)^4-(BQ558+273)^4)-44100*J558)/(1.84*29.3*R558+8*0.95*5.67E-8*(BQ558+273)^3))</f>
        <v>0</v>
      </c>
      <c r="W558">
        <f>($C$7*BR558+$D$7*BS558+$E$7*V558)</f>
        <v>0</v>
      </c>
      <c r="X558">
        <f>0.61365*exp(17.502*W558/(240.97+W558))</f>
        <v>0</v>
      </c>
      <c r="Y558">
        <f>(Z558/AA558*100)</f>
        <v>0</v>
      </c>
      <c r="Z558">
        <f>BJ558*(BO558+BP558)/1000</f>
        <v>0</v>
      </c>
      <c r="AA558">
        <f>0.61365*exp(17.502*BQ558/(240.97+BQ558))</f>
        <v>0</v>
      </c>
      <c r="AB558">
        <f>(X558-BJ558*(BO558+BP558)/1000)</f>
        <v>0</v>
      </c>
      <c r="AC558">
        <f>(-J558*44100)</f>
        <v>0</v>
      </c>
      <c r="AD558">
        <f>2*29.3*R558*0.92*(BQ558-W558)</f>
        <v>0</v>
      </c>
      <c r="AE558">
        <f>2*0.95*5.67E-8*(((BQ558+$B$7)+273)^4-(W558+273)^4)</f>
        <v>0</v>
      </c>
      <c r="AF558">
        <f>U558+AE558+AC558+AD558</f>
        <v>0</v>
      </c>
      <c r="AG558">
        <f>BN558*AU558*(BI558-BH558*(1000-AU558*BK558)/(1000-AU558*BJ558))/(100*BB558)</f>
        <v>0</v>
      </c>
      <c r="AH558">
        <f>1000*BN558*AU558*(BJ558-BK558)/(100*BB558*(1000-AU558*BJ558))</f>
        <v>0</v>
      </c>
      <c r="AI558">
        <f>(AJ558 - AK558 - BO558*1E3/(8.314*(BQ558+273.15)) * AM558/BN558 * AL558) * BN558/(100*BB558) * (1000 - BK558)/1000</f>
        <v>0</v>
      </c>
      <c r="AJ558">
        <v>190.768771411751</v>
      </c>
      <c r="AK558">
        <v>194.525818181818</v>
      </c>
      <c r="AL558">
        <v>-3.14548484224277</v>
      </c>
      <c r="AM558">
        <v>66.1577859807836</v>
      </c>
      <c r="AN558">
        <f>(AP558 - AO558 + BO558*1E3/(8.314*(BQ558+273.15)) * AR558/BN558 * AQ558) * BN558/(100*BB558) * 1000/(1000 - AP558)</f>
        <v>0</v>
      </c>
      <c r="AO558">
        <v>14.6914833617258</v>
      </c>
      <c r="AP558">
        <v>20.6425224242424</v>
      </c>
      <c r="AQ558">
        <v>7.76216259271252e-06</v>
      </c>
      <c r="AR558">
        <v>77.8780552469059</v>
      </c>
      <c r="AS558">
        <v>10</v>
      </c>
      <c r="AT558">
        <v>2</v>
      </c>
      <c r="AU558">
        <f>IF(AS558*$H$13&gt;=AW558,1.0,(AW558/(AW558-AS558*$H$13)))</f>
        <v>0</v>
      </c>
      <c r="AV558">
        <f>(AU558-1)*100</f>
        <v>0</v>
      </c>
      <c r="AW558">
        <f>MAX(0,($B$13+$C$13*BV558)/(1+$D$13*BV558)*BO558/(BQ558+273)*$E$13)</f>
        <v>0</v>
      </c>
      <c r="AX558">
        <f>$B$11*BW558+$C$11*BX558+$F$11*CI558*(1-CL558)</f>
        <v>0</v>
      </c>
      <c r="AY558">
        <f>AX558*AZ558</f>
        <v>0</v>
      </c>
      <c r="AZ558">
        <f>($B$11*$D$9+$C$11*$D$9+$F$11*((CV558+CN558)/MAX(CV558+CN558+CW558, 0.1)*$I$9+CW558/MAX(CV558+CN558+CW558, 0.1)*$J$9))/($B$11+$C$11+$F$11)</f>
        <v>0</v>
      </c>
      <c r="BA558">
        <f>($B$11*$K$9+$C$11*$K$9+$F$11*((CV558+CN558)/MAX(CV558+CN558+CW558, 0.1)*$P$9+CW558/MAX(CV558+CN558+CW558, 0.1)*$Q$9))/($B$11+$C$11+$F$11)</f>
        <v>0</v>
      </c>
      <c r="BB558">
        <v>4.6</v>
      </c>
      <c r="BC558">
        <v>0.5</v>
      </c>
      <c r="BD558" t="s">
        <v>355</v>
      </c>
      <c r="BE558">
        <v>2</v>
      </c>
      <c r="BF558" t="b">
        <v>1</v>
      </c>
      <c r="BG558">
        <v>1657561885.33214</v>
      </c>
      <c r="BH558">
        <v>212.868892857143</v>
      </c>
      <c r="BI558">
        <v>205.269178571429</v>
      </c>
      <c r="BJ558">
        <v>20.6406214285714</v>
      </c>
      <c r="BK558">
        <v>14.6827178571429</v>
      </c>
      <c r="BL558">
        <v>209.730357142857</v>
      </c>
      <c r="BM558">
        <v>20.4358928571429</v>
      </c>
      <c r="BN558">
        <v>500.010428571429</v>
      </c>
      <c r="BO558">
        <v>68.0029535714286</v>
      </c>
      <c r="BP558">
        <v>0.00942923357142857</v>
      </c>
      <c r="BQ558">
        <v>22.9644071428571</v>
      </c>
      <c r="BR558">
        <v>22.0204571428571</v>
      </c>
      <c r="BS558">
        <v>999.9</v>
      </c>
      <c r="BT558">
        <v>0</v>
      </c>
      <c r="BU558">
        <v>0</v>
      </c>
      <c r="BV558">
        <v>9959.39535714286</v>
      </c>
      <c r="BW558">
        <v>0</v>
      </c>
      <c r="BX558">
        <v>48.923575</v>
      </c>
      <c r="BY558">
        <v>7.59976392857143</v>
      </c>
      <c r="BZ558">
        <v>217.355357142857</v>
      </c>
      <c r="CA558">
        <v>208.327928571429</v>
      </c>
      <c r="CB558">
        <v>5.95790142857143</v>
      </c>
      <c r="CC558">
        <v>205.269178571429</v>
      </c>
      <c r="CD558">
        <v>14.6827178571429</v>
      </c>
      <c r="CE558">
        <v>1.40362285714286</v>
      </c>
      <c r="CF558">
        <v>0.998468464285714</v>
      </c>
      <c r="CG558">
        <v>11.9568357142857</v>
      </c>
      <c r="CH558">
        <v>6.89405</v>
      </c>
      <c r="CI558">
        <v>1999.98357142857</v>
      </c>
      <c r="CJ558">
        <v>0.979997</v>
      </c>
      <c r="CK558">
        <v>0.0200032</v>
      </c>
      <c r="CL558">
        <v>0</v>
      </c>
      <c r="CM558">
        <v>2.59227857142857</v>
      </c>
      <c r="CN558">
        <v>0</v>
      </c>
      <c r="CO558">
        <v>11140.6928571429</v>
      </c>
      <c r="CP558">
        <v>16705.2464285714</v>
      </c>
      <c r="CQ558">
        <v>45</v>
      </c>
      <c r="CR558">
        <v>44.437</v>
      </c>
      <c r="CS558">
        <v>44.562</v>
      </c>
      <c r="CT558">
        <v>43.125</v>
      </c>
      <c r="CU558">
        <v>43.75</v>
      </c>
      <c r="CV558">
        <v>1959.97357142857</v>
      </c>
      <c r="CW558">
        <v>40.01</v>
      </c>
      <c r="CX558">
        <v>0</v>
      </c>
      <c r="CY558">
        <v>1651540788.2</v>
      </c>
      <c r="CZ558">
        <v>0</v>
      </c>
      <c r="DA558">
        <v>0</v>
      </c>
      <c r="DB558" t="s">
        <v>356</v>
      </c>
      <c r="DC558">
        <v>1657298120.5</v>
      </c>
      <c r="DD558">
        <v>1657298120.5</v>
      </c>
      <c r="DE558">
        <v>0</v>
      </c>
      <c r="DF558">
        <v>1.391</v>
      </c>
      <c r="DG558">
        <v>0.035</v>
      </c>
      <c r="DH558">
        <v>2.39</v>
      </c>
      <c r="DI558">
        <v>0.104</v>
      </c>
      <c r="DJ558">
        <v>419</v>
      </c>
      <c r="DK558">
        <v>18</v>
      </c>
      <c r="DL558">
        <v>0.11</v>
      </c>
      <c r="DM558">
        <v>0.02</v>
      </c>
      <c r="DN558">
        <v>7.05121195121951</v>
      </c>
      <c r="DO558">
        <v>12.4189969337979</v>
      </c>
      <c r="DP558">
        <v>1.23986707566109</v>
      </c>
      <c r="DQ558">
        <v>0</v>
      </c>
      <c r="DR558">
        <v>5.9614856097561</v>
      </c>
      <c r="DS558">
        <v>-0.0808166550522661</v>
      </c>
      <c r="DT558">
        <v>0.00908975570488778</v>
      </c>
      <c r="DU558">
        <v>1</v>
      </c>
      <c r="DV558">
        <v>1</v>
      </c>
      <c r="DW558">
        <v>2</v>
      </c>
      <c r="DX558" t="s">
        <v>367</v>
      </c>
      <c r="DY558">
        <v>2.8727</v>
      </c>
      <c r="DZ558">
        <v>2.62562</v>
      </c>
      <c r="EA558">
        <v>0.0351821</v>
      </c>
      <c r="EB558">
        <v>0.0341248</v>
      </c>
      <c r="EC558">
        <v>0.0703328</v>
      </c>
      <c r="ED558">
        <v>0.0549604</v>
      </c>
      <c r="EE558">
        <v>27206.6</v>
      </c>
      <c r="EF558">
        <v>23788.2</v>
      </c>
      <c r="EG558">
        <v>25241.7</v>
      </c>
      <c r="EH558">
        <v>23983</v>
      </c>
      <c r="EI558">
        <v>40041.3</v>
      </c>
      <c r="EJ558">
        <v>37518.9</v>
      </c>
      <c r="EK558">
        <v>45606</v>
      </c>
      <c r="EL558">
        <v>42780.5</v>
      </c>
      <c r="EM558">
        <v>1.8212</v>
      </c>
      <c r="EN558">
        <v>2.1011</v>
      </c>
      <c r="EO558">
        <v>0.0949427</v>
      </c>
      <c r="EP558">
        <v>0</v>
      </c>
      <c r="EQ558">
        <v>20.442</v>
      </c>
      <c r="ER558">
        <v>999.9</v>
      </c>
      <c r="ES558">
        <v>29.093</v>
      </c>
      <c r="ET558">
        <v>29.416</v>
      </c>
      <c r="EU558">
        <v>17.626</v>
      </c>
      <c r="EV558">
        <v>49.3151</v>
      </c>
      <c r="EW558">
        <v>30.1603</v>
      </c>
      <c r="EX558">
        <v>2</v>
      </c>
      <c r="EY558">
        <v>-0.118841</v>
      </c>
      <c r="EZ558">
        <v>3.53638</v>
      </c>
      <c r="FA558">
        <v>20.2107</v>
      </c>
      <c r="FB558">
        <v>5.23361</v>
      </c>
      <c r="FC558">
        <v>11.9918</v>
      </c>
      <c r="FD558">
        <v>4.9561</v>
      </c>
      <c r="FE558">
        <v>3.30393</v>
      </c>
      <c r="FF558">
        <v>9999</v>
      </c>
      <c r="FG558">
        <v>9999</v>
      </c>
      <c r="FH558">
        <v>6706</v>
      </c>
      <c r="FI558">
        <v>354.7</v>
      </c>
      <c r="FJ558">
        <v>1.86813</v>
      </c>
      <c r="FK558">
        <v>1.86381</v>
      </c>
      <c r="FL558">
        <v>1.87149</v>
      </c>
      <c r="FM558">
        <v>1.86217</v>
      </c>
      <c r="FN558">
        <v>1.86171</v>
      </c>
      <c r="FO558">
        <v>1.86813</v>
      </c>
      <c r="FP558">
        <v>1.85822</v>
      </c>
      <c r="FQ558">
        <v>1.86478</v>
      </c>
      <c r="FR558">
        <v>5</v>
      </c>
      <c r="FS558">
        <v>0</v>
      </c>
      <c r="FT558">
        <v>0</v>
      </c>
      <c r="FU558">
        <v>0</v>
      </c>
      <c r="FV558" t="s">
        <v>358</v>
      </c>
      <c r="FW558" t="s">
        <v>359</v>
      </c>
      <c r="FX558" t="s">
        <v>360</v>
      </c>
      <c r="FY558" t="s">
        <v>360</v>
      </c>
      <c r="FZ558" t="s">
        <v>360</v>
      </c>
      <c r="GA558" t="s">
        <v>360</v>
      </c>
      <c r="GB558">
        <v>0</v>
      </c>
      <c r="GC558">
        <v>100</v>
      </c>
      <c r="GD558">
        <v>100</v>
      </c>
      <c r="GE558">
        <v>3.035</v>
      </c>
      <c r="GF558">
        <v>0.2048</v>
      </c>
      <c r="GG558">
        <v>2.14445261950712</v>
      </c>
      <c r="GH558">
        <v>0.00524579190152856</v>
      </c>
      <c r="GI558">
        <v>-2.61795653493914e-06</v>
      </c>
      <c r="GJ558">
        <v>1.03317073579164e-09</v>
      </c>
      <c r="GK558">
        <v>0.00834576242792743</v>
      </c>
      <c r="GL558">
        <v>-0.0463878632499735</v>
      </c>
      <c r="GM558">
        <v>0.00360881594666716</v>
      </c>
      <c r="GN558">
        <v>-4.25062852161115e-05</v>
      </c>
      <c r="GO558">
        <v>14</v>
      </c>
      <c r="GP558">
        <v>2225</v>
      </c>
      <c r="GQ558">
        <v>2</v>
      </c>
      <c r="GR558">
        <v>27</v>
      </c>
      <c r="GS558">
        <v>4396.2</v>
      </c>
      <c r="GT558">
        <v>4396.2</v>
      </c>
      <c r="GU558">
        <v>0.651855</v>
      </c>
      <c r="GV558">
        <v>2.39136</v>
      </c>
      <c r="GW558">
        <v>1.99829</v>
      </c>
      <c r="GX558">
        <v>2.74292</v>
      </c>
      <c r="GY558">
        <v>2.09351</v>
      </c>
      <c r="GZ558">
        <v>2.37061</v>
      </c>
      <c r="HA558">
        <v>30.674</v>
      </c>
      <c r="HB558">
        <v>13.8168</v>
      </c>
      <c r="HC558">
        <v>18</v>
      </c>
      <c r="HD558">
        <v>435.747</v>
      </c>
      <c r="HE558">
        <v>612.178</v>
      </c>
      <c r="HF558">
        <v>19.8432</v>
      </c>
      <c r="HG558">
        <v>26.0668</v>
      </c>
      <c r="HH558">
        <v>29.9997</v>
      </c>
      <c r="HI558">
        <v>26.0707</v>
      </c>
      <c r="HJ558">
        <v>26.0454</v>
      </c>
      <c r="HK558">
        <v>13.0922</v>
      </c>
      <c r="HL558">
        <v>11.7108</v>
      </c>
      <c r="HM558">
        <v>0</v>
      </c>
      <c r="HN558">
        <v>19.8303</v>
      </c>
      <c r="HO558">
        <v>151.074</v>
      </c>
      <c r="HP558">
        <v>14.7492</v>
      </c>
      <c r="HQ558">
        <v>96.5429</v>
      </c>
      <c r="HR558">
        <v>100.581</v>
      </c>
    </row>
    <row r="559" spans="1:226">
      <c r="A559">
        <v>543</v>
      </c>
      <c r="B559">
        <v>1657561897.6</v>
      </c>
      <c r="C559">
        <v>9105.59999990463</v>
      </c>
      <c r="D559" t="s">
        <v>1453</v>
      </c>
      <c r="E559" t="s">
        <v>1454</v>
      </c>
      <c r="F559">
        <v>5</v>
      </c>
      <c r="G559" t="s">
        <v>1420</v>
      </c>
      <c r="H559" t="s">
        <v>354</v>
      </c>
      <c r="I559">
        <v>1657561889.77857</v>
      </c>
      <c r="J559">
        <f>(K559)/1000</f>
        <v>0</v>
      </c>
      <c r="K559">
        <f>IF(BF559, AN559, AH559)</f>
        <v>0</v>
      </c>
      <c r="L559">
        <f>IF(BF559, AI559, AG559)</f>
        <v>0</v>
      </c>
      <c r="M559">
        <f>BH559 - IF(AU559&gt;1, L559*BB559*100.0/(AW559*BV559), 0)</f>
        <v>0</v>
      </c>
      <c r="N559">
        <f>((T559-J559/2)*M559-L559)/(T559+J559/2)</f>
        <v>0</v>
      </c>
      <c r="O559">
        <f>N559*(BO559+BP559)/1000.0</f>
        <v>0</v>
      </c>
      <c r="P559">
        <f>(BH559 - IF(AU559&gt;1, L559*BB559*100.0/(AW559*BV559), 0))*(BO559+BP559)/1000.0</f>
        <v>0</v>
      </c>
      <c r="Q559">
        <f>2.0/((1/S559-1/R559)+SIGN(S559)*SQRT((1/S559-1/R559)*(1/S559-1/R559) + 4*BC559/((BC559+1)*(BC559+1))*(2*1/S559*1/R559-1/R559*1/R559)))</f>
        <v>0</v>
      </c>
      <c r="R559">
        <f>IF(LEFT(BD559,1)&lt;&gt;"0",IF(LEFT(BD559,1)="1",3.0,BE559),$D$5+$E$5*(BV559*BO559/($K$5*1000))+$F$5*(BV559*BO559/($K$5*1000))*MAX(MIN(BB559,$J$5),$I$5)*MAX(MIN(BB559,$J$5),$I$5)+$G$5*MAX(MIN(BB559,$J$5),$I$5)*(BV559*BO559/($K$5*1000))+$H$5*(BV559*BO559/($K$5*1000))*(BV559*BO559/($K$5*1000)))</f>
        <v>0</v>
      </c>
      <c r="S559">
        <f>J559*(1000-(1000*0.61365*exp(17.502*W559/(240.97+W559))/(BO559+BP559)+BJ559)/2)/(1000*0.61365*exp(17.502*W559/(240.97+W559))/(BO559+BP559)-BJ559)</f>
        <v>0</v>
      </c>
      <c r="T559">
        <f>1/((BC559+1)/(Q559/1.6)+1/(R559/1.37)) + BC559/((BC559+1)/(Q559/1.6) + BC559/(R559/1.37))</f>
        <v>0</v>
      </c>
      <c r="U559">
        <f>(AX559*BA559)</f>
        <v>0</v>
      </c>
      <c r="V559">
        <f>(BQ559+(U559+2*0.95*5.67E-8*(((BQ559+$B$7)+273)^4-(BQ559+273)^4)-44100*J559)/(1.84*29.3*R559+8*0.95*5.67E-8*(BQ559+273)^3))</f>
        <v>0</v>
      </c>
      <c r="W559">
        <f>($C$7*BR559+$D$7*BS559+$E$7*V559)</f>
        <v>0</v>
      </c>
      <c r="X559">
        <f>0.61365*exp(17.502*W559/(240.97+W559))</f>
        <v>0</v>
      </c>
      <c r="Y559">
        <f>(Z559/AA559*100)</f>
        <v>0</v>
      </c>
      <c r="Z559">
        <f>BJ559*(BO559+BP559)/1000</f>
        <v>0</v>
      </c>
      <c r="AA559">
        <f>0.61365*exp(17.502*BQ559/(240.97+BQ559))</f>
        <v>0</v>
      </c>
      <c r="AB559">
        <f>(X559-BJ559*(BO559+BP559)/1000)</f>
        <v>0</v>
      </c>
      <c r="AC559">
        <f>(-J559*44100)</f>
        <v>0</v>
      </c>
      <c r="AD559">
        <f>2*29.3*R559*0.92*(BQ559-W559)</f>
        <v>0</v>
      </c>
      <c r="AE559">
        <f>2*0.95*5.67E-8*(((BQ559+$B$7)+273)^4-(W559+273)^4)</f>
        <v>0</v>
      </c>
      <c r="AF559">
        <f>U559+AE559+AC559+AD559</f>
        <v>0</v>
      </c>
      <c r="AG559">
        <f>BN559*AU559*(BI559-BH559*(1000-AU559*BK559)/(1000-AU559*BJ559))/(100*BB559)</f>
        <v>0</v>
      </c>
      <c r="AH559">
        <f>1000*BN559*AU559*(BJ559-BK559)/(100*BB559*(1000-AU559*BJ559))</f>
        <v>0</v>
      </c>
      <c r="AI559">
        <f>(AJ559 - AK559 - BO559*1E3/(8.314*(BQ559+273.15)) * AM559/BN559 * AL559) * BN559/(100*BB559) * (1000 - BK559)/1000</f>
        <v>0</v>
      </c>
      <c r="AJ559">
        <v>175.529520302149</v>
      </c>
      <c r="AK559">
        <v>180.142903030303</v>
      </c>
      <c r="AL559">
        <v>-3.19738484705906</v>
      </c>
      <c r="AM559">
        <v>66.1577859807836</v>
      </c>
      <c r="AN559">
        <f>(AP559 - AO559 + BO559*1E3/(8.314*(BQ559+273.15)) * AR559/BN559 * AQ559) * BN559/(100*BB559) * 1000/(1000 - AP559)</f>
        <v>0</v>
      </c>
      <c r="AO559">
        <v>14.6905643746637</v>
      </c>
      <c r="AP559">
        <v>20.6391733333333</v>
      </c>
      <c r="AQ559">
        <v>-6.90353580308029e-06</v>
      </c>
      <c r="AR559">
        <v>77.8780552469059</v>
      </c>
      <c r="AS559">
        <v>10</v>
      </c>
      <c r="AT559">
        <v>2</v>
      </c>
      <c r="AU559">
        <f>IF(AS559*$H$13&gt;=AW559,1.0,(AW559/(AW559-AS559*$H$13)))</f>
        <v>0</v>
      </c>
      <c r="AV559">
        <f>(AU559-1)*100</f>
        <v>0</v>
      </c>
      <c r="AW559">
        <f>MAX(0,($B$13+$C$13*BV559)/(1+$D$13*BV559)*BO559/(BQ559+273)*$E$13)</f>
        <v>0</v>
      </c>
      <c r="AX559">
        <f>$B$11*BW559+$C$11*BX559+$F$11*CI559*(1-CL559)</f>
        <v>0</v>
      </c>
      <c r="AY559">
        <f>AX559*AZ559</f>
        <v>0</v>
      </c>
      <c r="AZ559">
        <f>($B$11*$D$9+$C$11*$D$9+$F$11*((CV559+CN559)/MAX(CV559+CN559+CW559, 0.1)*$I$9+CW559/MAX(CV559+CN559+CW559, 0.1)*$J$9))/($B$11+$C$11+$F$11)</f>
        <v>0</v>
      </c>
      <c r="BA559">
        <f>($B$11*$K$9+$C$11*$K$9+$F$11*((CV559+CN559)/MAX(CV559+CN559+CW559, 0.1)*$P$9+CW559/MAX(CV559+CN559+CW559, 0.1)*$Q$9))/($B$11+$C$11+$F$11)</f>
        <v>0</v>
      </c>
      <c r="BB559">
        <v>4.6</v>
      </c>
      <c r="BC559">
        <v>0.5</v>
      </c>
      <c r="BD559" t="s">
        <v>355</v>
      </c>
      <c r="BE559">
        <v>2</v>
      </c>
      <c r="BF559" t="b">
        <v>1</v>
      </c>
      <c r="BG559">
        <v>1657561889.77857</v>
      </c>
      <c r="BH559">
        <v>199.151321428571</v>
      </c>
      <c r="BI559">
        <v>190.557964285714</v>
      </c>
      <c r="BJ559">
        <v>20.6398785714286</v>
      </c>
      <c r="BK559">
        <v>14.6851178571429</v>
      </c>
      <c r="BL559">
        <v>196.071714285714</v>
      </c>
      <c r="BM559">
        <v>20.4351821428571</v>
      </c>
      <c r="BN559">
        <v>499.993857142857</v>
      </c>
      <c r="BO559">
        <v>68.0027964285714</v>
      </c>
      <c r="BP559">
        <v>0.00940393785714286</v>
      </c>
      <c r="BQ559">
        <v>22.9542</v>
      </c>
      <c r="BR559">
        <v>22.014525</v>
      </c>
      <c r="BS559">
        <v>999.9</v>
      </c>
      <c r="BT559">
        <v>0</v>
      </c>
      <c r="BU559">
        <v>0</v>
      </c>
      <c r="BV559">
        <v>9967.87928571429</v>
      </c>
      <c r="BW559">
        <v>0</v>
      </c>
      <c r="BX559">
        <v>48.7477607142857</v>
      </c>
      <c r="BY559">
        <v>8.59341571428571</v>
      </c>
      <c r="BZ559">
        <v>203.3485</v>
      </c>
      <c r="CA559">
        <v>193.397928571429</v>
      </c>
      <c r="CB559">
        <v>5.9547625</v>
      </c>
      <c r="CC559">
        <v>190.557964285714</v>
      </c>
      <c r="CD559">
        <v>14.6851178571429</v>
      </c>
      <c r="CE559">
        <v>1.40356964285714</v>
      </c>
      <c r="CF559">
        <v>0.998629035714286</v>
      </c>
      <c r="CG559">
        <v>11.9562607142857</v>
      </c>
      <c r="CH559">
        <v>6.8963925</v>
      </c>
      <c r="CI559">
        <v>1999.98642857143</v>
      </c>
      <c r="CJ559">
        <v>0.979997</v>
      </c>
      <c r="CK559">
        <v>0.0200032</v>
      </c>
      <c r="CL559">
        <v>0</v>
      </c>
      <c r="CM559">
        <v>2.62645714285714</v>
      </c>
      <c r="CN559">
        <v>0</v>
      </c>
      <c r="CO559">
        <v>11129.7178571429</v>
      </c>
      <c r="CP559">
        <v>16705.275</v>
      </c>
      <c r="CQ559">
        <v>45</v>
      </c>
      <c r="CR559">
        <v>44.437</v>
      </c>
      <c r="CS559">
        <v>44.562</v>
      </c>
      <c r="CT559">
        <v>43.125</v>
      </c>
      <c r="CU559">
        <v>43.75</v>
      </c>
      <c r="CV559">
        <v>1959.97642857143</v>
      </c>
      <c r="CW559">
        <v>40.01</v>
      </c>
      <c r="CX559">
        <v>0</v>
      </c>
      <c r="CY559">
        <v>1651540793</v>
      </c>
      <c r="CZ559">
        <v>0</v>
      </c>
      <c r="DA559">
        <v>0</v>
      </c>
      <c r="DB559" t="s">
        <v>356</v>
      </c>
      <c r="DC559">
        <v>1657298120.5</v>
      </c>
      <c r="DD559">
        <v>1657298120.5</v>
      </c>
      <c r="DE559">
        <v>0</v>
      </c>
      <c r="DF559">
        <v>1.391</v>
      </c>
      <c r="DG559">
        <v>0.035</v>
      </c>
      <c r="DH559">
        <v>2.39</v>
      </c>
      <c r="DI559">
        <v>0.104</v>
      </c>
      <c r="DJ559">
        <v>419</v>
      </c>
      <c r="DK559">
        <v>18</v>
      </c>
      <c r="DL559">
        <v>0.11</v>
      </c>
      <c r="DM559">
        <v>0.02</v>
      </c>
      <c r="DN559">
        <v>7.88080146341464</v>
      </c>
      <c r="DO559">
        <v>13.6411843902439</v>
      </c>
      <c r="DP559">
        <v>1.35321072568542</v>
      </c>
      <c r="DQ559">
        <v>0</v>
      </c>
      <c r="DR559">
        <v>5.95747414634146</v>
      </c>
      <c r="DS559">
        <v>-0.0628958885017342</v>
      </c>
      <c r="DT559">
        <v>0.00785245618731536</v>
      </c>
      <c r="DU559">
        <v>1</v>
      </c>
      <c r="DV559">
        <v>1</v>
      </c>
      <c r="DW559">
        <v>2</v>
      </c>
      <c r="DX559" t="s">
        <v>367</v>
      </c>
      <c r="DY559">
        <v>2.87272</v>
      </c>
      <c r="DZ559">
        <v>2.62576</v>
      </c>
      <c r="EA559">
        <v>0.0327744</v>
      </c>
      <c r="EB559">
        <v>0.0315979</v>
      </c>
      <c r="EC559">
        <v>0.0703345</v>
      </c>
      <c r="ED559">
        <v>0.0549445</v>
      </c>
      <c r="EE559">
        <v>27274.6</v>
      </c>
      <c r="EF559">
        <v>23850.4</v>
      </c>
      <c r="EG559">
        <v>25241.7</v>
      </c>
      <c r="EH559">
        <v>23983</v>
      </c>
      <c r="EI559">
        <v>40041.5</v>
      </c>
      <c r="EJ559">
        <v>37519.6</v>
      </c>
      <c r="EK559">
        <v>45606.3</v>
      </c>
      <c r="EL559">
        <v>42780.5</v>
      </c>
      <c r="EM559">
        <v>1.82127</v>
      </c>
      <c r="EN559">
        <v>2.10107</v>
      </c>
      <c r="EO559">
        <v>0.0946224</v>
      </c>
      <c r="EP559">
        <v>0</v>
      </c>
      <c r="EQ559">
        <v>20.4405</v>
      </c>
      <c r="ER559">
        <v>999.9</v>
      </c>
      <c r="ES559">
        <v>29.093</v>
      </c>
      <c r="ET559">
        <v>29.416</v>
      </c>
      <c r="EU559">
        <v>17.6262</v>
      </c>
      <c r="EV559">
        <v>49.4551</v>
      </c>
      <c r="EW559">
        <v>30.1482</v>
      </c>
      <c r="EX559">
        <v>2</v>
      </c>
      <c r="EY559">
        <v>-0.119096</v>
      </c>
      <c r="EZ559">
        <v>3.52676</v>
      </c>
      <c r="FA559">
        <v>20.2113</v>
      </c>
      <c r="FB559">
        <v>5.23346</v>
      </c>
      <c r="FC559">
        <v>11.992</v>
      </c>
      <c r="FD559">
        <v>4.95625</v>
      </c>
      <c r="FE559">
        <v>3.30398</v>
      </c>
      <c r="FF559">
        <v>9999</v>
      </c>
      <c r="FG559">
        <v>9999</v>
      </c>
      <c r="FH559">
        <v>6706</v>
      </c>
      <c r="FI559">
        <v>354.7</v>
      </c>
      <c r="FJ559">
        <v>1.86813</v>
      </c>
      <c r="FK559">
        <v>1.86377</v>
      </c>
      <c r="FL559">
        <v>1.87149</v>
      </c>
      <c r="FM559">
        <v>1.86218</v>
      </c>
      <c r="FN559">
        <v>1.86171</v>
      </c>
      <c r="FO559">
        <v>1.86813</v>
      </c>
      <c r="FP559">
        <v>1.85822</v>
      </c>
      <c r="FQ559">
        <v>1.86478</v>
      </c>
      <c r="FR559">
        <v>5</v>
      </c>
      <c r="FS559">
        <v>0</v>
      </c>
      <c r="FT559">
        <v>0</v>
      </c>
      <c r="FU559">
        <v>0</v>
      </c>
      <c r="FV559" t="s">
        <v>358</v>
      </c>
      <c r="FW559" t="s">
        <v>359</v>
      </c>
      <c r="FX559" t="s">
        <v>360</v>
      </c>
      <c r="FY559" t="s">
        <v>360</v>
      </c>
      <c r="FZ559" t="s">
        <v>360</v>
      </c>
      <c r="GA559" t="s">
        <v>360</v>
      </c>
      <c r="GB559">
        <v>0</v>
      </c>
      <c r="GC559">
        <v>100</v>
      </c>
      <c r="GD559">
        <v>100</v>
      </c>
      <c r="GE559">
        <v>2.974</v>
      </c>
      <c r="GF559">
        <v>0.2047</v>
      </c>
      <c r="GG559">
        <v>2.14445261950712</v>
      </c>
      <c r="GH559">
        <v>0.00524579190152856</v>
      </c>
      <c r="GI559">
        <v>-2.61795653493914e-06</v>
      </c>
      <c r="GJ559">
        <v>1.03317073579164e-09</v>
      </c>
      <c r="GK559">
        <v>0.00834576242792743</v>
      </c>
      <c r="GL559">
        <v>-0.0463878632499735</v>
      </c>
      <c r="GM559">
        <v>0.00360881594666716</v>
      </c>
      <c r="GN559">
        <v>-4.25062852161115e-05</v>
      </c>
      <c r="GO559">
        <v>14</v>
      </c>
      <c r="GP559">
        <v>2225</v>
      </c>
      <c r="GQ559">
        <v>2</v>
      </c>
      <c r="GR559">
        <v>27</v>
      </c>
      <c r="GS559">
        <v>4396.3</v>
      </c>
      <c r="GT559">
        <v>4396.3</v>
      </c>
      <c r="GU559">
        <v>0.610352</v>
      </c>
      <c r="GV559">
        <v>2.39746</v>
      </c>
      <c r="GW559">
        <v>1.99829</v>
      </c>
      <c r="GX559">
        <v>2.74292</v>
      </c>
      <c r="GY559">
        <v>2.09351</v>
      </c>
      <c r="GZ559">
        <v>2.36328</v>
      </c>
      <c r="HA559">
        <v>30.674</v>
      </c>
      <c r="HB559">
        <v>13.8168</v>
      </c>
      <c r="HC559">
        <v>18</v>
      </c>
      <c r="HD559">
        <v>435.74</v>
      </c>
      <c r="HE559">
        <v>612.082</v>
      </c>
      <c r="HF559">
        <v>19.8289</v>
      </c>
      <c r="HG559">
        <v>26.0612</v>
      </c>
      <c r="HH559">
        <v>29.9997</v>
      </c>
      <c r="HI559">
        <v>26.0641</v>
      </c>
      <c r="HJ559">
        <v>26.0387</v>
      </c>
      <c r="HK559">
        <v>12.2466</v>
      </c>
      <c r="HL559">
        <v>11.7108</v>
      </c>
      <c r="HM559">
        <v>0</v>
      </c>
      <c r="HN559">
        <v>19.8303</v>
      </c>
      <c r="HO559">
        <v>130.935</v>
      </c>
      <c r="HP559">
        <v>14.7492</v>
      </c>
      <c r="HQ559">
        <v>96.5434</v>
      </c>
      <c r="HR559">
        <v>100.581</v>
      </c>
    </row>
    <row r="560" spans="1:226">
      <c r="A560">
        <v>544</v>
      </c>
      <c r="B560">
        <v>1657561903.1</v>
      </c>
      <c r="C560">
        <v>9111.09999990463</v>
      </c>
      <c r="D560" t="s">
        <v>1455</v>
      </c>
      <c r="E560" t="s">
        <v>1456</v>
      </c>
      <c r="F560">
        <v>5</v>
      </c>
      <c r="G560" t="s">
        <v>1420</v>
      </c>
      <c r="H560" t="s">
        <v>354</v>
      </c>
      <c r="I560">
        <v>1657561895.35</v>
      </c>
      <c r="J560">
        <f>(K560)/1000</f>
        <v>0</v>
      </c>
      <c r="K560">
        <f>IF(BF560, AN560, AH560)</f>
        <v>0</v>
      </c>
      <c r="L560">
        <f>IF(BF560, AI560, AG560)</f>
        <v>0</v>
      </c>
      <c r="M560">
        <f>BH560 - IF(AU560&gt;1, L560*BB560*100.0/(AW560*BV560), 0)</f>
        <v>0</v>
      </c>
      <c r="N560">
        <f>((T560-J560/2)*M560-L560)/(T560+J560/2)</f>
        <v>0</v>
      </c>
      <c r="O560">
        <f>N560*(BO560+BP560)/1000.0</f>
        <v>0</v>
      </c>
      <c r="P560">
        <f>(BH560 - IF(AU560&gt;1, L560*BB560*100.0/(AW560*BV560), 0))*(BO560+BP560)/1000.0</f>
        <v>0</v>
      </c>
      <c r="Q560">
        <f>2.0/((1/S560-1/R560)+SIGN(S560)*SQRT((1/S560-1/R560)*(1/S560-1/R560) + 4*BC560/((BC560+1)*(BC560+1))*(2*1/S560*1/R560-1/R560*1/R560)))</f>
        <v>0</v>
      </c>
      <c r="R560">
        <f>IF(LEFT(BD560,1)&lt;&gt;"0",IF(LEFT(BD560,1)="1",3.0,BE560),$D$5+$E$5*(BV560*BO560/($K$5*1000))+$F$5*(BV560*BO560/($K$5*1000))*MAX(MIN(BB560,$J$5),$I$5)*MAX(MIN(BB560,$J$5),$I$5)+$G$5*MAX(MIN(BB560,$J$5),$I$5)*(BV560*BO560/($K$5*1000))+$H$5*(BV560*BO560/($K$5*1000))*(BV560*BO560/($K$5*1000)))</f>
        <v>0</v>
      </c>
      <c r="S560">
        <f>J560*(1000-(1000*0.61365*exp(17.502*W560/(240.97+W560))/(BO560+BP560)+BJ560)/2)/(1000*0.61365*exp(17.502*W560/(240.97+W560))/(BO560+BP560)-BJ560)</f>
        <v>0</v>
      </c>
      <c r="T560">
        <f>1/((BC560+1)/(Q560/1.6)+1/(R560/1.37)) + BC560/((BC560+1)/(Q560/1.6) + BC560/(R560/1.37))</f>
        <v>0</v>
      </c>
      <c r="U560">
        <f>(AX560*BA560)</f>
        <v>0</v>
      </c>
      <c r="V560">
        <f>(BQ560+(U560+2*0.95*5.67E-8*(((BQ560+$B$7)+273)^4-(BQ560+273)^4)-44100*J560)/(1.84*29.3*R560+8*0.95*5.67E-8*(BQ560+273)^3))</f>
        <v>0</v>
      </c>
      <c r="W560">
        <f>($C$7*BR560+$D$7*BS560+$E$7*V560)</f>
        <v>0</v>
      </c>
      <c r="X560">
        <f>0.61365*exp(17.502*W560/(240.97+W560))</f>
        <v>0</v>
      </c>
      <c r="Y560">
        <f>(Z560/AA560*100)</f>
        <v>0</v>
      </c>
      <c r="Z560">
        <f>BJ560*(BO560+BP560)/1000</f>
        <v>0</v>
      </c>
      <c r="AA560">
        <f>0.61365*exp(17.502*BQ560/(240.97+BQ560))</f>
        <v>0</v>
      </c>
      <c r="AB560">
        <f>(X560-BJ560*(BO560+BP560)/1000)</f>
        <v>0</v>
      </c>
      <c r="AC560">
        <f>(-J560*44100)</f>
        <v>0</v>
      </c>
      <c r="AD560">
        <f>2*29.3*R560*0.92*(BQ560-W560)</f>
        <v>0</v>
      </c>
      <c r="AE560">
        <f>2*0.95*5.67E-8*(((BQ560+$B$7)+273)^4-(W560+273)^4)</f>
        <v>0</v>
      </c>
      <c r="AF560">
        <f>U560+AE560+AC560+AD560</f>
        <v>0</v>
      </c>
      <c r="AG560">
        <f>BN560*AU560*(BI560-BH560*(1000-AU560*BK560)/(1000-AU560*BJ560))/(100*BB560)</f>
        <v>0</v>
      </c>
      <c r="AH560">
        <f>1000*BN560*AU560*(BJ560-BK560)/(100*BB560*(1000-AU560*BJ560))</f>
        <v>0</v>
      </c>
      <c r="AI560">
        <f>(AJ560 - AK560 - BO560*1E3/(8.314*(BQ560+273.15)) * AM560/BN560 * AL560) * BN560/(100*BB560) * (1000 - BK560)/1000</f>
        <v>0</v>
      </c>
      <c r="AJ560">
        <v>157.290439237056</v>
      </c>
      <c r="AK560">
        <v>162.847284848485</v>
      </c>
      <c r="AL560">
        <v>-3.1582226329627</v>
      </c>
      <c r="AM560">
        <v>66.1577859807836</v>
      </c>
      <c r="AN560">
        <f>(AP560 - AO560 + BO560*1E3/(8.314*(BQ560+273.15)) * AR560/BN560 * AQ560) * BN560/(100*BB560) * 1000/(1000 - AP560)</f>
        <v>0</v>
      </c>
      <c r="AO560">
        <v>14.6814473326644</v>
      </c>
      <c r="AP560">
        <v>20.6336636363636</v>
      </c>
      <c r="AQ560">
        <v>1.97909627428481e-06</v>
      </c>
      <c r="AR560">
        <v>77.8780552469059</v>
      </c>
      <c r="AS560">
        <v>10</v>
      </c>
      <c r="AT560">
        <v>2</v>
      </c>
      <c r="AU560">
        <f>IF(AS560*$H$13&gt;=AW560,1.0,(AW560/(AW560-AS560*$H$13)))</f>
        <v>0</v>
      </c>
      <c r="AV560">
        <f>(AU560-1)*100</f>
        <v>0</v>
      </c>
      <c r="AW560">
        <f>MAX(0,($B$13+$C$13*BV560)/(1+$D$13*BV560)*BO560/(BQ560+273)*$E$13)</f>
        <v>0</v>
      </c>
      <c r="AX560">
        <f>$B$11*BW560+$C$11*BX560+$F$11*CI560*(1-CL560)</f>
        <v>0</v>
      </c>
      <c r="AY560">
        <f>AX560*AZ560</f>
        <v>0</v>
      </c>
      <c r="AZ560">
        <f>($B$11*$D$9+$C$11*$D$9+$F$11*((CV560+CN560)/MAX(CV560+CN560+CW560, 0.1)*$I$9+CW560/MAX(CV560+CN560+CW560, 0.1)*$J$9))/($B$11+$C$11+$F$11)</f>
        <v>0</v>
      </c>
      <c r="BA560">
        <f>($B$11*$K$9+$C$11*$K$9+$F$11*((CV560+CN560)/MAX(CV560+CN560+CW560, 0.1)*$P$9+CW560/MAX(CV560+CN560+CW560, 0.1)*$Q$9))/($B$11+$C$11+$F$11)</f>
        <v>0</v>
      </c>
      <c r="BB560">
        <v>4.6</v>
      </c>
      <c r="BC560">
        <v>0.5</v>
      </c>
      <c r="BD560" t="s">
        <v>355</v>
      </c>
      <c r="BE560">
        <v>2</v>
      </c>
      <c r="BF560" t="b">
        <v>1</v>
      </c>
      <c r="BG560">
        <v>1657561895.35</v>
      </c>
      <c r="BH560">
        <v>181.930357142857</v>
      </c>
      <c r="BI560">
        <v>172.179535714286</v>
      </c>
      <c r="BJ560">
        <v>20.639</v>
      </c>
      <c r="BK560">
        <v>14.6863035714286</v>
      </c>
      <c r="BL560">
        <v>178.925714285714</v>
      </c>
      <c r="BM560">
        <v>20.4343392857143</v>
      </c>
      <c r="BN560">
        <v>499.991892857143</v>
      </c>
      <c r="BO560">
        <v>68.0030214285714</v>
      </c>
      <c r="BP560">
        <v>0.00937443107142857</v>
      </c>
      <c r="BQ560">
        <v>22.9416714285714</v>
      </c>
      <c r="BR560">
        <v>22.0066464285714</v>
      </c>
      <c r="BS560">
        <v>999.9</v>
      </c>
      <c r="BT560">
        <v>0</v>
      </c>
      <c r="BU560">
        <v>0</v>
      </c>
      <c r="BV560">
        <v>9987.34535714286</v>
      </c>
      <c r="BW560">
        <v>0</v>
      </c>
      <c r="BX560">
        <v>48.6436285714286</v>
      </c>
      <c r="BY560">
        <v>9.75079357142857</v>
      </c>
      <c r="BZ560">
        <v>185.764392857143</v>
      </c>
      <c r="CA560">
        <v>174.746035714286</v>
      </c>
      <c r="CB560">
        <v>5.95270642857143</v>
      </c>
      <c r="CC560">
        <v>172.179535714286</v>
      </c>
      <c r="CD560">
        <v>14.6863035714286</v>
      </c>
      <c r="CE560">
        <v>1.40351428571429</v>
      </c>
      <c r="CF560">
        <v>0.998712464285714</v>
      </c>
      <c r="CG560">
        <v>11.9556607142857</v>
      </c>
      <c r="CH560">
        <v>6.89760928571429</v>
      </c>
      <c r="CI560">
        <v>1999.99178571429</v>
      </c>
      <c r="CJ560">
        <v>0.979997</v>
      </c>
      <c r="CK560">
        <v>0.0200032</v>
      </c>
      <c r="CL560">
        <v>0</v>
      </c>
      <c r="CM560">
        <v>2.56969642857143</v>
      </c>
      <c r="CN560">
        <v>0</v>
      </c>
      <c r="CO560">
        <v>11122.8464285714</v>
      </c>
      <c r="CP560">
        <v>16705.3214285714</v>
      </c>
      <c r="CQ560">
        <v>45</v>
      </c>
      <c r="CR560">
        <v>44.437</v>
      </c>
      <c r="CS560">
        <v>44.5575714285714</v>
      </c>
      <c r="CT560">
        <v>43.125</v>
      </c>
      <c r="CU560">
        <v>43.75</v>
      </c>
      <c r="CV560">
        <v>1959.98178571429</v>
      </c>
      <c r="CW560">
        <v>40.01</v>
      </c>
      <c r="CX560">
        <v>0</v>
      </c>
      <c r="CY560">
        <v>1651540798.4</v>
      </c>
      <c r="CZ560">
        <v>0</v>
      </c>
      <c r="DA560">
        <v>0</v>
      </c>
      <c r="DB560" t="s">
        <v>356</v>
      </c>
      <c r="DC560">
        <v>1657298120.5</v>
      </c>
      <c r="DD560">
        <v>1657298120.5</v>
      </c>
      <c r="DE560">
        <v>0</v>
      </c>
      <c r="DF560">
        <v>1.391</v>
      </c>
      <c r="DG560">
        <v>0.035</v>
      </c>
      <c r="DH560">
        <v>2.39</v>
      </c>
      <c r="DI560">
        <v>0.104</v>
      </c>
      <c r="DJ560">
        <v>419</v>
      </c>
      <c r="DK560">
        <v>18</v>
      </c>
      <c r="DL560">
        <v>0.11</v>
      </c>
      <c r="DM560">
        <v>0.02</v>
      </c>
      <c r="DN560">
        <v>9.15613512195122</v>
      </c>
      <c r="DO560">
        <v>12.5925934494774</v>
      </c>
      <c r="DP560">
        <v>1.25219991606406</v>
      </c>
      <c r="DQ560">
        <v>0</v>
      </c>
      <c r="DR560">
        <v>5.95564073170732</v>
      </c>
      <c r="DS560">
        <v>-0.0128655052264907</v>
      </c>
      <c r="DT560">
        <v>0.00661880852524635</v>
      </c>
      <c r="DU560">
        <v>1</v>
      </c>
      <c r="DV560">
        <v>1</v>
      </c>
      <c r="DW560">
        <v>2</v>
      </c>
      <c r="DX560" t="s">
        <v>367</v>
      </c>
      <c r="DY560">
        <v>2.87257</v>
      </c>
      <c r="DZ560">
        <v>2.62616</v>
      </c>
      <c r="EA560">
        <v>0.0298034</v>
      </c>
      <c r="EB560">
        <v>0.0283389</v>
      </c>
      <c r="EC560">
        <v>0.0703139</v>
      </c>
      <c r="ED560">
        <v>0.0549154</v>
      </c>
      <c r="EE560">
        <v>27358.6</v>
      </c>
      <c r="EF560">
        <v>23931.1</v>
      </c>
      <c r="EG560">
        <v>25241.9</v>
      </c>
      <c r="EH560">
        <v>23983.4</v>
      </c>
      <c r="EI560">
        <v>40042.5</v>
      </c>
      <c r="EJ560">
        <v>37521.3</v>
      </c>
      <c r="EK560">
        <v>45606.6</v>
      </c>
      <c r="EL560">
        <v>42781.2</v>
      </c>
      <c r="EM560">
        <v>1.8212</v>
      </c>
      <c r="EN560">
        <v>2.10142</v>
      </c>
      <c r="EO560">
        <v>0.0951663</v>
      </c>
      <c r="EP560">
        <v>0</v>
      </c>
      <c r="EQ560">
        <v>20.4356</v>
      </c>
      <c r="ER560">
        <v>999.9</v>
      </c>
      <c r="ES560">
        <v>29.068</v>
      </c>
      <c r="ET560">
        <v>29.376</v>
      </c>
      <c r="EU560">
        <v>17.5689</v>
      </c>
      <c r="EV560">
        <v>49.5151</v>
      </c>
      <c r="EW560">
        <v>30.2644</v>
      </c>
      <c r="EX560">
        <v>2</v>
      </c>
      <c r="EY560">
        <v>-0.11987</v>
      </c>
      <c r="EZ560">
        <v>3.48459</v>
      </c>
      <c r="FA560">
        <v>20.212</v>
      </c>
      <c r="FB560">
        <v>5.23316</v>
      </c>
      <c r="FC560">
        <v>11.9917</v>
      </c>
      <c r="FD560">
        <v>4.9559</v>
      </c>
      <c r="FE560">
        <v>3.3039</v>
      </c>
      <c r="FF560">
        <v>9999</v>
      </c>
      <c r="FG560">
        <v>9999</v>
      </c>
      <c r="FH560">
        <v>6706.2</v>
      </c>
      <c r="FI560">
        <v>354.7</v>
      </c>
      <c r="FJ560">
        <v>1.86813</v>
      </c>
      <c r="FK560">
        <v>1.86377</v>
      </c>
      <c r="FL560">
        <v>1.87149</v>
      </c>
      <c r="FM560">
        <v>1.86218</v>
      </c>
      <c r="FN560">
        <v>1.86171</v>
      </c>
      <c r="FO560">
        <v>1.86813</v>
      </c>
      <c r="FP560">
        <v>1.85822</v>
      </c>
      <c r="FQ560">
        <v>1.86478</v>
      </c>
      <c r="FR560">
        <v>5</v>
      </c>
      <c r="FS560">
        <v>0</v>
      </c>
      <c r="FT560">
        <v>0</v>
      </c>
      <c r="FU560">
        <v>0</v>
      </c>
      <c r="FV560" t="s">
        <v>358</v>
      </c>
      <c r="FW560" t="s">
        <v>359</v>
      </c>
      <c r="FX560" t="s">
        <v>360</v>
      </c>
      <c r="FY560" t="s">
        <v>360</v>
      </c>
      <c r="FZ560" t="s">
        <v>360</v>
      </c>
      <c r="GA560" t="s">
        <v>360</v>
      </c>
      <c r="GB560">
        <v>0</v>
      </c>
      <c r="GC560">
        <v>100</v>
      </c>
      <c r="GD560">
        <v>100</v>
      </c>
      <c r="GE560">
        <v>2.898</v>
      </c>
      <c r="GF560">
        <v>0.2044</v>
      </c>
      <c r="GG560">
        <v>2.14445261950712</v>
      </c>
      <c r="GH560">
        <v>0.00524579190152856</v>
      </c>
      <c r="GI560">
        <v>-2.61795653493914e-06</v>
      </c>
      <c r="GJ560">
        <v>1.03317073579164e-09</v>
      </c>
      <c r="GK560">
        <v>0.00834576242792743</v>
      </c>
      <c r="GL560">
        <v>-0.0463878632499735</v>
      </c>
      <c r="GM560">
        <v>0.00360881594666716</v>
      </c>
      <c r="GN560">
        <v>-4.25062852161115e-05</v>
      </c>
      <c r="GO560">
        <v>14</v>
      </c>
      <c r="GP560">
        <v>2225</v>
      </c>
      <c r="GQ560">
        <v>2</v>
      </c>
      <c r="GR560">
        <v>27</v>
      </c>
      <c r="GS560">
        <v>4396.4</v>
      </c>
      <c r="GT560">
        <v>4396.4</v>
      </c>
      <c r="GU560">
        <v>0.554199</v>
      </c>
      <c r="GV560">
        <v>2.39502</v>
      </c>
      <c r="GW560">
        <v>1.99829</v>
      </c>
      <c r="GX560">
        <v>2.74292</v>
      </c>
      <c r="GY560">
        <v>2.09351</v>
      </c>
      <c r="GZ560">
        <v>2.37549</v>
      </c>
      <c r="HA560">
        <v>30.6524</v>
      </c>
      <c r="HB560">
        <v>13.8256</v>
      </c>
      <c r="HC560">
        <v>18</v>
      </c>
      <c r="HD560">
        <v>435.632</v>
      </c>
      <c r="HE560">
        <v>612.263</v>
      </c>
      <c r="HF560">
        <v>19.8197</v>
      </c>
      <c r="HG560">
        <v>26.0551</v>
      </c>
      <c r="HH560">
        <v>29.9996</v>
      </c>
      <c r="HI560">
        <v>26.0555</v>
      </c>
      <c r="HJ560">
        <v>26.0306</v>
      </c>
      <c r="HK560">
        <v>11.126</v>
      </c>
      <c r="HL560">
        <v>11.4349</v>
      </c>
      <c r="HM560">
        <v>0</v>
      </c>
      <c r="HN560">
        <v>19.8238</v>
      </c>
      <c r="HO560">
        <v>117.496</v>
      </c>
      <c r="HP560">
        <v>14.7492</v>
      </c>
      <c r="HQ560">
        <v>96.544</v>
      </c>
      <c r="HR560">
        <v>100.583</v>
      </c>
    </row>
    <row r="561" spans="1:226">
      <c r="A561">
        <v>545</v>
      </c>
      <c r="B561">
        <v>1657561907.6</v>
      </c>
      <c r="C561">
        <v>9115.59999990463</v>
      </c>
      <c r="D561" t="s">
        <v>1457</v>
      </c>
      <c r="E561" t="s">
        <v>1458</v>
      </c>
      <c r="F561">
        <v>5</v>
      </c>
      <c r="G561" t="s">
        <v>1420</v>
      </c>
      <c r="H561" t="s">
        <v>354</v>
      </c>
      <c r="I561">
        <v>1657561899.77857</v>
      </c>
      <c r="J561">
        <f>(K561)/1000</f>
        <v>0</v>
      </c>
      <c r="K561">
        <f>IF(BF561, AN561, AH561)</f>
        <v>0</v>
      </c>
      <c r="L561">
        <f>IF(BF561, AI561, AG561)</f>
        <v>0</v>
      </c>
      <c r="M561">
        <f>BH561 - IF(AU561&gt;1, L561*BB561*100.0/(AW561*BV561), 0)</f>
        <v>0</v>
      </c>
      <c r="N561">
        <f>((T561-J561/2)*M561-L561)/(T561+J561/2)</f>
        <v>0</v>
      </c>
      <c r="O561">
        <f>N561*(BO561+BP561)/1000.0</f>
        <v>0</v>
      </c>
      <c r="P561">
        <f>(BH561 - IF(AU561&gt;1, L561*BB561*100.0/(AW561*BV561), 0))*(BO561+BP561)/1000.0</f>
        <v>0</v>
      </c>
      <c r="Q561">
        <f>2.0/((1/S561-1/R561)+SIGN(S561)*SQRT((1/S561-1/R561)*(1/S561-1/R561) + 4*BC561/((BC561+1)*(BC561+1))*(2*1/S561*1/R561-1/R561*1/R561)))</f>
        <v>0</v>
      </c>
      <c r="R561">
        <f>IF(LEFT(BD561,1)&lt;&gt;"0",IF(LEFT(BD561,1)="1",3.0,BE561),$D$5+$E$5*(BV561*BO561/($K$5*1000))+$F$5*(BV561*BO561/($K$5*1000))*MAX(MIN(BB561,$J$5),$I$5)*MAX(MIN(BB561,$J$5),$I$5)+$G$5*MAX(MIN(BB561,$J$5),$I$5)*(BV561*BO561/($K$5*1000))+$H$5*(BV561*BO561/($K$5*1000))*(BV561*BO561/($K$5*1000)))</f>
        <v>0</v>
      </c>
      <c r="S561">
        <f>J561*(1000-(1000*0.61365*exp(17.502*W561/(240.97+W561))/(BO561+BP561)+BJ561)/2)/(1000*0.61365*exp(17.502*W561/(240.97+W561))/(BO561+BP561)-BJ561)</f>
        <v>0</v>
      </c>
      <c r="T561">
        <f>1/((BC561+1)/(Q561/1.6)+1/(R561/1.37)) + BC561/((BC561+1)/(Q561/1.6) + BC561/(R561/1.37))</f>
        <v>0</v>
      </c>
      <c r="U561">
        <f>(AX561*BA561)</f>
        <v>0</v>
      </c>
      <c r="V561">
        <f>(BQ561+(U561+2*0.95*5.67E-8*(((BQ561+$B$7)+273)^4-(BQ561+273)^4)-44100*J561)/(1.84*29.3*R561+8*0.95*5.67E-8*(BQ561+273)^3))</f>
        <v>0</v>
      </c>
      <c r="W561">
        <f>($C$7*BR561+$D$7*BS561+$E$7*V561)</f>
        <v>0</v>
      </c>
      <c r="X561">
        <f>0.61365*exp(17.502*W561/(240.97+W561))</f>
        <v>0</v>
      </c>
      <c r="Y561">
        <f>(Z561/AA561*100)</f>
        <v>0</v>
      </c>
      <c r="Z561">
        <f>BJ561*(BO561+BP561)/1000</f>
        <v>0</v>
      </c>
      <c r="AA561">
        <f>0.61365*exp(17.502*BQ561/(240.97+BQ561))</f>
        <v>0</v>
      </c>
      <c r="AB561">
        <f>(X561-BJ561*(BO561+BP561)/1000)</f>
        <v>0</v>
      </c>
      <c r="AC561">
        <f>(-J561*44100)</f>
        <v>0</v>
      </c>
      <c r="AD561">
        <f>2*29.3*R561*0.92*(BQ561-W561)</f>
        <v>0</v>
      </c>
      <c r="AE561">
        <f>2*0.95*5.67E-8*(((BQ561+$B$7)+273)^4-(W561+273)^4)</f>
        <v>0</v>
      </c>
      <c r="AF561">
        <f>U561+AE561+AC561+AD561</f>
        <v>0</v>
      </c>
      <c r="AG561">
        <f>BN561*AU561*(BI561-BH561*(1000-AU561*BK561)/(1000-AU561*BJ561))/(100*BB561)</f>
        <v>0</v>
      </c>
      <c r="AH561">
        <f>1000*BN561*AU561*(BJ561-BK561)/(100*BB561*(1000-AU561*BJ561))</f>
        <v>0</v>
      </c>
      <c r="AI561">
        <f>(AJ561 - AK561 - BO561*1E3/(8.314*(BQ561+273.15)) * AM561/BN561 * AL561) * BN561/(100*BB561) * (1000 - BK561)/1000</f>
        <v>0</v>
      </c>
      <c r="AJ561">
        <v>142.025421500479</v>
      </c>
      <c r="AK561">
        <v>148.362466666667</v>
      </c>
      <c r="AL561">
        <v>-3.22326666666665</v>
      </c>
      <c r="AM561">
        <v>66.1577859807836</v>
      </c>
      <c r="AN561">
        <f>(AP561 - AO561 + BO561*1E3/(8.314*(BQ561+273.15)) * AR561/BN561 * AQ561) * BN561/(100*BB561) * 1000/(1000 - AP561)</f>
        <v>0</v>
      </c>
      <c r="AO561">
        <v>14.6747882878759</v>
      </c>
      <c r="AP561">
        <v>20.6307854545454</v>
      </c>
      <c r="AQ561">
        <v>-6.78851744537155e-06</v>
      </c>
      <c r="AR561">
        <v>77.8780552469059</v>
      </c>
      <c r="AS561">
        <v>10</v>
      </c>
      <c r="AT561">
        <v>2</v>
      </c>
      <c r="AU561">
        <f>IF(AS561*$H$13&gt;=AW561,1.0,(AW561/(AW561-AS561*$H$13)))</f>
        <v>0</v>
      </c>
      <c r="AV561">
        <f>(AU561-1)*100</f>
        <v>0</v>
      </c>
      <c r="AW561">
        <f>MAX(0,($B$13+$C$13*BV561)/(1+$D$13*BV561)*BO561/(BQ561+273)*$E$13)</f>
        <v>0</v>
      </c>
      <c r="AX561">
        <f>$B$11*BW561+$C$11*BX561+$F$11*CI561*(1-CL561)</f>
        <v>0</v>
      </c>
      <c r="AY561">
        <f>AX561*AZ561</f>
        <v>0</v>
      </c>
      <c r="AZ561">
        <f>($B$11*$D$9+$C$11*$D$9+$F$11*((CV561+CN561)/MAX(CV561+CN561+CW561, 0.1)*$I$9+CW561/MAX(CV561+CN561+CW561, 0.1)*$J$9))/($B$11+$C$11+$F$11)</f>
        <v>0</v>
      </c>
      <c r="BA561">
        <f>($B$11*$K$9+$C$11*$K$9+$F$11*((CV561+CN561)/MAX(CV561+CN561+CW561, 0.1)*$P$9+CW561/MAX(CV561+CN561+CW561, 0.1)*$Q$9))/($B$11+$C$11+$F$11)</f>
        <v>0</v>
      </c>
      <c r="BB561">
        <v>4.6</v>
      </c>
      <c r="BC561">
        <v>0.5</v>
      </c>
      <c r="BD561" t="s">
        <v>355</v>
      </c>
      <c r="BE561">
        <v>2</v>
      </c>
      <c r="BF561" t="b">
        <v>1</v>
      </c>
      <c r="BG561">
        <v>1657561899.77857</v>
      </c>
      <c r="BH561">
        <v>168.172821428571</v>
      </c>
      <c r="BI561">
        <v>157.508857142857</v>
      </c>
      <c r="BJ561">
        <v>20.6370642857143</v>
      </c>
      <c r="BK561">
        <v>14.6820964285714</v>
      </c>
      <c r="BL561">
        <v>165.228857142857</v>
      </c>
      <c r="BM561">
        <v>20.4324892857143</v>
      </c>
      <c r="BN561">
        <v>499.9635</v>
      </c>
      <c r="BO561">
        <v>68.0026357142857</v>
      </c>
      <c r="BP561">
        <v>0.00947362428571429</v>
      </c>
      <c r="BQ561">
        <v>22.9301714285714</v>
      </c>
      <c r="BR561">
        <v>21.9985857142857</v>
      </c>
      <c r="BS561">
        <v>999.9</v>
      </c>
      <c r="BT561">
        <v>0</v>
      </c>
      <c r="BU561">
        <v>0</v>
      </c>
      <c r="BV561">
        <v>10001.8089285714</v>
      </c>
      <c r="BW561">
        <v>0</v>
      </c>
      <c r="BX561">
        <v>48.6236</v>
      </c>
      <c r="BY561">
        <v>10.6639003571429</v>
      </c>
      <c r="BZ561">
        <v>171.716571428571</v>
      </c>
      <c r="CA561">
        <v>159.855964285714</v>
      </c>
      <c r="CB561">
        <v>5.95496642857143</v>
      </c>
      <c r="CC561">
        <v>157.508857142857</v>
      </c>
      <c r="CD561">
        <v>14.6820964285714</v>
      </c>
      <c r="CE561">
        <v>1.40337357142857</v>
      </c>
      <c r="CF561">
        <v>0.998420928571429</v>
      </c>
      <c r="CG561">
        <v>11.9541392857143</v>
      </c>
      <c r="CH561">
        <v>6.89335464285714</v>
      </c>
      <c r="CI561">
        <v>1999.99214285714</v>
      </c>
      <c r="CJ561">
        <v>0.979997</v>
      </c>
      <c r="CK561">
        <v>0.0200032</v>
      </c>
      <c r="CL561">
        <v>0</v>
      </c>
      <c r="CM561">
        <v>2.58844642857143</v>
      </c>
      <c r="CN561">
        <v>0</v>
      </c>
      <c r="CO561">
        <v>11119.7857142857</v>
      </c>
      <c r="CP561">
        <v>16705.3214285714</v>
      </c>
      <c r="CQ561">
        <v>45</v>
      </c>
      <c r="CR561">
        <v>44.437</v>
      </c>
      <c r="CS561">
        <v>44.5442857142857</v>
      </c>
      <c r="CT561">
        <v>43.125</v>
      </c>
      <c r="CU561">
        <v>43.75</v>
      </c>
      <c r="CV561">
        <v>1959.98214285714</v>
      </c>
      <c r="CW561">
        <v>40.01</v>
      </c>
      <c r="CX561">
        <v>0</v>
      </c>
      <c r="CY561">
        <v>1651540803.2</v>
      </c>
      <c r="CZ561">
        <v>0</v>
      </c>
      <c r="DA561">
        <v>0</v>
      </c>
      <c r="DB561" t="s">
        <v>356</v>
      </c>
      <c r="DC561">
        <v>1657298120.5</v>
      </c>
      <c r="DD561">
        <v>1657298120.5</v>
      </c>
      <c r="DE561">
        <v>0</v>
      </c>
      <c r="DF561">
        <v>1.391</v>
      </c>
      <c r="DG561">
        <v>0.035</v>
      </c>
      <c r="DH561">
        <v>2.39</v>
      </c>
      <c r="DI561">
        <v>0.104</v>
      </c>
      <c r="DJ561">
        <v>419</v>
      </c>
      <c r="DK561">
        <v>18</v>
      </c>
      <c r="DL561">
        <v>0.11</v>
      </c>
      <c r="DM561">
        <v>0.02</v>
      </c>
      <c r="DN561">
        <v>9.98888512195122</v>
      </c>
      <c r="DO561">
        <v>12.6153965853658</v>
      </c>
      <c r="DP561">
        <v>1.25484905781847</v>
      </c>
      <c r="DQ561">
        <v>0</v>
      </c>
      <c r="DR561">
        <v>5.95376</v>
      </c>
      <c r="DS561">
        <v>0.0231928222996656</v>
      </c>
      <c r="DT561">
        <v>0.00487259734413277</v>
      </c>
      <c r="DU561">
        <v>1</v>
      </c>
      <c r="DV561">
        <v>1</v>
      </c>
      <c r="DW561">
        <v>2</v>
      </c>
      <c r="DX561" t="s">
        <v>367</v>
      </c>
      <c r="DY561">
        <v>2.87297</v>
      </c>
      <c r="DZ561">
        <v>2.6263</v>
      </c>
      <c r="EA561">
        <v>0.0272739</v>
      </c>
      <c r="EB561">
        <v>0.0256717</v>
      </c>
      <c r="EC561">
        <v>0.0703073</v>
      </c>
      <c r="ED561">
        <v>0.0549281</v>
      </c>
      <c r="EE561">
        <v>27430.1</v>
      </c>
      <c r="EF561">
        <v>23997.2</v>
      </c>
      <c r="EG561">
        <v>25242.1</v>
      </c>
      <c r="EH561">
        <v>23983.8</v>
      </c>
      <c r="EI561">
        <v>40043.1</v>
      </c>
      <c r="EJ561">
        <v>37521.1</v>
      </c>
      <c r="EK561">
        <v>45606.9</v>
      </c>
      <c r="EL561">
        <v>42781.7</v>
      </c>
      <c r="EM561">
        <v>1.82155</v>
      </c>
      <c r="EN561">
        <v>2.10105</v>
      </c>
      <c r="EO561">
        <v>0.0933148</v>
      </c>
      <c r="EP561">
        <v>0</v>
      </c>
      <c r="EQ561">
        <v>20.43</v>
      </c>
      <c r="ER561">
        <v>999.9</v>
      </c>
      <c r="ES561">
        <v>29.068</v>
      </c>
      <c r="ET561">
        <v>29.376</v>
      </c>
      <c r="EU561">
        <v>17.5689</v>
      </c>
      <c r="EV561">
        <v>49.5351</v>
      </c>
      <c r="EW561">
        <v>30.2204</v>
      </c>
      <c r="EX561">
        <v>2</v>
      </c>
      <c r="EY561">
        <v>-0.120419</v>
      </c>
      <c r="EZ561">
        <v>3.46244</v>
      </c>
      <c r="FA561">
        <v>20.2124</v>
      </c>
      <c r="FB561">
        <v>5.23361</v>
      </c>
      <c r="FC561">
        <v>11.9917</v>
      </c>
      <c r="FD561">
        <v>4.9559</v>
      </c>
      <c r="FE561">
        <v>3.30398</v>
      </c>
      <c r="FF561">
        <v>9999</v>
      </c>
      <c r="FG561">
        <v>9999</v>
      </c>
      <c r="FH561">
        <v>6706.2</v>
      </c>
      <c r="FI561">
        <v>354.7</v>
      </c>
      <c r="FJ561">
        <v>1.86813</v>
      </c>
      <c r="FK561">
        <v>1.86381</v>
      </c>
      <c r="FL561">
        <v>1.87149</v>
      </c>
      <c r="FM561">
        <v>1.86218</v>
      </c>
      <c r="FN561">
        <v>1.86172</v>
      </c>
      <c r="FO561">
        <v>1.86813</v>
      </c>
      <c r="FP561">
        <v>1.85823</v>
      </c>
      <c r="FQ561">
        <v>1.86479</v>
      </c>
      <c r="FR561">
        <v>5</v>
      </c>
      <c r="FS561">
        <v>0</v>
      </c>
      <c r="FT561">
        <v>0</v>
      </c>
      <c r="FU561">
        <v>0</v>
      </c>
      <c r="FV561" t="s">
        <v>358</v>
      </c>
      <c r="FW561" t="s">
        <v>359</v>
      </c>
      <c r="FX561" t="s">
        <v>360</v>
      </c>
      <c r="FY561" t="s">
        <v>360</v>
      </c>
      <c r="FZ561" t="s">
        <v>360</v>
      </c>
      <c r="GA561" t="s">
        <v>360</v>
      </c>
      <c r="GB561">
        <v>0</v>
      </c>
      <c r="GC561">
        <v>100</v>
      </c>
      <c r="GD561">
        <v>100</v>
      </c>
      <c r="GE561">
        <v>2.835</v>
      </c>
      <c r="GF561">
        <v>0.2042</v>
      </c>
      <c r="GG561">
        <v>2.14445261950712</v>
      </c>
      <c r="GH561">
        <v>0.00524579190152856</v>
      </c>
      <c r="GI561">
        <v>-2.61795653493914e-06</v>
      </c>
      <c r="GJ561">
        <v>1.03317073579164e-09</v>
      </c>
      <c r="GK561">
        <v>0.00834576242792743</v>
      </c>
      <c r="GL561">
        <v>-0.0463878632499735</v>
      </c>
      <c r="GM561">
        <v>0.00360881594666716</v>
      </c>
      <c r="GN561">
        <v>-4.25062852161115e-05</v>
      </c>
      <c r="GO561">
        <v>14</v>
      </c>
      <c r="GP561">
        <v>2225</v>
      </c>
      <c r="GQ561">
        <v>2</v>
      </c>
      <c r="GR561">
        <v>27</v>
      </c>
      <c r="GS561">
        <v>4396.5</v>
      </c>
      <c r="GT561">
        <v>4396.5</v>
      </c>
      <c r="GU561">
        <v>0.510254</v>
      </c>
      <c r="GV561">
        <v>2.40234</v>
      </c>
      <c r="GW561">
        <v>1.99829</v>
      </c>
      <c r="GX561">
        <v>2.74292</v>
      </c>
      <c r="GY561">
        <v>2.09473</v>
      </c>
      <c r="GZ561">
        <v>2.37427</v>
      </c>
      <c r="HA561">
        <v>30.6309</v>
      </c>
      <c r="HB561">
        <v>13.8168</v>
      </c>
      <c r="HC561">
        <v>18</v>
      </c>
      <c r="HD561">
        <v>435.78</v>
      </c>
      <c r="HE561">
        <v>611.897</v>
      </c>
      <c r="HF561">
        <v>19.8187</v>
      </c>
      <c r="HG561">
        <v>26.0501</v>
      </c>
      <c r="HH561">
        <v>29.9996</v>
      </c>
      <c r="HI561">
        <v>26.0487</v>
      </c>
      <c r="HJ561">
        <v>26.0243</v>
      </c>
      <c r="HK561">
        <v>10.2612</v>
      </c>
      <c r="HL561">
        <v>11.4349</v>
      </c>
      <c r="HM561">
        <v>0</v>
      </c>
      <c r="HN561">
        <v>19.8238</v>
      </c>
      <c r="HO561">
        <v>97.3849</v>
      </c>
      <c r="HP561">
        <v>14.7492</v>
      </c>
      <c r="HQ561">
        <v>96.5448</v>
      </c>
      <c r="HR561">
        <v>100.584</v>
      </c>
    </row>
    <row r="562" spans="1:226">
      <c r="A562">
        <v>546</v>
      </c>
      <c r="B562">
        <v>1657561913.1</v>
      </c>
      <c r="C562">
        <v>9121.09999990463</v>
      </c>
      <c r="D562" t="s">
        <v>1459</v>
      </c>
      <c r="E562" t="s">
        <v>1460</v>
      </c>
      <c r="F562">
        <v>5</v>
      </c>
      <c r="G562" t="s">
        <v>1420</v>
      </c>
      <c r="H562" t="s">
        <v>354</v>
      </c>
      <c r="I562">
        <v>1657561905.35</v>
      </c>
      <c r="J562">
        <f>(K562)/1000</f>
        <v>0</v>
      </c>
      <c r="K562">
        <f>IF(BF562, AN562, AH562)</f>
        <v>0</v>
      </c>
      <c r="L562">
        <f>IF(BF562, AI562, AG562)</f>
        <v>0</v>
      </c>
      <c r="M562">
        <f>BH562 - IF(AU562&gt;1, L562*BB562*100.0/(AW562*BV562), 0)</f>
        <v>0</v>
      </c>
      <c r="N562">
        <f>((T562-J562/2)*M562-L562)/(T562+J562/2)</f>
        <v>0</v>
      </c>
      <c r="O562">
        <f>N562*(BO562+BP562)/1000.0</f>
        <v>0</v>
      </c>
      <c r="P562">
        <f>(BH562 - IF(AU562&gt;1, L562*BB562*100.0/(AW562*BV562), 0))*(BO562+BP562)/1000.0</f>
        <v>0</v>
      </c>
      <c r="Q562">
        <f>2.0/((1/S562-1/R562)+SIGN(S562)*SQRT((1/S562-1/R562)*(1/S562-1/R562) + 4*BC562/((BC562+1)*(BC562+1))*(2*1/S562*1/R562-1/R562*1/R562)))</f>
        <v>0</v>
      </c>
      <c r="R562">
        <f>IF(LEFT(BD562,1)&lt;&gt;"0",IF(LEFT(BD562,1)="1",3.0,BE562),$D$5+$E$5*(BV562*BO562/($K$5*1000))+$F$5*(BV562*BO562/($K$5*1000))*MAX(MIN(BB562,$J$5),$I$5)*MAX(MIN(BB562,$J$5),$I$5)+$G$5*MAX(MIN(BB562,$J$5),$I$5)*(BV562*BO562/($K$5*1000))+$H$5*(BV562*BO562/($K$5*1000))*(BV562*BO562/($K$5*1000)))</f>
        <v>0</v>
      </c>
      <c r="S562">
        <f>J562*(1000-(1000*0.61365*exp(17.502*W562/(240.97+W562))/(BO562+BP562)+BJ562)/2)/(1000*0.61365*exp(17.502*W562/(240.97+W562))/(BO562+BP562)-BJ562)</f>
        <v>0</v>
      </c>
      <c r="T562">
        <f>1/((BC562+1)/(Q562/1.6)+1/(R562/1.37)) + BC562/((BC562+1)/(Q562/1.6) + BC562/(R562/1.37))</f>
        <v>0</v>
      </c>
      <c r="U562">
        <f>(AX562*BA562)</f>
        <v>0</v>
      </c>
      <c r="V562">
        <f>(BQ562+(U562+2*0.95*5.67E-8*(((BQ562+$B$7)+273)^4-(BQ562+273)^4)-44100*J562)/(1.84*29.3*R562+8*0.95*5.67E-8*(BQ562+273)^3))</f>
        <v>0</v>
      </c>
      <c r="W562">
        <f>($C$7*BR562+$D$7*BS562+$E$7*V562)</f>
        <v>0</v>
      </c>
      <c r="X562">
        <f>0.61365*exp(17.502*W562/(240.97+W562))</f>
        <v>0</v>
      </c>
      <c r="Y562">
        <f>(Z562/AA562*100)</f>
        <v>0</v>
      </c>
      <c r="Z562">
        <f>BJ562*(BO562+BP562)/1000</f>
        <v>0</v>
      </c>
      <c r="AA562">
        <f>0.61365*exp(17.502*BQ562/(240.97+BQ562))</f>
        <v>0</v>
      </c>
      <c r="AB562">
        <f>(X562-BJ562*(BO562+BP562)/1000)</f>
        <v>0</v>
      </c>
      <c r="AC562">
        <f>(-J562*44100)</f>
        <v>0</v>
      </c>
      <c r="AD562">
        <f>2*29.3*R562*0.92*(BQ562-W562)</f>
        <v>0</v>
      </c>
      <c r="AE562">
        <f>2*0.95*5.67E-8*(((BQ562+$B$7)+273)^4-(W562+273)^4)</f>
        <v>0</v>
      </c>
      <c r="AF562">
        <f>U562+AE562+AC562+AD562</f>
        <v>0</v>
      </c>
      <c r="AG562">
        <f>BN562*AU562*(BI562-BH562*(1000-AU562*BK562)/(1000-AU562*BJ562))/(100*BB562)</f>
        <v>0</v>
      </c>
      <c r="AH562">
        <f>1000*BN562*AU562*(BJ562-BK562)/(100*BB562*(1000-AU562*BJ562))</f>
        <v>0</v>
      </c>
      <c r="AI562">
        <f>(AJ562 - AK562 - BO562*1E3/(8.314*(BQ562+273.15)) * AM562/BN562 * AL562) * BN562/(100*BB562) * (1000 - BK562)/1000</f>
        <v>0</v>
      </c>
      <c r="AJ562">
        <v>123.610417900347</v>
      </c>
      <c r="AK562">
        <v>130.987581818182</v>
      </c>
      <c r="AL562">
        <v>-3.17578291376299</v>
      </c>
      <c r="AM562">
        <v>66.1577859807836</v>
      </c>
      <c r="AN562">
        <f>(AP562 - AO562 + BO562*1E3/(8.314*(BQ562+273.15)) * AR562/BN562 * AQ562) * BN562/(100*BB562) * 1000/(1000 - AP562)</f>
        <v>0</v>
      </c>
      <c r="AO562">
        <v>14.6749300513919</v>
      </c>
      <c r="AP562">
        <v>20.6280212121212</v>
      </c>
      <c r="AQ562">
        <v>7.81153518801798e-06</v>
      </c>
      <c r="AR562">
        <v>77.8780552469059</v>
      </c>
      <c r="AS562">
        <v>10</v>
      </c>
      <c r="AT562">
        <v>2</v>
      </c>
      <c r="AU562">
        <f>IF(AS562*$H$13&gt;=AW562,1.0,(AW562/(AW562-AS562*$H$13)))</f>
        <v>0</v>
      </c>
      <c r="AV562">
        <f>(AU562-1)*100</f>
        <v>0</v>
      </c>
      <c r="AW562">
        <f>MAX(0,($B$13+$C$13*BV562)/(1+$D$13*BV562)*BO562/(BQ562+273)*$E$13)</f>
        <v>0</v>
      </c>
      <c r="AX562">
        <f>$B$11*BW562+$C$11*BX562+$F$11*CI562*(1-CL562)</f>
        <v>0</v>
      </c>
      <c r="AY562">
        <f>AX562*AZ562</f>
        <v>0</v>
      </c>
      <c r="AZ562">
        <f>($B$11*$D$9+$C$11*$D$9+$F$11*((CV562+CN562)/MAX(CV562+CN562+CW562, 0.1)*$I$9+CW562/MAX(CV562+CN562+CW562, 0.1)*$J$9))/($B$11+$C$11+$F$11)</f>
        <v>0</v>
      </c>
      <c r="BA562">
        <f>($B$11*$K$9+$C$11*$K$9+$F$11*((CV562+CN562)/MAX(CV562+CN562+CW562, 0.1)*$P$9+CW562/MAX(CV562+CN562+CW562, 0.1)*$Q$9))/($B$11+$C$11+$F$11)</f>
        <v>0</v>
      </c>
      <c r="BB562">
        <v>4.6</v>
      </c>
      <c r="BC562">
        <v>0.5</v>
      </c>
      <c r="BD562" t="s">
        <v>355</v>
      </c>
      <c r="BE562">
        <v>2</v>
      </c>
      <c r="BF562" t="b">
        <v>1</v>
      </c>
      <c r="BG562">
        <v>1657561905.35</v>
      </c>
      <c r="BH562">
        <v>150.851142857143</v>
      </c>
      <c r="BI562">
        <v>139.109071428571</v>
      </c>
      <c r="BJ562">
        <v>20.6330035714286</v>
      </c>
      <c r="BK562">
        <v>14.6763428571429</v>
      </c>
      <c r="BL562">
        <v>147.984785714286</v>
      </c>
      <c r="BM562">
        <v>20.4286214285714</v>
      </c>
      <c r="BN562">
        <v>499.984892857143</v>
      </c>
      <c r="BO562">
        <v>68.0029785714286</v>
      </c>
      <c r="BP562">
        <v>0.00950988321428571</v>
      </c>
      <c r="BQ562">
        <v>22.918375</v>
      </c>
      <c r="BR562">
        <v>21.9857714285714</v>
      </c>
      <c r="BS562">
        <v>999.9</v>
      </c>
      <c r="BT562">
        <v>0</v>
      </c>
      <c r="BU562">
        <v>0</v>
      </c>
      <c r="BV562">
        <v>10018.1953571429</v>
      </c>
      <c r="BW562">
        <v>0</v>
      </c>
      <c r="BX562">
        <v>48.6722321428571</v>
      </c>
      <c r="BY562">
        <v>11.74205</v>
      </c>
      <c r="BZ562">
        <v>154.029285714286</v>
      </c>
      <c r="CA562">
        <v>141.181214285714</v>
      </c>
      <c r="CB562">
        <v>5.9566625</v>
      </c>
      <c r="CC562">
        <v>139.109071428571</v>
      </c>
      <c r="CD562">
        <v>14.6763428571429</v>
      </c>
      <c r="CE562">
        <v>1.40310464285714</v>
      </c>
      <c r="CF562">
        <v>0.998034714285714</v>
      </c>
      <c r="CG562">
        <v>11.9512357142857</v>
      </c>
      <c r="CH562">
        <v>6.88772</v>
      </c>
      <c r="CI562">
        <v>1999.99285714286</v>
      </c>
      <c r="CJ562">
        <v>0.979997</v>
      </c>
      <c r="CK562">
        <v>0.0200032</v>
      </c>
      <c r="CL562">
        <v>0</v>
      </c>
      <c r="CM562">
        <v>2.56585357142857</v>
      </c>
      <c r="CN562">
        <v>0</v>
      </c>
      <c r="CO562">
        <v>11110.925</v>
      </c>
      <c r="CP562">
        <v>16705.325</v>
      </c>
      <c r="CQ562">
        <v>45</v>
      </c>
      <c r="CR562">
        <v>44.437</v>
      </c>
      <c r="CS562">
        <v>44.5265714285714</v>
      </c>
      <c r="CT562">
        <v>43.125</v>
      </c>
      <c r="CU562">
        <v>43.75</v>
      </c>
      <c r="CV562">
        <v>1959.98285714286</v>
      </c>
      <c r="CW562">
        <v>40.01</v>
      </c>
      <c r="CX562">
        <v>0</v>
      </c>
      <c r="CY562">
        <v>1651540808</v>
      </c>
      <c r="CZ562">
        <v>0</v>
      </c>
      <c r="DA562">
        <v>0</v>
      </c>
      <c r="DB562" t="s">
        <v>356</v>
      </c>
      <c r="DC562">
        <v>1657298120.5</v>
      </c>
      <c r="DD562">
        <v>1657298120.5</v>
      </c>
      <c r="DE562">
        <v>0</v>
      </c>
      <c r="DF562">
        <v>1.391</v>
      </c>
      <c r="DG562">
        <v>0.035</v>
      </c>
      <c r="DH562">
        <v>2.39</v>
      </c>
      <c r="DI562">
        <v>0.104</v>
      </c>
      <c r="DJ562">
        <v>419</v>
      </c>
      <c r="DK562">
        <v>18</v>
      </c>
      <c r="DL562">
        <v>0.11</v>
      </c>
      <c r="DM562">
        <v>0.02</v>
      </c>
      <c r="DN562">
        <v>11.0096087804878</v>
      </c>
      <c r="DO562">
        <v>11.4981213240418</v>
      </c>
      <c r="DP562">
        <v>1.14326655766454</v>
      </c>
      <c r="DQ562">
        <v>0</v>
      </c>
      <c r="DR562">
        <v>5.95487146341463</v>
      </c>
      <c r="DS562">
        <v>0.0139850174216046</v>
      </c>
      <c r="DT562">
        <v>0.00342021006413472</v>
      </c>
      <c r="DU562">
        <v>1</v>
      </c>
      <c r="DV562">
        <v>1</v>
      </c>
      <c r="DW562">
        <v>2</v>
      </c>
      <c r="DX562" t="s">
        <v>367</v>
      </c>
      <c r="DY562">
        <v>2.87293</v>
      </c>
      <c r="DZ562">
        <v>2.62614</v>
      </c>
      <c r="EA562">
        <v>0.0241727</v>
      </c>
      <c r="EB562">
        <v>0.0222423</v>
      </c>
      <c r="EC562">
        <v>0.0703022</v>
      </c>
      <c r="ED562">
        <v>0.054903</v>
      </c>
      <c r="EE562">
        <v>27518.1</v>
      </c>
      <c r="EF562">
        <v>24081.3</v>
      </c>
      <c r="EG562">
        <v>25242.5</v>
      </c>
      <c r="EH562">
        <v>23983.4</v>
      </c>
      <c r="EI562">
        <v>40043.7</v>
      </c>
      <c r="EJ562">
        <v>37521.6</v>
      </c>
      <c r="EK562">
        <v>45607.4</v>
      </c>
      <c r="EL562">
        <v>42781.2</v>
      </c>
      <c r="EM562">
        <v>1.8217</v>
      </c>
      <c r="EN562">
        <v>2.10148</v>
      </c>
      <c r="EO562">
        <v>0.093393</v>
      </c>
      <c r="EP562">
        <v>0</v>
      </c>
      <c r="EQ562">
        <v>20.4213</v>
      </c>
      <c r="ER562">
        <v>999.9</v>
      </c>
      <c r="ES562">
        <v>29.068</v>
      </c>
      <c r="ET562">
        <v>29.346</v>
      </c>
      <c r="EU562">
        <v>17.5371</v>
      </c>
      <c r="EV562">
        <v>48.8451</v>
      </c>
      <c r="EW562">
        <v>30.2524</v>
      </c>
      <c r="EX562">
        <v>2</v>
      </c>
      <c r="EY562">
        <v>-0.122543</v>
      </c>
      <c r="EZ562">
        <v>2.95476</v>
      </c>
      <c r="FA562">
        <v>20.2218</v>
      </c>
      <c r="FB562">
        <v>5.23316</v>
      </c>
      <c r="FC562">
        <v>11.992</v>
      </c>
      <c r="FD562">
        <v>4.9556</v>
      </c>
      <c r="FE562">
        <v>3.3039</v>
      </c>
      <c r="FF562">
        <v>9999</v>
      </c>
      <c r="FG562">
        <v>9999</v>
      </c>
      <c r="FH562">
        <v>6706.2</v>
      </c>
      <c r="FI562">
        <v>354.7</v>
      </c>
      <c r="FJ562">
        <v>1.86813</v>
      </c>
      <c r="FK562">
        <v>1.86381</v>
      </c>
      <c r="FL562">
        <v>1.87149</v>
      </c>
      <c r="FM562">
        <v>1.86218</v>
      </c>
      <c r="FN562">
        <v>1.86172</v>
      </c>
      <c r="FO562">
        <v>1.86814</v>
      </c>
      <c r="FP562">
        <v>1.85824</v>
      </c>
      <c r="FQ562">
        <v>1.8648</v>
      </c>
      <c r="FR562">
        <v>5</v>
      </c>
      <c r="FS562">
        <v>0</v>
      </c>
      <c r="FT562">
        <v>0</v>
      </c>
      <c r="FU562">
        <v>0</v>
      </c>
      <c r="FV562" t="s">
        <v>358</v>
      </c>
      <c r="FW562" t="s">
        <v>359</v>
      </c>
      <c r="FX562" t="s">
        <v>360</v>
      </c>
      <c r="FY562" t="s">
        <v>360</v>
      </c>
      <c r="FZ562" t="s">
        <v>360</v>
      </c>
      <c r="GA562" t="s">
        <v>360</v>
      </c>
      <c r="GB562">
        <v>0</v>
      </c>
      <c r="GC562">
        <v>100</v>
      </c>
      <c r="GD562">
        <v>100</v>
      </c>
      <c r="GE562">
        <v>2.756</v>
      </c>
      <c r="GF562">
        <v>0.2041</v>
      </c>
      <c r="GG562">
        <v>2.14445261950712</v>
      </c>
      <c r="GH562">
        <v>0.00524579190152856</v>
      </c>
      <c r="GI562">
        <v>-2.61795653493914e-06</v>
      </c>
      <c r="GJ562">
        <v>1.03317073579164e-09</v>
      </c>
      <c r="GK562">
        <v>0.00834576242792743</v>
      </c>
      <c r="GL562">
        <v>-0.0463878632499735</v>
      </c>
      <c r="GM562">
        <v>0.00360881594666716</v>
      </c>
      <c r="GN562">
        <v>-4.25062852161115e-05</v>
      </c>
      <c r="GO562">
        <v>14</v>
      </c>
      <c r="GP562">
        <v>2225</v>
      </c>
      <c r="GQ562">
        <v>2</v>
      </c>
      <c r="GR562">
        <v>27</v>
      </c>
      <c r="GS562">
        <v>4396.5</v>
      </c>
      <c r="GT562">
        <v>4396.5</v>
      </c>
      <c r="GU562">
        <v>0.454102</v>
      </c>
      <c r="GV562">
        <v>2.40967</v>
      </c>
      <c r="GW562">
        <v>1.99829</v>
      </c>
      <c r="GX562">
        <v>2.74292</v>
      </c>
      <c r="GY562">
        <v>2.09351</v>
      </c>
      <c r="GZ562">
        <v>2.37183</v>
      </c>
      <c r="HA562">
        <v>30.6093</v>
      </c>
      <c r="HB562">
        <v>13.8256</v>
      </c>
      <c r="HC562">
        <v>18</v>
      </c>
      <c r="HD562">
        <v>435.806</v>
      </c>
      <c r="HE562">
        <v>612.135</v>
      </c>
      <c r="HF562">
        <v>19.8915</v>
      </c>
      <c r="HG562">
        <v>26.0441</v>
      </c>
      <c r="HH562">
        <v>29.9985</v>
      </c>
      <c r="HI562">
        <v>26.0407</v>
      </c>
      <c r="HJ562">
        <v>26.0161</v>
      </c>
      <c r="HK562">
        <v>9.12802</v>
      </c>
      <c r="HL562">
        <v>11.1608</v>
      </c>
      <c r="HM562">
        <v>0</v>
      </c>
      <c r="HN562">
        <v>19.9673</v>
      </c>
      <c r="HO562">
        <v>83.936</v>
      </c>
      <c r="HP562">
        <v>14.7492</v>
      </c>
      <c r="HQ562">
        <v>96.5461</v>
      </c>
      <c r="HR562">
        <v>100.583</v>
      </c>
    </row>
    <row r="563" spans="1:226">
      <c r="A563">
        <v>547</v>
      </c>
      <c r="B563">
        <v>1657561918.1</v>
      </c>
      <c r="C563">
        <v>9126.09999990463</v>
      </c>
      <c r="D563" t="s">
        <v>1461</v>
      </c>
      <c r="E563" t="s">
        <v>1462</v>
      </c>
      <c r="F563">
        <v>5</v>
      </c>
      <c r="G563" t="s">
        <v>1420</v>
      </c>
      <c r="H563" t="s">
        <v>354</v>
      </c>
      <c r="I563">
        <v>1657561910.61852</v>
      </c>
      <c r="J563">
        <f>(K563)/1000</f>
        <v>0</v>
      </c>
      <c r="K563">
        <f>IF(BF563, AN563, AH563)</f>
        <v>0</v>
      </c>
      <c r="L563">
        <f>IF(BF563, AI563, AG563)</f>
        <v>0</v>
      </c>
      <c r="M563">
        <f>BH563 - IF(AU563&gt;1, L563*BB563*100.0/(AW563*BV563), 0)</f>
        <v>0</v>
      </c>
      <c r="N563">
        <f>((T563-J563/2)*M563-L563)/(T563+J563/2)</f>
        <v>0</v>
      </c>
      <c r="O563">
        <f>N563*(BO563+BP563)/1000.0</f>
        <v>0</v>
      </c>
      <c r="P563">
        <f>(BH563 - IF(AU563&gt;1, L563*BB563*100.0/(AW563*BV563), 0))*(BO563+BP563)/1000.0</f>
        <v>0</v>
      </c>
      <c r="Q563">
        <f>2.0/((1/S563-1/R563)+SIGN(S563)*SQRT((1/S563-1/R563)*(1/S563-1/R563) + 4*BC563/((BC563+1)*(BC563+1))*(2*1/S563*1/R563-1/R563*1/R563)))</f>
        <v>0</v>
      </c>
      <c r="R563">
        <f>IF(LEFT(BD563,1)&lt;&gt;"0",IF(LEFT(BD563,1)="1",3.0,BE563),$D$5+$E$5*(BV563*BO563/($K$5*1000))+$F$5*(BV563*BO563/($K$5*1000))*MAX(MIN(BB563,$J$5),$I$5)*MAX(MIN(BB563,$J$5),$I$5)+$G$5*MAX(MIN(BB563,$J$5),$I$5)*(BV563*BO563/($K$5*1000))+$H$5*(BV563*BO563/($K$5*1000))*(BV563*BO563/($K$5*1000)))</f>
        <v>0</v>
      </c>
      <c r="S563">
        <f>J563*(1000-(1000*0.61365*exp(17.502*W563/(240.97+W563))/(BO563+BP563)+BJ563)/2)/(1000*0.61365*exp(17.502*W563/(240.97+W563))/(BO563+BP563)-BJ563)</f>
        <v>0</v>
      </c>
      <c r="T563">
        <f>1/((BC563+1)/(Q563/1.6)+1/(R563/1.37)) + BC563/((BC563+1)/(Q563/1.6) + BC563/(R563/1.37))</f>
        <v>0</v>
      </c>
      <c r="U563">
        <f>(AX563*BA563)</f>
        <v>0</v>
      </c>
      <c r="V563">
        <f>(BQ563+(U563+2*0.95*5.67E-8*(((BQ563+$B$7)+273)^4-(BQ563+273)^4)-44100*J563)/(1.84*29.3*R563+8*0.95*5.67E-8*(BQ563+273)^3))</f>
        <v>0</v>
      </c>
      <c r="W563">
        <f>($C$7*BR563+$D$7*BS563+$E$7*V563)</f>
        <v>0</v>
      </c>
      <c r="X563">
        <f>0.61365*exp(17.502*W563/(240.97+W563))</f>
        <v>0</v>
      </c>
      <c r="Y563">
        <f>(Z563/AA563*100)</f>
        <v>0</v>
      </c>
      <c r="Z563">
        <f>BJ563*(BO563+BP563)/1000</f>
        <v>0</v>
      </c>
      <c r="AA563">
        <f>0.61365*exp(17.502*BQ563/(240.97+BQ563))</f>
        <v>0</v>
      </c>
      <c r="AB563">
        <f>(X563-BJ563*(BO563+BP563)/1000)</f>
        <v>0</v>
      </c>
      <c r="AC563">
        <f>(-J563*44100)</f>
        <v>0</v>
      </c>
      <c r="AD563">
        <f>2*29.3*R563*0.92*(BQ563-W563)</f>
        <v>0</v>
      </c>
      <c r="AE563">
        <f>2*0.95*5.67E-8*(((BQ563+$B$7)+273)^4-(W563+273)^4)</f>
        <v>0</v>
      </c>
      <c r="AF563">
        <f>U563+AE563+AC563+AD563</f>
        <v>0</v>
      </c>
      <c r="AG563">
        <f>BN563*AU563*(BI563-BH563*(1000-AU563*BK563)/(1000-AU563*BJ563))/(100*BB563)</f>
        <v>0</v>
      </c>
      <c r="AH563">
        <f>1000*BN563*AU563*(BJ563-BK563)/(100*BB563*(1000-AU563*BJ563))</f>
        <v>0</v>
      </c>
      <c r="AI563">
        <f>(AJ563 - AK563 - BO563*1E3/(8.314*(BQ563+273.15)) * AM563/BN563 * AL563) * BN563/(100*BB563) * (1000 - BK563)/1000</f>
        <v>0</v>
      </c>
      <c r="AJ563">
        <v>106.646960467097</v>
      </c>
      <c r="AK563">
        <v>114.920272727273</v>
      </c>
      <c r="AL563">
        <v>-3.21767522516014</v>
      </c>
      <c r="AM563">
        <v>66.1577859807836</v>
      </c>
      <c r="AN563">
        <f>(AP563 - AO563 + BO563*1E3/(8.314*(BQ563+273.15)) * AR563/BN563 * AQ563) * BN563/(100*BB563) * 1000/(1000 - AP563)</f>
        <v>0</v>
      </c>
      <c r="AO563">
        <v>14.6709950362192</v>
      </c>
      <c r="AP563">
        <v>20.6297842424242</v>
      </c>
      <c r="AQ563">
        <v>3.53703114798989e-06</v>
      </c>
      <c r="AR563">
        <v>77.8780552469059</v>
      </c>
      <c r="AS563">
        <v>10</v>
      </c>
      <c r="AT563">
        <v>2</v>
      </c>
      <c r="AU563">
        <f>IF(AS563*$H$13&gt;=AW563,1.0,(AW563/(AW563-AS563*$H$13)))</f>
        <v>0</v>
      </c>
      <c r="AV563">
        <f>(AU563-1)*100</f>
        <v>0</v>
      </c>
      <c r="AW563">
        <f>MAX(0,($B$13+$C$13*BV563)/(1+$D$13*BV563)*BO563/(BQ563+273)*$E$13)</f>
        <v>0</v>
      </c>
      <c r="AX563">
        <f>$B$11*BW563+$C$11*BX563+$F$11*CI563*(1-CL563)</f>
        <v>0</v>
      </c>
      <c r="AY563">
        <f>AX563*AZ563</f>
        <v>0</v>
      </c>
      <c r="AZ563">
        <f>($B$11*$D$9+$C$11*$D$9+$F$11*((CV563+CN563)/MAX(CV563+CN563+CW563, 0.1)*$I$9+CW563/MAX(CV563+CN563+CW563, 0.1)*$J$9))/($B$11+$C$11+$F$11)</f>
        <v>0</v>
      </c>
      <c r="BA563">
        <f>($B$11*$K$9+$C$11*$K$9+$F$11*((CV563+CN563)/MAX(CV563+CN563+CW563, 0.1)*$P$9+CW563/MAX(CV563+CN563+CW563, 0.1)*$Q$9))/($B$11+$C$11+$F$11)</f>
        <v>0</v>
      </c>
      <c r="BB563">
        <v>4.6</v>
      </c>
      <c r="BC563">
        <v>0.5</v>
      </c>
      <c r="BD563" t="s">
        <v>355</v>
      </c>
      <c r="BE563">
        <v>2</v>
      </c>
      <c r="BF563" t="b">
        <v>1</v>
      </c>
      <c r="BG563">
        <v>1657561910.61852</v>
      </c>
      <c r="BH563">
        <v>134.410185185185</v>
      </c>
      <c r="BI563">
        <v>121.587848148148</v>
      </c>
      <c r="BJ563">
        <v>20.6292259259259</v>
      </c>
      <c r="BK563">
        <v>14.6736592592593</v>
      </c>
      <c r="BL563">
        <v>131.618703703704</v>
      </c>
      <c r="BM563">
        <v>20.4250185185185</v>
      </c>
      <c r="BN563">
        <v>499.99137037037</v>
      </c>
      <c r="BO563">
        <v>68.0028407407407</v>
      </c>
      <c r="BP563">
        <v>0.00951670555555556</v>
      </c>
      <c r="BQ563">
        <v>22.9078518518518</v>
      </c>
      <c r="BR563">
        <v>21.9701518518518</v>
      </c>
      <c r="BS563">
        <v>999.9</v>
      </c>
      <c r="BT563">
        <v>0</v>
      </c>
      <c r="BU563">
        <v>0</v>
      </c>
      <c r="BV563">
        <v>10022.3351851852</v>
      </c>
      <c r="BW563">
        <v>0</v>
      </c>
      <c r="BX563">
        <v>48.7251851851852</v>
      </c>
      <c r="BY563">
        <v>12.8224185185185</v>
      </c>
      <c r="BZ563">
        <v>137.241481481481</v>
      </c>
      <c r="CA563">
        <v>123.398655555556</v>
      </c>
      <c r="CB563">
        <v>5.95556666666667</v>
      </c>
      <c r="CC563">
        <v>121.587848148148</v>
      </c>
      <c r="CD563">
        <v>14.6736592592593</v>
      </c>
      <c r="CE563">
        <v>1.40284518518519</v>
      </c>
      <c r="CF563">
        <v>0.997850666666667</v>
      </c>
      <c r="CG563">
        <v>11.9484333333333</v>
      </c>
      <c r="CH563">
        <v>6.88503333333333</v>
      </c>
      <c r="CI563">
        <v>1999.99925925926</v>
      </c>
      <c r="CJ563">
        <v>0.979997</v>
      </c>
      <c r="CK563">
        <v>0.0200032</v>
      </c>
      <c r="CL563">
        <v>0</v>
      </c>
      <c r="CM563">
        <v>2.59936296296296</v>
      </c>
      <c r="CN563">
        <v>0</v>
      </c>
      <c r="CO563">
        <v>11103.7074074074</v>
      </c>
      <c r="CP563">
        <v>16705.3814814815</v>
      </c>
      <c r="CQ563">
        <v>45</v>
      </c>
      <c r="CR563">
        <v>44.437</v>
      </c>
      <c r="CS563">
        <v>44.5137777777778</v>
      </c>
      <c r="CT563">
        <v>43.125</v>
      </c>
      <c r="CU563">
        <v>43.75</v>
      </c>
      <c r="CV563">
        <v>1959.98925925926</v>
      </c>
      <c r="CW563">
        <v>40.01</v>
      </c>
      <c r="CX563">
        <v>0</v>
      </c>
      <c r="CY563">
        <v>1651540813.4</v>
      </c>
      <c r="CZ563">
        <v>0</v>
      </c>
      <c r="DA563">
        <v>0</v>
      </c>
      <c r="DB563" t="s">
        <v>356</v>
      </c>
      <c r="DC563">
        <v>1657298120.5</v>
      </c>
      <c r="DD563">
        <v>1657298120.5</v>
      </c>
      <c r="DE563">
        <v>0</v>
      </c>
      <c r="DF563">
        <v>1.391</v>
      </c>
      <c r="DG563">
        <v>0.035</v>
      </c>
      <c r="DH563">
        <v>2.39</v>
      </c>
      <c r="DI563">
        <v>0.104</v>
      </c>
      <c r="DJ563">
        <v>419</v>
      </c>
      <c r="DK563">
        <v>18</v>
      </c>
      <c r="DL563">
        <v>0.11</v>
      </c>
      <c r="DM563">
        <v>0.02</v>
      </c>
      <c r="DN563">
        <v>12.0024319512195</v>
      </c>
      <c r="DO563">
        <v>12.5956488501742</v>
      </c>
      <c r="DP563">
        <v>1.24949509147714</v>
      </c>
      <c r="DQ563">
        <v>0</v>
      </c>
      <c r="DR563">
        <v>5.95616219512195</v>
      </c>
      <c r="DS563">
        <v>-0.00517212543553188</v>
      </c>
      <c r="DT563">
        <v>0.00265011229600561</v>
      </c>
      <c r="DU563">
        <v>1</v>
      </c>
      <c r="DV563">
        <v>1</v>
      </c>
      <c r="DW563">
        <v>2</v>
      </c>
      <c r="DX563" t="s">
        <v>367</v>
      </c>
      <c r="DY563">
        <v>2.873</v>
      </c>
      <c r="DZ563">
        <v>2.62599</v>
      </c>
      <c r="EA563">
        <v>0.0212576</v>
      </c>
      <c r="EB563">
        <v>0.0191555</v>
      </c>
      <c r="EC563">
        <v>0.0703086</v>
      </c>
      <c r="ED563">
        <v>0.0549106</v>
      </c>
      <c r="EE563">
        <v>27600.6</v>
      </c>
      <c r="EF563">
        <v>24158</v>
      </c>
      <c r="EG563">
        <v>25242.8</v>
      </c>
      <c r="EH563">
        <v>23984.1</v>
      </c>
      <c r="EI563">
        <v>40044.3</v>
      </c>
      <c r="EJ563">
        <v>37522.1</v>
      </c>
      <c r="EK563">
        <v>45608.5</v>
      </c>
      <c r="EL563">
        <v>42782.1</v>
      </c>
      <c r="EM563">
        <v>1.82185</v>
      </c>
      <c r="EN563">
        <v>2.10142</v>
      </c>
      <c r="EO563">
        <v>0.0922456</v>
      </c>
      <c r="EP563">
        <v>0</v>
      </c>
      <c r="EQ563">
        <v>20.4128</v>
      </c>
      <c r="ER563">
        <v>999.9</v>
      </c>
      <c r="ES563">
        <v>29.068</v>
      </c>
      <c r="ET563">
        <v>29.346</v>
      </c>
      <c r="EU563">
        <v>17.5391</v>
      </c>
      <c r="EV563">
        <v>49.5451</v>
      </c>
      <c r="EW563">
        <v>30.1723</v>
      </c>
      <c r="EX563">
        <v>2</v>
      </c>
      <c r="EY563">
        <v>-0.12297</v>
      </c>
      <c r="EZ563">
        <v>3.08271</v>
      </c>
      <c r="FA563">
        <v>20.2201</v>
      </c>
      <c r="FB563">
        <v>5.23346</v>
      </c>
      <c r="FC563">
        <v>11.9918</v>
      </c>
      <c r="FD563">
        <v>4.95595</v>
      </c>
      <c r="FE563">
        <v>3.304</v>
      </c>
      <c r="FF563">
        <v>9999</v>
      </c>
      <c r="FG563">
        <v>9999</v>
      </c>
      <c r="FH563">
        <v>6706.5</v>
      </c>
      <c r="FI563">
        <v>354.7</v>
      </c>
      <c r="FJ563">
        <v>1.86813</v>
      </c>
      <c r="FK563">
        <v>1.86382</v>
      </c>
      <c r="FL563">
        <v>1.87149</v>
      </c>
      <c r="FM563">
        <v>1.86218</v>
      </c>
      <c r="FN563">
        <v>1.86171</v>
      </c>
      <c r="FO563">
        <v>1.86814</v>
      </c>
      <c r="FP563">
        <v>1.85824</v>
      </c>
      <c r="FQ563">
        <v>1.86479</v>
      </c>
      <c r="FR563">
        <v>5</v>
      </c>
      <c r="FS563">
        <v>0</v>
      </c>
      <c r="FT563">
        <v>0</v>
      </c>
      <c r="FU563">
        <v>0</v>
      </c>
      <c r="FV563" t="s">
        <v>358</v>
      </c>
      <c r="FW563" t="s">
        <v>359</v>
      </c>
      <c r="FX563" t="s">
        <v>360</v>
      </c>
      <c r="FY563" t="s">
        <v>360</v>
      </c>
      <c r="FZ563" t="s">
        <v>360</v>
      </c>
      <c r="GA563" t="s">
        <v>360</v>
      </c>
      <c r="GB563">
        <v>0</v>
      </c>
      <c r="GC563">
        <v>100</v>
      </c>
      <c r="GD563">
        <v>100</v>
      </c>
      <c r="GE563">
        <v>2.683</v>
      </c>
      <c r="GF563">
        <v>0.2041</v>
      </c>
      <c r="GG563">
        <v>2.14445261950712</v>
      </c>
      <c r="GH563">
        <v>0.00524579190152856</v>
      </c>
      <c r="GI563">
        <v>-2.61795653493914e-06</v>
      </c>
      <c r="GJ563">
        <v>1.03317073579164e-09</v>
      </c>
      <c r="GK563">
        <v>0.00834576242792743</v>
      </c>
      <c r="GL563">
        <v>-0.0463878632499735</v>
      </c>
      <c r="GM563">
        <v>0.00360881594666716</v>
      </c>
      <c r="GN563">
        <v>-4.25062852161115e-05</v>
      </c>
      <c r="GO563">
        <v>14</v>
      </c>
      <c r="GP563">
        <v>2225</v>
      </c>
      <c r="GQ563">
        <v>2</v>
      </c>
      <c r="GR563">
        <v>27</v>
      </c>
      <c r="GS563">
        <v>4396.6</v>
      </c>
      <c r="GT563">
        <v>4396.6</v>
      </c>
      <c r="GU563">
        <v>0.407715</v>
      </c>
      <c r="GV563">
        <v>2.41089</v>
      </c>
      <c r="GW563">
        <v>1.99829</v>
      </c>
      <c r="GX563">
        <v>2.74292</v>
      </c>
      <c r="GY563">
        <v>2.09351</v>
      </c>
      <c r="GZ563">
        <v>2.36694</v>
      </c>
      <c r="HA563">
        <v>30.5877</v>
      </c>
      <c r="HB563">
        <v>13.8168</v>
      </c>
      <c r="HC563">
        <v>18</v>
      </c>
      <c r="HD563">
        <v>435.838</v>
      </c>
      <c r="HE563">
        <v>612.014</v>
      </c>
      <c r="HF563">
        <v>19.9623</v>
      </c>
      <c r="HG563">
        <v>26.0386</v>
      </c>
      <c r="HH563">
        <v>29.9993</v>
      </c>
      <c r="HI563">
        <v>26.0336</v>
      </c>
      <c r="HJ563">
        <v>26.0087</v>
      </c>
      <c r="HK563">
        <v>8.20322</v>
      </c>
      <c r="HL563">
        <v>11.1608</v>
      </c>
      <c r="HM563">
        <v>0</v>
      </c>
      <c r="HN563">
        <v>20</v>
      </c>
      <c r="HO563">
        <v>63.6177</v>
      </c>
      <c r="HP563">
        <v>14.7492</v>
      </c>
      <c r="HQ563">
        <v>96.5479</v>
      </c>
      <c r="HR563">
        <v>100.585</v>
      </c>
    </row>
    <row r="564" spans="1:226">
      <c r="A564">
        <v>548</v>
      </c>
      <c r="B564">
        <v>1657561923.1</v>
      </c>
      <c r="C564">
        <v>9131.09999990463</v>
      </c>
      <c r="D564" t="s">
        <v>1463</v>
      </c>
      <c r="E564" t="s">
        <v>1464</v>
      </c>
      <c r="F564">
        <v>5</v>
      </c>
      <c r="G564" t="s">
        <v>1420</v>
      </c>
      <c r="H564" t="s">
        <v>354</v>
      </c>
      <c r="I564">
        <v>1657561915.33214</v>
      </c>
      <c r="J564">
        <f>(K564)/1000</f>
        <v>0</v>
      </c>
      <c r="K564">
        <f>IF(BF564, AN564, AH564)</f>
        <v>0</v>
      </c>
      <c r="L564">
        <f>IF(BF564, AI564, AG564)</f>
        <v>0</v>
      </c>
      <c r="M564">
        <f>BH564 - IF(AU564&gt;1, L564*BB564*100.0/(AW564*BV564), 0)</f>
        <v>0</v>
      </c>
      <c r="N564">
        <f>((T564-J564/2)*M564-L564)/(T564+J564/2)</f>
        <v>0</v>
      </c>
      <c r="O564">
        <f>N564*(BO564+BP564)/1000.0</f>
        <v>0</v>
      </c>
      <c r="P564">
        <f>(BH564 - IF(AU564&gt;1, L564*BB564*100.0/(AW564*BV564), 0))*(BO564+BP564)/1000.0</f>
        <v>0</v>
      </c>
      <c r="Q564">
        <f>2.0/((1/S564-1/R564)+SIGN(S564)*SQRT((1/S564-1/R564)*(1/S564-1/R564) + 4*BC564/((BC564+1)*(BC564+1))*(2*1/S564*1/R564-1/R564*1/R564)))</f>
        <v>0</v>
      </c>
      <c r="R564">
        <f>IF(LEFT(BD564,1)&lt;&gt;"0",IF(LEFT(BD564,1)="1",3.0,BE564),$D$5+$E$5*(BV564*BO564/($K$5*1000))+$F$5*(BV564*BO564/($K$5*1000))*MAX(MIN(BB564,$J$5),$I$5)*MAX(MIN(BB564,$J$5),$I$5)+$G$5*MAX(MIN(BB564,$J$5),$I$5)*(BV564*BO564/($K$5*1000))+$H$5*(BV564*BO564/($K$5*1000))*(BV564*BO564/($K$5*1000)))</f>
        <v>0</v>
      </c>
      <c r="S564">
        <f>J564*(1000-(1000*0.61365*exp(17.502*W564/(240.97+W564))/(BO564+BP564)+BJ564)/2)/(1000*0.61365*exp(17.502*W564/(240.97+W564))/(BO564+BP564)-BJ564)</f>
        <v>0</v>
      </c>
      <c r="T564">
        <f>1/((BC564+1)/(Q564/1.6)+1/(R564/1.37)) + BC564/((BC564+1)/(Q564/1.6) + BC564/(R564/1.37))</f>
        <v>0</v>
      </c>
      <c r="U564">
        <f>(AX564*BA564)</f>
        <v>0</v>
      </c>
      <c r="V564">
        <f>(BQ564+(U564+2*0.95*5.67E-8*(((BQ564+$B$7)+273)^4-(BQ564+273)^4)-44100*J564)/(1.84*29.3*R564+8*0.95*5.67E-8*(BQ564+273)^3))</f>
        <v>0</v>
      </c>
      <c r="W564">
        <f>($C$7*BR564+$D$7*BS564+$E$7*V564)</f>
        <v>0</v>
      </c>
      <c r="X564">
        <f>0.61365*exp(17.502*W564/(240.97+W564))</f>
        <v>0</v>
      </c>
      <c r="Y564">
        <f>(Z564/AA564*100)</f>
        <v>0</v>
      </c>
      <c r="Z564">
        <f>BJ564*(BO564+BP564)/1000</f>
        <v>0</v>
      </c>
      <c r="AA564">
        <f>0.61365*exp(17.502*BQ564/(240.97+BQ564))</f>
        <v>0</v>
      </c>
      <c r="AB564">
        <f>(X564-BJ564*(BO564+BP564)/1000)</f>
        <v>0</v>
      </c>
      <c r="AC564">
        <f>(-J564*44100)</f>
        <v>0</v>
      </c>
      <c r="AD564">
        <f>2*29.3*R564*0.92*(BQ564-W564)</f>
        <v>0</v>
      </c>
      <c r="AE564">
        <f>2*0.95*5.67E-8*(((BQ564+$B$7)+273)^4-(W564+273)^4)</f>
        <v>0</v>
      </c>
      <c r="AF564">
        <f>U564+AE564+AC564+AD564</f>
        <v>0</v>
      </c>
      <c r="AG564">
        <f>BN564*AU564*(BI564-BH564*(1000-AU564*BK564)/(1000-AU564*BJ564))/(100*BB564)</f>
        <v>0</v>
      </c>
      <c r="AH564">
        <f>1000*BN564*AU564*(BJ564-BK564)/(100*BB564*(1000-AU564*BJ564))</f>
        <v>0</v>
      </c>
      <c r="AI564">
        <f>(AJ564 - AK564 - BO564*1E3/(8.314*(BQ564+273.15)) * AM564/BN564 * AL564) * BN564/(100*BB564) * (1000 - BK564)/1000</f>
        <v>0</v>
      </c>
      <c r="AJ564">
        <v>90.2218260289967</v>
      </c>
      <c r="AK564">
        <v>99.2603278787878</v>
      </c>
      <c r="AL564">
        <v>-3.13445852955887</v>
      </c>
      <c r="AM564">
        <v>66.1577859807836</v>
      </c>
      <c r="AN564">
        <f>(AP564 - AO564 + BO564*1E3/(8.314*(BQ564+273.15)) * AR564/BN564 * AQ564) * BN564/(100*BB564) * 1000/(1000 - AP564)</f>
        <v>0</v>
      </c>
      <c r="AO564">
        <v>14.6673257906958</v>
      </c>
      <c r="AP564">
        <v>20.6277387878788</v>
      </c>
      <c r="AQ564">
        <v>-6.44729323458431e-06</v>
      </c>
      <c r="AR564">
        <v>77.8780552469059</v>
      </c>
      <c r="AS564">
        <v>10</v>
      </c>
      <c r="AT564">
        <v>2</v>
      </c>
      <c r="AU564">
        <f>IF(AS564*$H$13&gt;=AW564,1.0,(AW564/(AW564-AS564*$H$13)))</f>
        <v>0</v>
      </c>
      <c r="AV564">
        <f>(AU564-1)*100</f>
        <v>0</v>
      </c>
      <c r="AW564">
        <f>MAX(0,($B$13+$C$13*BV564)/(1+$D$13*BV564)*BO564/(BQ564+273)*$E$13)</f>
        <v>0</v>
      </c>
      <c r="AX564">
        <f>$B$11*BW564+$C$11*BX564+$F$11*CI564*(1-CL564)</f>
        <v>0</v>
      </c>
      <c r="AY564">
        <f>AX564*AZ564</f>
        <v>0</v>
      </c>
      <c r="AZ564">
        <f>($B$11*$D$9+$C$11*$D$9+$F$11*((CV564+CN564)/MAX(CV564+CN564+CW564, 0.1)*$I$9+CW564/MAX(CV564+CN564+CW564, 0.1)*$J$9))/($B$11+$C$11+$F$11)</f>
        <v>0</v>
      </c>
      <c r="BA564">
        <f>($B$11*$K$9+$C$11*$K$9+$F$11*((CV564+CN564)/MAX(CV564+CN564+CW564, 0.1)*$P$9+CW564/MAX(CV564+CN564+CW564, 0.1)*$Q$9))/($B$11+$C$11+$F$11)</f>
        <v>0</v>
      </c>
      <c r="BB564">
        <v>4.6</v>
      </c>
      <c r="BC564">
        <v>0.5</v>
      </c>
      <c r="BD564" t="s">
        <v>355</v>
      </c>
      <c r="BE564">
        <v>2</v>
      </c>
      <c r="BF564" t="b">
        <v>1</v>
      </c>
      <c r="BG564">
        <v>1657561915.33214</v>
      </c>
      <c r="BH564">
        <v>119.736946428571</v>
      </c>
      <c r="BI564">
        <v>106.045853571429</v>
      </c>
      <c r="BJ564">
        <v>20.6283214285714</v>
      </c>
      <c r="BK564">
        <v>14.6708142857143</v>
      </c>
      <c r="BL564">
        <v>117.013357142857</v>
      </c>
      <c r="BM564">
        <v>20.4241571428571</v>
      </c>
      <c r="BN564">
        <v>500.01625</v>
      </c>
      <c r="BO564">
        <v>68.0037571428571</v>
      </c>
      <c r="BP564">
        <v>0.0093193925</v>
      </c>
      <c r="BQ564">
        <v>22.9030214285714</v>
      </c>
      <c r="BR564">
        <v>21.9548714285714</v>
      </c>
      <c r="BS564">
        <v>999.9</v>
      </c>
      <c r="BT564">
        <v>0</v>
      </c>
      <c r="BU564">
        <v>0</v>
      </c>
      <c r="BV564">
        <v>10031.9571428571</v>
      </c>
      <c r="BW564">
        <v>0</v>
      </c>
      <c r="BX564">
        <v>48.6399535714286</v>
      </c>
      <c r="BY564">
        <v>13.6912071428571</v>
      </c>
      <c r="BZ564">
        <v>122.259103571429</v>
      </c>
      <c r="CA564">
        <v>107.624871428571</v>
      </c>
      <c r="CB564">
        <v>5.95752035714286</v>
      </c>
      <c r="CC564">
        <v>106.045853571429</v>
      </c>
      <c r="CD564">
        <v>14.6708142857143</v>
      </c>
      <c r="CE564">
        <v>1.40280392857143</v>
      </c>
      <c r="CF564">
        <v>0.997670392857143</v>
      </c>
      <c r="CG564">
        <v>11.9479857142857</v>
      </c>
      <c r="CH564">
        <v>6.88240107142857</v>
      </c>
      <c r="CI564">
        <v>2000.00928571429</v>
      </c>
      <c r="CJ564">
        <v>0.979997</v>
      </c>
      <c r="CK564">
        <v>0.0200032</v>
      </c>
      <c r="CL564">
        <v>0</v>
      </c>
      <c r="CM564">
        <v>2.54579285714286</v>
      </c>
      <c r="CN564">
        <v>0</v>
      </c>
      <c r="CO564">
        <v>11083.4142857143</v>
      </c>
      <c r="CP564">
        <v>16705.4607142857</v>
      </c>
      <c r="CQ564">
        <v>45</v>
      </c>
      <c r="CR564">
        <v>44.437</v>
      </c>
      <c r="CS564">
        <v>44.5088571428571</v>
      </c>
      <c r="CT564">
        <v>43.116</v>
      </c>
      <c r="CU564">
        <v>43.75</v>
      </c>
      <c r="CV564">
        <v>1959.99928571429</v>
      </c>
      <c r="CW564">
        <v>40.01</v>
      </c>
      <c r="CX564">
        <v>0</v>
      </c>
      <c r="CY564">
        <v>1651540818.2</v>
      </c>
      <c r="CZ564">
        <v>0</v>
      </c>
      <c r="DA564">
        <v>0</v>
      </c>
      <c r="DB564" t="s">
        <v>356</v>
      </c>
      <c r="DC564">
        <v>1657298120.5</v>
      </c>
      <c r="DD564">
        <v>1657298120.5</v>
      </c>
      <c r="DE564">
        <v>0</v>
      </c>
      <c r="DF564">
        <v>1.391</v>
      </c>
      <c r="DG564">
        <v>0.035</v>
      </c>
      <c r="DH564">
        <v>2.39</v>
      </c>
      <c r="DI564">
        <v>0.104</v>
      </c>
      <c r="DJ564">
        <v>419</v>
      </c>
      <c r="DK564">
        <v>18</v>
      </c>
      <c r="DL564">
        <v>0.11</v>
      </c>
      <c r="DM564">
        <v>0.02</v>
      </c>
      <c r="DN564">
        <v>12.9797317073171</v>
      </c>
      <c r="DO564">
        <v>11.289018815331</v>
      </c>
      <c r="DP564">
        <v>1.12270452413217</v>
      </c>
      <c r="DQ564">
        <v>0</v>
      </c>
      <c r="DR564">
        <v>5.95686707317073</v>
      </c>
      <c r="DS564">
        <v>0.0135698257839703</v>
      </c>
      <c r="DT564">
        <v>0.00318920759628587</v>
      </c>
      <c r="DU564">
        <v>1</v>
      </c>
      <c r="DV564">
        <v>1</v>
      </c>
      <c r="DW564">
        <v>2</v>
      </c>
      <c r="DX564" t="s">
        <v>367</v>
      </c>
      <c r="DY564">
        <v>2.87323</v>
      </c>
      <c r="DZ564">
        <v>2.62584</v>
      </c>
      <c r="EA564">
        <v>0.0183593</v>
      </c>
      <c r="EB564">
        <v>0.0159895</v>
      </c>
      <c r="EC564">
        <v>0.0703107</v>
      </c>
      <c r="ED564">
        <v>0.05492</v>
      </c>
      <c r="EE564">
        <v>27682.6</v>
      </c>
      <c r="EF564">
        <v>24236.3</v>
      </c>
      <c r="EG564">
        <v>25243</v>
      </c>
      <c r="EH564">
        <v>23984.4</v>
      </c>
      <c r="EI564">
        <v>40043.9</v>
      </c>
      <c r="EJ564">
        <v>37522.1</v>
      </c>
      <c r="EK564">
        <v>45608.3</v>
      </c>
      <c r="EL564">
        <v>42782.7</v>
      </c>
      <c r="EM564">
        <v>1.82192</v>
      </c>
      <c r="EN564">
        <v>2.10153</v>
      </c>
      <c r="EO564">
        <v>0.0932962</v>
      </c>
      <c r="EP564">
        <v>0</v>
      </c>
      <c r="EQ564">
        <v>20.405</v>
      </c>
      <c r="ER564">
        <v>999.9</v>
      </c>
      <c r="ES564">
        <v>29.068</v>
      </c>
      <c r="ET564">
        <v>29.306</v>
      </c>
      <c r="EU564">
        <v>17.4967</v>
      </c>
      <c r="EV564">
        <v>48.7151</v>
      </c>
      <c r="EW564">
        <v>30.1242</v>
      </c>
      <c r="EX564">
        <v>2</v>
      </c>
      <c r="EY564">
        <v>-0.123443</v>
      </c>
      <c r="EZ564">
        <v>3.09799</v>
      </c>
      <c r="FA564">
        <v>20.2197</v>
      </c>
      <c r="FB564">
        <v>5.23316</v>
      </c>
      <c r="FC564">
        <v>11.9918</v>
      </c>
      <c r="FD564">
        <v>4.9558</v>
      </c>
      <c r="FE564">
        <v>3.30395</v>
      </c>
      <c r="FF564">
        <v>9999</v>
      </c>
      <c r="FG564">
        <v>9999</v>
      </c>
      <c r="FH564">
        <v>6706.5</v>
      </c>
      <c r="FI564">
        <v>354.7</v>
      </c>
      <c r="FJ564">
        <v>1.86813</v>
      </c>
      <c r="FK564">
        <v>1.86383</v>
      </c>
      <c r="FL564">
        <v>1.87149</v>
      </c>
      <c r="FM564">
        <v>1.86218</v>
      </c>
      <c r="FN564">
        <v>1.86169</v>
      </c>
      <c r="FO564">
        <v>1.86813</v>
      </c>
      <c r="FP564">
        <v>1.85822</v>
      </c>
      <c r="FQ564">
        <v>1.86478</v>
      </c>
      <c r="FR564">
        <v>5</v>
      </c>
      <c r="FS564">
        <v>0</v>
      </c>
      <c r="FT564">
        <v>0</v>
      </c>
      <c r="FU564">
        <v>0</v>
      </c>
      <c r="FV564" t="s">
        <v>358</v>
      </c>
      <c r="FW564" t="s">
        <v>359</v>
      </c>
      <c r="FX564" t="s">
        <v>360</v>
      </c>
      <c r="FY564" t="s">
        <v>360</v>
      </c>
      <c r="FZ564" t="s">
        <v>360</v>
      </c>
      <c r="GA564" t="s">
        <v>360</v>
      </c>
      <c r="GB564">
        <v>0</v>
      </c>
      <c r="GC564">
        <v>100</v>
      </c>
      <c r="GD564">
        <v>100</v>
      </c>
      <c r="GE564">
        <v>2.611</v>
      </c>
      <c r="GF564">
        <v>0.2041</v>
      </c>
      <c r="GG564">
        <v>2.14445261950712</v>
      </c>
      <c r="GH564">
        <v>0.00524579190152856</v>
      </c>
      <c r="GI564">
        <v>-2.61795653493914e-06</v>
      </c>
      <c r="GJ564">
        <v>1.03317073579164e-09</v>
      </c>
      <c r="GK564">
        <v>0.00834576242792743</v>
      </c>
      <c r="GL564">
        <v>-0.0463878632499735</v>
      </c>
      <c r="GM564">
        <v>0.00360881594666716</v>
      </c>
      <c r="GN564">
        <v>-4.25062852161115e-05</v>
      </c>
      <c r="GO564">
        <v>14</v>
      </c>
      <c r="GP564">
        <v>2225</v>
      </c>
      <c r="GQ564">
        <v>2</v>
      </c>
      <c r="GR564">
        <v>27</v>
      </c>
      <c r="GS564">
        <v>4396.7</v>
      </c>
      <c r="GT564">
        <v>4396.7</v>
      </c>
      <c r="GU564">
        <v>0.355225</v>
      </c>
      <c r="GV564">
        <v>2.42432</v>
      </c>
      <c r="GW564">
        <v>1.99829</v>
      </c>
      <c r="GX564">
        <v>2.74292</v>
      </c>
      <c r="GY564">
        <v>2.09351</v>
      </c>
      <c r="GZ564">
        <v>2.41211</v>
      </c>
      <c r="HA564">
        <v>30.5877</v>
      </c>
      <c r="HB564">
        <v>13.8256</v>
      </c>
      <c r="HC564">
        <v>18</v>
      </c>
      <c r="HD564">
        <v>435.826</v>
      </c>
      <c r="HE564">
        <v>612.01</v>
      </c>
      <c r="HF564">
        <v>20.0023</v>
      </c>
      <c r="HG564">
        <v>26.0331</v>
      </c>
      <c r="HH564">
        <v>29.9995</v>
      </c>
      <c r="HI564">
        <v>26.0263</v>
      </c>
      <c r="HJ564">
        <v>26.0016</v>
      </c>
      <c r="HK564">
        <v>7.15358</v>
      </c>
      <c r="HL564">
        <v>10.8638</v>
      </c>
      <c r="HM564">
        <v>0</v>
      </c>
      <c r="HN564">
        <v>20.0439</v>
      </c>
      <c r="HO564">
        <v>50.0524</v>
      </c>
      <c r="HP564">
        <v>14.7492</v>
      </c>
      <c r="HQ564">
        <v>96.5479</v>
      </c>
      <c r="HR564">
        <v>100.586</v>
      </c>
    </row>
    <row r="565" spans="1:226">
      <c r="A565">
        <v>549</v>
      </c>
      <c r="B565">
        <v>1657562020.1</v>
      </c>
      <c r="C565">
        <v>9228.09999990463</v>
      </c>
      <c r="D565" t="s">
        <v>1465</v>
      </c>
      <c r="E565" t="s">
        <v>1466</v>
      </c>
      <c r="F565">
        <v>5</v>
      </c>
      <c r="G565" t="s">
        <v>1420</v>
      </c>
      <c r="H565" t="s">
        <v>354</v>
      </c>
      <c r="I565">
        <v>1657562012.1</v>
      </c>
      <c r="J565">
        <f>(K565)/1000</f>
        <v>0</v>
      </c>
      <c r="K565">
        <f>IF(BF565, AN565, AH565)</f>
        <v>0</v>
      </c>
      <c r="L565">
        <f>IF(BF565, AI565, AG565)</f>
        <v>0</v>
      </c>
      <c r="M565">
        <f>BH565 - IF(AU565&gt;1, L565*BB565*100.0/(AW565*BV565), 0)</f>
        <v>0</v>
      </c>
      <c r="N565">
        <f>((T565-J565/2)*M565-L565)/(T565+J565/2)</f>
        <v>0</v>
      </c>
      <c r="O565">
        <f>N565*(BO565+BP565)/1000.0</f>
        <v>0</v>
      </c>
      <c r="P565">
        <f>(BH565 - IF(AU565&gt;1, L565*BB565*100.0/(AW565*BV565), 0))*(BO565+BP565)/1000.0</f>
        <v>0</v>
      </c>
      <c r="Q565">
        <f>2.0/((1/S565-1/R565)+SIGN(S565)*SQRT((1/S565-1/R565)*(1/S565-1/R565) + 4*BC565/((BC565+1)*(BC565+1))*(2*1/S565*1/R565-1/R565*1/R565)))</f>
        <v>0</v>
      </c>
      <c r="R565">
        <f>IF(LEFT(BD565,1)&lt;&gt;"0",IF(LEFT(BD565,1)="1",3.0,BE565),$D$5+$E$5*(BV565*BO565/($K$5*1000))+$F$5*(BV565*BO565/($K$5*1000))*MAX(MIN(BB565,$J$5),$I$5)*MAX(MIN(BB565,$J$5),$I$5)+$G$5*MAX(MIN(BB565,$J$5),$I$5)*(BV565*BO565/($K$5*1000))+$H$5*(BV565*BO565/($K$5*1000))*(BV565*BO565/($K$5*1000)))</f>
        <v>0</v>
      </c>
      <c r="S565">
        <f>J565*(1000-(1000*0.61365*exp(17.502*W565/(240.97+W565))/(BO565+BP565)+BJ565)/2)/(1000*0.61365*exp(17.502*W565/(240.97+W565))/(BO565+BP565)-BJ565)</f>
        <v>0</v>
      </c>
      <c r="T565">
        <f>1/((BC565+1)/(Q565/1.6)+1/(R565/1.37)) + BC565/((BC565+1)/(Q565/1.6) + BC565/(R565/1.37))</f>
        <v>0</v>
      </c>
      <c r="U565">
        <f>(AX565*BA565)</f>
        <v>0</v>
      </c>
      <c r="V565">
        <f>(BQ565+(U565+2*0.95*5.67E-8*(((BQ565+$B$7)+273)^4-(BQ565+273)^4)-44100*J565)/(1.84*29.3*R565+8*0.95*5.67E-8*(BQ565+273)^3))</f>
        <v>0</v>
      </c>
      <c r="W565">
        <f>($C$7*BR565+$D$7*BS565+$E$7*V565)</f>
        <v>0</v>
      </c>
      <c r="X565">
        <f>0.61365*exp(17.502*W565/(240.97+W565))</f>
        <v>0</v>
      </c>
      <c r="Y565">
        <f>(Z565/AA565*100)</f>
        <v>0</v>
      </c>
      <c r="Z565">
        <f>BJ565*(BO565+BP565)/1000</f>
        <v>0</v>
      </c>
      <c r="AA565">
        <f>0.61365*exp(17.502*BQ565/(240.97+BQ565))</f>
        <v>0</v>
      </c>
      <c r="AB565">
        <f>(X565-BJ565*(BO565+BP565)/1000)</f>
        <v>0</v>
      </c>
      <c r="AC565">
        <f>(-J565*44100)</f>
        <v>0</v>
      </c>
      <c r="AD565">
        <f>2*29.3*R565*0.92*(BQ565-W565)</f>
        <v>0</v>
      </c>
      <c r="AE565">
        <f>2*0.95*5.67E-8*(((BQ565+$B$7)+273)^4-(W565+273)^4)</f>
        <v>0</v>
      </c>
      <c r="AF565">
        <f>U565+AE565+AC565+AD565</f>
        <v>0</v>
      </c>
      <c r="AG565">
        <f>BN565*AU565*(BI565-BH565*(1000-AU565*BK565)/(1000-AU565*BJ565))/(100*BB565)</f>
        <v>0</v>
      </c>
      <c r="AH565">
        <f>1000*BN565*AU565*(BJ565-BK565)/(100*BB565*(1000-AU565*BJ565))</f>
        <v>0</v>
      </c>
      <c r="AI565">
        <f>(AJ565 - AK565 - BO565*1E3/(8.314*(BQ565+273.15)) * AM565/BN565 * AL565) * BN565/(100*BB565) * (1000 - BK565)/1000</f>
        <v>0</v>
      </c>
      <c r="AJ565">
        <v>426.304666322037</v>
      </c>
      <c r="AK565">
        <v>407.056109090909</v>
      </c>
      <c r="AL565">
        <v>-0.000306445227929552</v>
      </c>
      <c r="AM565">
        <v>66.1577859807836</v>
      </c>
      <c r="AN565">
        <f>(AP565 - AO565 + BO565*1E3/(8.314*(BQ565+273.15)) * AR565/BN565 * AQ565) * BN565/(100*BB565) * 1000/(1000 - AP565)</f>
        <v>0</v>
      </c>
      <c r="AO565">
        <v>14.6680389371197</v>
      </c>
      <c r="AP565">
        <v>20.7320193939394</v>
      </c>
      <c r="AQ565">
        <v>1.22237919407373e-05</v>
      </c>
      <c r="AR565">
        <v>77.8780552469059</v>
      </c>
      <c r="AS565">
        <v>10</v>
      </c>
      <c r="AT565">
        <v>2</v>
      </c>
      <c r="AU565">
        <f>IF(AS565*$H$13&gt;=AW565,1.0,(AW565/(AW565-AS565*$H$13)))</f>
        <v>0</v>
      </c>
      <c r="AV565">
        <f>(AU565-1)*100</f>
        <v>0</v>
      </c>
      <c r="AW565">
        <f>MAX(0,($B$13+$C$13*BV565)/(1+$D$13*BV565)*BO565/(BQ565+273)*$E$13)</f>
        <v>0</v>
      </c>
      <c r="AX565">
        <f>$B$11*BW565+$C$11*BX565+$F$11*CI565*(1-CL565)</f>
        <v>0</v>
      </c>
      <c r="AY565">
        <f>AX565*AZ565</f>
        <v>0</v>
      </c>
      <c r="AZ565">
        <f>($B$11*$D$9+$C$11*$D$9+$F$11*((CV565+CN565)/MAX(CV565+CN565+CW565, 0.1)*$I$9+CW565/MAX(CV565+CN565+CW565, 0.1)*$J$9))/($B$11+$C$11+$F$11)</f>
        <v>0</v>
      </c>
      <c r="BA565">
        <f>($B$11*$K$9+$C$11*$K$9+$F$11*((CV565+CN565)/MAX(CV565+CN565+CW565, 0.1)*$P$9+CW565/MAX(CV565+CN565+CW565, 0.1)*$Q$9))/($B$11+$C$11+$F$11)</f>
        <v>0</v>
      </c>
      <c r="BB565">
        <v>4.6</v>
      </c>
      <c r="BC565">
        <v>0.5</v>
      </c>
      <c r="BD565" t="s">
        <v>355</v>
      </c>
      <c r="BE565">
        <v>2</v>
      </c>
      <c r="BF565" t="b">
        <v>1</v>
      </c>
      <c r="BG565">
        <v>1657562012.1</v>
      </c>
      <c r="BH565">
        <v>398.664903225806</v>
      </c>
      <c r="BI565">
        <v>420.026064516129</v>
      </c>
      <c r="BJ565">
        <v>20.7142064516129</v>
      </c>
      <c r="BK565">
        <v>14.6688451612903</v>
      </c>
      <c r="BL565">
        <v>394.794</v>
      </c>
      <c r="BM565">
        <v>20.5061064516129</v>
      </c>
      <c r="BN565">
        <v>500.007290322581</v>
      </c>
      <c r="BO565">
        <v>68.0030548387097</v>
      </c>
      <c r="BP565">
        <v>0.00927769548387097</v>
      </c>
      <c r="BQ565">
        <v>23.0212741935484</v>
      </c>
      <c r="BR565">
        <v>22.0902387096774</v>
      </c>
      <c r="BS565">
        <v>999.9</v>
      </c>
      <c r="BT565">
        <v>0</v>
      </c>
      <c r="BU565">
        <v>0</v>
      </c>
      <c r="BV565">
        <v>10008.4748387097</v>
      </c>
      <c r="BW565">
        <v>0</v>
      </c>
      <c r="BX565">
        <v>78.926164516129</v>
      </c>
      <c r="BY565">
        <v>-21.3611580645161</v>
      </c>
      <c r="BZ565">
        <v>407.097548387097</v>
      </c>
      <c r="CA565">
        <v>426.279096774194</v>
      </c>
      <c r="CB565">
        <v>6.04535677419355</v>
      </c>
      <c r="CC565">
        <v>420.026064516129</v>
      </c>
      <c r="CD565">
        <v>14.6688451612903</v>
      </c>
      <c r="CE565">
        <v>1.40862935483871</v>
      </c>
      <c r="CF565">
        <v>0.997526419354839</v>
      </c>
      <c r="CG565">
        <v>12.0108387096774</v>
      </c>
      <c r="CH565">
        <v>6.88029870967742</v>
      </c>
      <c r="CI565">
        <v>2000.01193548387</v>
      </c>
      <c r="CJ565">
        <v>0.979994580645162</v>
      </c>
      <c r="CK565">
        <v>0.0200057</v>
      </c>
      <c r="CL565">
        <v>0</v>
      </c>
      <c r="CM565">
        <v>2.62486774193549</v>
      </c>
      <c r="CN565">
        <v>0</v>
      </c>
      <c r="CO565">
        <v>12428.7741935484</v>
      </c>
      <c r="CP565">
        <v>16705.4806451613</v>
      </c>
      <c r="CQ565">
        <v>45</v>
      </c>
      <c r="CR565">
        <v>44.316064516129</v>
      </c>
      <c r="CS565">
        <v>44.437</v>
      </c>
      <c r="CT565">
        <v>43.028</v>
      </c>
      <c r="CU565">
        <v>43.75</v>
      </c>
      <c r="CV565">
        <v>1960.00193548387</v>
      </c>
      <c r="CW565">
        <v>40.0103225806452</v>
      </c>
      <c r="CX565">
        <v>0</v>
      </c>
      <c r="CY565">
        <v>1651540915.4</v>
      </c>
      <c r="CZ565">
        <v>0</v>
      </c>
      <c r="DA565">
        <v>0</v>
      </c>
      <c r="DB565" t="s">
        <v>356</v>
      </c>
      <c r="DC565">
        <v>1657298120.5</v>
      </c>
      <c r="DD565">
        <v>1657298120.5</v>
      </c>
      <c r="DE565">
        <v>0</v>
      </c>
      <c r="DF565">
        <v>1.391</v>
      </c>
      <c r="DG565">
        <v>0.035</v>
      </c>
      <c r="DH565">
        <v>2.39</v>
      </c>
      <c r="DI565">
        <v>0.104</v>
      </c>
      <c r="DJ565">
        <v>419</v>
      </c>
      <c r="DK565">
        <v>18</v>
      </c>
      <c r="DL565">
        <v>0.11</v>
      </c>
      <c r="DM565">
        <v>0.02</v>
      </c>
      <c r="DN565">
        <v>-21.349905</v>
      </c>
      <c r="DO565">
        <v>-0.419849155722311</v>
      </c>
      <c r="DP565">
        <v>0.0511320493917463</v>
      </c>
      <c r="DQ565">
        <v>0</v>
      </c>
      <c r="DR565">
        <v>6.0410005</v>
      </c>
      <c r="DS565">
        <v>0.0872508067542141</v>
      </c>
      <c r="DT565">
        <v>0.00860278441843097</v>
      </c>
      <c r="DU565">
        <v>1</v>
      </c>
      <c r="DV565">
        <v>1</v>
      </c>
      <c r="DW565">
        <v>2</v>
      </c>
      <c r="DX565" t="s">
        <v>367</v>
      </c>
      <c r="DY565">
        <v>2.87394</v>
      </c>
      <c r="DZ565">
        <v>2.62559</v>
      </c>
      <c r="EA565">
        <v>0.0662529</v>
      </c>
      <c r="EB565">
        <v>0.0694126</v>
      </c>
      <c r="EC565">
        <v>0.0705817</v>
      </c>
      <c r="ED565">
        <v>0.0549365</v>
      </c>
      <c r="EE565">
        <v>26339.2</v>
      </c>
      <c r="EF565">
        <v>22926</v>
      </c>
      <c r="EG565">
        <v>25249.2</v>
      </c>
      <c r="EH565">
        <v>23989.5</v>
      </c>
      <c r="EI565">
        <v>40041.5</v>
      </c>
      <c r="EJ565">
        <v>37530.1</v>
      </c>
      <c r="EK565">
        <v>45617.5</v>
      </c>
      <c r="EL565">
        <v>42790.9</v>
      </c>
      <c r="EM565">
        <v>1.8239</v>
      </c>
      <c r="EN565">
        <v>2.10593</v>
      </c>
      <c r="EO565">
        <v>0.0937432</v>
      </c>
      <c r="EP565">
        <v>0</v>
      </c>
      <c r="EQ565">
        <v>20.5681</v>
      </c>
      <c r="ER565">
        <v>999.9</v>
      </c>
      <c r="ES565">
        <v>29.142</v>
      </c>
      <c r="ET565">
        <v>29.094</v>
      </c>
      <c r="EU565">
        <v>17.3301</v>
      </c>
      <c r="EV565">
        <v>49.2151</v>
      </c>
      <c r="EW565">
        <v>30.0561</v>
      </c>
      <c r="EX565">
        <v>2</v>
      </c>
      <c r="EY565">
        <v>-0.128364</v>
      </c>
      <c r="EZ565">
        <v>3.92485</v>
      </c>
      <c r="FA565">
        <v>20.2023</v>
      </c>
      <c r="FB565">
        <v>5.23436</v>
      </c>
      <c r="FC565">
        <v>11.992</v>
      </c>
      <c r="FD565">
        <v>4.9571</v>
      </c>
      <c r="FE565">
        <v>3.304</v>
      </c>
      <c r="FF565">
        <v>9999</v>
      </c>
      <c r="FG565">
        <v>9999</v>
      </c>
      <c r="FH565">
        <v>6709</v>
      </c>
      <c r="FI565">
        <v>354.7</v>
      </c>
      <c r="FJ565">
        <v>1.86813</v>
      </c>
      <c r="FK565">
        <v>1.86379</v>
      </c>
      <c r="FL565">
        <v>1.87149</v>
      </c>
      <c r="FM565">
        <v>1.86215</v>
      </c>
      <c r="FN565">
        <v>1.86164</v>
      </c>
      <c r="FO565">
        <v>1.86813</v>
      </c>
      <c r="FP565">
        <v>1.85822</v>
      </c>
      <c r="FQ565">
        <v>1.86478</v>
      </c>
      <c r="FR565">
        <v>5</v>
      </c>
      <c r="FS565">
        <v>0</v>
      </c>
      <c r="FT565">
        <v>0</v>
      </c>
      <c r="FU565">
        <v>0</v>
      </c>
      <c r="FV565" t="s">
        <v>358</v>
      </c>
      <c r="FW565" t="s">
        <v>359</v>
      </c>
      <c r="FX565" t="s">
        <v>360</v>
      </c>
      <c r="FY565" t="s">
        <v>360</v>
      </c>
      <c r="FZ565" t="s">
        <v>360</v>
      </c>
      <c r="GA565" t="s">
        <v>360</v>
      </c>
      <c r="GB565">
        <v>0</v>
      </c>
      <c r="GC565">
        <v>100</v>
      </c>
      <c r="GD565">
        <v>100</v>
      </c>
      <c r="GE565">
        <v>3.871</v>
      </c>
      <c r="GF565">
        <v>0.209</v>
      </c>
      <c r="GG565">
        <v>2.14445261950712</v>
      </c>
      <c r="GH565">
        <v>0.00524579190152856</v>
      </c>
      <c r="GI565">
        <v>-2.61795653493914e-06</v>
      </c>
      <c r="GJ565">
        <v>1.03317073579164e-09</v>
      </c>
      <c r="GK565">
        <v>0.00834576242792743</v>
      </c>
      <c r="GL565">
        <v>-0.0463878632499735</v>
      </c>
      <c r="GM565">
        <v>0.00360881594666716</v>
      </c>
      <c r="GN565">
        <v>-4.25062852161115e-05</v>
      </c>
      <c r="GO565">
        <v>14</v>
      </c>
      <c r="GP565">
        <v>2225</v>
      </c>
      <c r="GQ565">
        <v>2</v>
      </c>
      <c r="GR565">
        <v>27</v>
      </c>
      <c r="GS565">
        <v>4398.3</v>
      </c>
      <c r="GT565">
        <v>4398.3</v>
      </c>
      <c r="GU565">
        <v>1.33789</v>
      </c>
      <c r="GV565">
        <v>2.37549</v>
      </c>
      <c r="GW565">
        <v>1.99829</v>
      </c>
      <c r="GX565">
        <v>2.74414</v>
      </c>
      <c r="GY565">
        <v>2.09351</v>
      </c>
      <c r="GZ565">
        <v>2.32178</v>
      </c>
      <c r="HA565">
        <v>30.3079</v>
      </c>
      <c r="HB565">
        <v>13.773</v>
      </c>
      <c r="HC565">
        <v>18</v>
      </c>
      <c r="HD565">
        <v>435.983</v>
      </c>
      <c r="HE565">
        <v>613.997</v>
      </c>
      <c r="HF565">
        <v>19.8068</v>
      </c>
      <c r="HG565">
        <v>25.9293</v>
      </c>
      <c r="HH565">
        <v>30.0002</v>
      </c>
      <c r="HI565">
        <v>25.8977</v>
      </c>
      <c r="HJ565">
        <v>25.8749</v>
      </c>
      <c r="HK565">
        <v>26.8197</v>
      </c>
      <c r="HL565">
        <v>9.74793</v>
      </c>
      <c r="HM565">
        <v>0.370643</v>
      </c>
      <c r="HN565">
        <v>19.708</v>
      </c>
      <c r="HO565">
        <v>426.787</v>
      </c>
      <c r="HP565">
        <v>14.6815</v>
      </c>
      <c r="HQ565">
        <v>96.5689</v>
      </c>
      <c r="HR565">
        <v>100.606</v>
      </c>
    </row>
    <row r="566" spans="1:226">
      <c r="A566">
        <v>550</v>
      </c>
      <c r="B566">
        <v>1657562025.1</v>
      </c>
      <c r="C566">
        <v>9233.09999990463</v>
      </c>
      <c r="D566" t="s">
        <v>1467</v>
      </c>
      <c r="E566" t="s">
        <v>1468</v>
      </c>
      <c r="F566">
        <v>5</v>
      </c>
      <c r="G566" t="s">
        <v>1420</v>
      </c>
      <c r="H566" t="s">
        <v>354</v>
      </c>
      <c r="I566">
        <v>1657562017.25517</v>
      </c>
      <c r="J566">
        <f>(K566)/1000</f>
        <v>0</v>
      </c>
      <c r="K566">
        <f>IF(BF566, AN566, AH566)</f>
        <v>0</v>
      </c>
      <c r="L566">
        <f>IF(BF566, AI566, AG566)</f>
        <v>0</v>
      </c>
      <c r="M566">
        <f>BH566 - IF(AU566&gt;1, L566*BB566*100.0/(AW566*BV566), 0)</f>
        <v>0</v>
      </c>
      <c r="N566">
        <f>((T566-J566/2)*M566-L566)/(T566+J566/2)</f>
        <v>0</v>
      </c>
      <c r="O566">
        <f>N566*(BO566+BP566)/1000.0</f>
        <v>0</v>
      </c>
      <c r="P566">
        <f>(BH566 - IF(AU566&gt;1, L566*BB566*100.0/(AW566*BV566), 0))*(BO566+BP566)/1000.0</f>
        <v>0</v>
      </c>
      <c r="Q566">
        <f>2.0/((1/S566-1/R566)+SIGN(S566)*SQRT((1/S566-1/R566)*(1/S566-1/R566) + 4*BC566/((BC566+1)*(BC566+1))*(2*1/S566*1/R566-1/R566*1/R566)))</f>
        <v>0</v>
      </c>
      <c r="R566">
        <f>IF(LEFT(BD566,1)&lt;&gt;"0",IF(LEFT(BD566,1)="1",3.0,BE566),$D$5+$E$5*(BV566*BO566/($K$5*1000))+$F$5*(BV566*BO566/($K$5*1000))*MAX(MIN(BB566,$J$5),$I$5)*MAX(MIN(BB566,$J$5),$I$5)+$G$5*MAX(MIN(BB566,$J$5),$I$5)*(BV566*BO566/($K$5*1000))+$H$5*(BV566*BO566/($K$5*1000))*(BV566*BO566/($K$5*1000)))</f>
        <v>0</v>
      </c>
      <c r="S566">
        <f>J566*(1000-(1000*0.61365*exp(17.502*W566/(240.97+W566))/(BO566+BP566)+BJ566)/2)/(1000*0.61365*exp(17.502*W566/(240.97+W566))/(BO566+BP566)-BJ566)</f>
        <v>0</v>
      </c>
      <c r="T566">
        <f>1/((BC566+1)/(Q566/1.6)+1/(R566/1.37)) + BC566/((BC566+1)/(Q566/1.6) + BC566/(R566/1.37))</f>
        <v>0</v>
      </c>
      <c r="U566">
        <f>(AX566*BA566)</f>
        <v>0</v>
      </c>
      <c r="V566">
        <f>(BQ566+(U566+2*0.95*5.67E-8*(((BQ566+$B$7)+273)^4-(BQ566+273)^4)-44100*J566)/(1.84*29.3*R566+8*0.95*5.67E-8*(BQ566+273)^3))</f>
        <v>0</v>
      </c>
      <c r="W566">
        <f>($C$7*BR566+$D$7*BS566+$E$7*V566)</f>
        <v>0</v>
      </c>
      <c r="X566">
        <f>0.61365*exp(17.502*W566/(240.97+W566))</f>
        <v>0</v>
      </c>
      <c r="Y566">
        <f>(Z566/AA566*100)</f>
        <v>0</v>
      </c>
      <c r="Z566">
        <f>BJ566*(BO566+BP566)/1000</f>
        <v>0</v>
      </c>
      <c r="AA566">
        <f>0.61365*exp(17.502*BQ566/(240.97+BQ566))</f>
        <v>0</v>
      </c>
      <c r="AB566">
        <f>(X566-BJ566*(BO566+BP566)/1000)</f>
        <v>0</v>
      </c>
      <c r="AC566">
        <f>(-J566*44100)</f>
        <v>0</v>
      </c>
      <c r="AD566">
        <f>2*29.3*R566*0.92*(BQ566-W566)</f>
        <v>0</v>
      </c>
      <c r="AE566">
        <f>2*0.95*5.67E-8*(((BQ566+$B$7)+273)^4-(W566+273)^4)</f>
        <v>0</v>
      </c>
      <c r="AF566">
        <f>U566+AE566+AC566+AD566</f>
        <v>0</v>
      </c>
      <c r="AG566">
        <f>BN566*AU566*(BI566-BH566*(1000-AU566*BK566)/(1000-AU566*BJ566))/(100*BB566)</f>
        <v>0</v>
      </c>
      <c r="AH566">
        <f>1000*BN566*AU566*(BJ566-BK566)/(100*BB566*(1000-AU566*BJ566))</f>
        <v>0</v>
      </c>
      <c r="AI566">
        <f>(AJ566 - AK566 - BO566*1E3/(8.314*(BQ566+273.15)) * AM566/BN566 * AL566) * BN566/(100*BB566) * (1000 - BK566)/1000</f>
        <v>0</v>
      </c>
      <c r="AJ566">
        <v>426.624249117031</v>
      </c>
      <c r="AK566">
        <v>407.141939393939</v>
      </c>
      <c r="AL566">
        <v>0.0523043410552078</v>
      </c>
      <c r="AM566">
        <v>66.1577859807836</v>
      </c>
      <c r="AN566">
        <f>(AP566 - AO566 + BO566*1E3/(8.314*(BQ566+273.15)) * AR566/BN566 * AQ566) * BN566/(100*BB566) * 1000/(1000 - AP566)</f>
        <v>0</v>
      </c>
      <c r="AO566">
        <v>14.6769118371999</v>
      </c>
      <c r="AP566">
        <v>20.7529636363636</v>
      </c>
      <c r="AQ566">
        <v>0.00179559459505097</v>
      </c>
      <c r="AR566">
        <v>77.8780552469059</v>
      </c>
      <c r="AS566">
        <v>10</v>
      </c>
      <c r="AT566">
        <v>2</v>
      </c>
      <c r="AU566">
        <f>IF(AS566*$H$13&gt;=AW566,1.0,(AW566/(AW566-AS566*$H$13)))</f>
        <v>0</v>
      </c>
      <c r="AV566">
        <f>(AU566-1)*100</f>
        <v>0</v>
      </c>
      <c r="AW566">
        <f>MAX(0,($B$13+$C$13*BV566)/(1+$D$13*BV566)*BO566/(BQ566+273)*$E$13)</f>
        <v>0</v>
      </c>
      <c r="AX566">
        <f>$B$11*BW566+$C$11*BX566+$F$11*CI566*(1-CL566)</f>
        <v>0</v>
      </c>
      <c r="AY566">
        <f>AX566*AZ566</f>
        <v>0</v>
      </c>
      <c r="AZ566">
        <f>($B$11*$D$9+$C$11*$D$9+$F$11*((CV566+CN566)/MAX(CV566+CN566+CW566, 0.1)*$I$9+CW566/MAX(CV566+CN566+CW566, 0.1)*$J$9))/($B$11+$C$11+$F$11)</f>
        <v>0</v>
      </c>
      <c r="BA566">
        <f>($B$11*$K$9+$C$11*$K$9+$F$11*((CV566+CN566)/MAX(CV566+CN566+CW566, 0.1)*$P$9+CW566/MAX(CV566+CN566+CW566, 0.1)*$Q$9))/($B$11+$C$11+$F$11)</f>
        <v>0</v>
      </c>
      <c r="BB566">
        <v>4.6</v>
      </c>
      <c r="BC566">
        <v>0.5</v>
      </c>
      <c r="BD566" t="s">
        <v>355</v>
      </c>
      <c r="BE566">
        <v>2</v>
      </c>
      <c r="BF566" t="b">
        <v>1</v>
      </c>
      <c r="BG566">
        <v>1657562017.25517</v>
      </c>
      <c r="BH566">
        <v>398.618103448276</v>
      </c>
      <c r="BI566">
        <v>420.235965517241</v>
      </c>
      <c r="BJ566">
        <v>20.7257068965517</v>
      </c>
      <c r="BK566">
        <v>14.6715344827586</v>
      </c>
      <c r="BL566">
        <v>394.747310344828</v>
      </c>
      <c r="BM566">
        <v>20.517075862069</v>
      </c>
      <c r="BN566">
        <v>499.987068965517</v>
      </c>
      <c r="BO566">
        <v>68.0029620689655</v>
      </c>
      <c r="BP566">
        <v>0.00933290689655173</v>
      </c>
      <c r="BQ566">
        <v>23.0404586206897</v>
      </c>
      <c r="BR566">
        <v>22.1142862068966</v>
      </c>
      <c r="BS566">
        <v>999.9</v>
      </c>
      <c r="BT566">
        <v>0</v>
      </c>
      <c r="BU566">
        <v>0</v>
      </c>
      <c r="BV566">
        <v>10001.65</v>
      </c>
      <c r="BW566">
        <v>0</v>
      </c>
      <c r="BX566">
        <v>113.501403448276</v>
      </c>
      <c r="BY566">
        <v>-21.617924137931</v>
      </c>
      <c r="BZ566">
        <v>407.054482758621</v>
      </c>
      <c r="CA566">
        <v>426.493310344828</v>
      </c>
      <c r="CB566">
        <v>6.05416344827586</v>
      </c>
      <c r="CC566">
        <v>420.235965517241</v>
      </c>
      <c r="CD566">
        <v>14.6715344827586</v>
      </c>
      <c r="CE566">
        <v>1.40940896551724</v>
      </c>
      <c r="CF566">
        <v>0.997707827586207</v>
      </c>
      <c r="CG566">
        <v>12.0192310344828</v>
      </c>
      <c r="CH566">
        <v>6.88294827586207</v>
      </c>
      <c r="CI566">
        <v>2000.01517241379</v>
      </c>
      <c r="CJ566">
        <v>0.979995103448276</v>
      </c>
      <c r="CK566">
        <v>0.0200051862068966</v>
      </c>
      <c r="CL566">
        <v>0</v>
      </c>
      <c r="CM566">
        <v>2.58106896551724</v>
      </c>
      <c r="CN566">
        <v>0</v>
      </c>
      <c r="CO566">
        <v>13177.5068965517</v>
      </c>
      <c r="CP566">
        <v>16705.4965517241</v>
      </c>
      <c r="CQ566">
        <v>45</v>
      </c>
      <c r="CR566">
        <v>44.333724137931</v>
      </c>
      <c r="CS566">
        <v>44.437</v>
      </c>
      <c r="CT566">
        <v>43.0491724137931</v>
      </c>
      <c r="CU566">
        <v>43.75</v>
      </c>
      <c r="CV566">
        <v>1960.00724137931</v>
      </c>
      <c r="CW566">
        <v>40.0079310344828</v>
      </c>
      <c r="CX566">
        <v>0</v>
      </c>
      <c r="CY566">
        <v>1651540920.2</v>
      </c>
      <c r="CZ566">
        <v>0</v>
      </c>
      <c r="DA566">
        <v>0</v>
      </c>
      <c r="DB566" t="s">
        <v>356</v>
      </c>
      <c r="DC566">
        <v>1657298120.5</v>
      </c>
      <c r="DD566">
        <v>1657298120.5</v>
      </c>
      <c r="DE566">
        <v>0</v>
      </c>
      <c r="DF566">
        <v>1.391</v>
      </c>
      <c r="DG566">
        <v>0.035</v>
      </c>
      <c r="DH566">
        <v>2.39</v>
      </c>
      <c r="DI566">
        <v>0.104</v>
      </c>
      <c r="DJ566">
        <v>419</v>
      </c>
      <c r="DK566">
        <v>18</v>
      </c>
      <c r="DL566">
        <v>0.11</v>
      </c>
      <c r="DM566">
        <v>0.02</v>
      </c>
      <c r="DN566">
        <v>-21.4340829268293</v>
      </c>
      <c r="DO566">
        <v>-1.45543693379789</v>
      </c>
      <c r="DP566">
        <v>0.22900868755748</v>
      </c>
      <c r="DQ566">
        <v>0</v>
      </c>
      <c r="DR566">
        <v>6.04835951219512</v>
      </c>
      <c r="DS566">
        <v>0.0945913588850312</v>
      </c>
      <c r="DT566">
        <v>0.00962626233754904</v>
      </c>
      <c r="DU566">
        <v>1</v>
      </c>
      <c r="DV566">
        <v>1</v>
      </c>
      <c r="DW566">
        <v>2</v>
      </c>
      <c r="DX566" t="s">
        <v>367</v>
      </c>
      <c r="DY566">
        <v>2.87393</v>
      </c>
      <c r="DZ566">
        <v>2.62595</v>
      </c>
      <c r="EA566">
        <v>0.0662881</v>
      </c>
      <c r="EB566">
        <v>0.0697971</v>
      </c>
      <c r="EC566">
        <v>0.0706369</v>
      </c>
      <c r="ED566">
        <v>0.0549571</v>
      </c>
      <c r="EE566">
        <v>26338.4</v>
      </c>
      <c r="EF566">
        <v>22916.7</v>
      </c>
      <c r="EG566">
        <v>25249.5</v>
      </c>
      <c r="EH566">
        <v>23989.6</v>
      </c>
      <c r="EI566">
        <v>40039.2</v>
      </c>
      <c r="EJ566">
        <v>37529.3</v>
      </c>
      <c r="EK566">
        <v>45617.6</v>
      </c>
      <c r="EL566">
        <v>42791</v>
      </c>
      <c r="EM566">
        <v>1.82383</v>
      </c>
      <c r="EN566">
        <v>2.10615</v>
      </c>
      <c r="EO566">
        <v>0.0939444</v>
      </c>
      <c r="EP566">
        <v>0</v>
      </c>
      <c r="EQ566">
        <v>20.6202</v>
      </c>
      <c r="ER566">
        <v>999.9</v>
      </c>
      <c r="ES566">
        <v>29.142</v>
      </c>
      <c r="ET566">
        <v>29.094</v>
      </c>
      <c r="EU566">
        <v>17.3273</v>
      </c>
      <c r="EV566">
        <v>48.7151</v>
      </c>
      <c r="EW566">
        <v>30.0881</v>
      </c>
      <c r="EX566">
        <v>2</v>
      </c>
      <c r="EY566">
        <v>-0.127434</v>
      </c>
      <c r="EZ566">
        <v>4.18713</v>
      </c>
      <c r="FA566">
        <v>20.1957</v>
      </c>
      <c r="FB566">
        <v>5.23421</v>
      </c>
      <c r="FC566">
        <v>11.992</v>
      </c>
      <c r="FD566">
        <v>4.9571</v>
      </c>
      <c r="FE566">
        <v>3.30393</v>
      </c>
      <c r="FF566">
        <v>9999</v>
      </c>
      <c r="FG566">
        <v>9999</v>
      </c>
      <c r="FH566">
        <v>6709</v>
      </c>
      <c r="FI566">
        <v>354.7</v>
      </c>
      <c r="FJ566">
        <v>1.86813</v>
      </c>
      <c r="FK566">
        <v>1.86379</v>
      </c>
      <c r="FL566">
        <v>1.87149</v>
      </c>
      <c r="FM566">
        <v>1.86213</v>
      </c>
      <c r="FN566">
        <v>1.86164</v>
      </c>
      <c r="FO566">
        <v>1.86813</v>
      </c>
      <c r="FP566">
        <v>1.85822</v>
      </c>
      <c r="FQ566">
        <v>1.86478</v>
      </c>
      <c r="FR566">
        <v>5</v>
      </c>
      <c r="FS566">
        <v>0</v>
      </c>
      <c r="FT566">
        <v>0</v>
      </c>
      <c r="FU566">
        <v>0</v>
      </c>
      <c r="FV566" t="s">
        <v>358</v>
      </c>
      <c r="FW566" t="s">
        <v>359</v>
      </c>
      <c r="FX566" t="s">
        <v>360</v>
      </c>
      <c r="FY566" t="s">
        <v>360</v>
      </c>
      <c r="FZ566" t="s">
        <v>360</v>
      </c>
      <c r="GA566" t="s">
        <v>360</v>
      </c>
      <c r="GB566">
        <v>0</v>
      </c>
      <c r="GC566">
        <v>100</v>
      </c>
      <c r="GD566">
        <v>100</v>
      </c>
      <c r="GE566">
        <v>3.871</v>
      </c>
      <c r="GF566">
        <v>0.21</v>
      </c>
      <c r="GG566">
        <v>2.14445261950712</v>
      </c>
      <c r="GH566">
        <v>0.00524579190152856</v>
      </c>
      <c r="GI566">
        <v>-2.61795653493914e-06</v>
      </c>
      <c r="GJ566">
        <v>1.03317073579164e-09</v>
      </c>
      <c r="GK566">
        <v>0.00834576242792743</v>
      </c>
      <c r="GL566">
        <v>-0.0463878632499735</v>
      </c>
      <c r="GM566">
        <v>0.00360881594666716</v>
      </c>
      <c r="GN566">
        <v>-4.25062852161115e-05</v>
      </c>
      <c r="GO566">
        <v>14</v>
      </c>
      <c r="GP566">
        <v>2225</v>
      </c>
      <c r="GQ566">
        <v>2</v>
      </c>
      <c r="GR566">
        <v>27</v>
      </c>
      <c r="GS566">
        <v>4398.4</v>
      </c>
      <c r="GT566">
        <v>4398.4</v>
      </c>
      <c r="GU566">
        <v>1.36353</v>
      </c>
      <c r="GV566">
        <v>2.36938</v>
      </c>
      <c r="GW566">
        <v>1.99829</v>
      </c>
      <c r="GX566">
        <v>2.74414</v>
      </c>
      <c r="GY566">
        <v>2.09351</v>
      </c>
      <c r="GZ566">
        <v>2.37427</v>
      </c>
      <c r="HA566">
        <v>30.3079</v>
      </c>
      <c r="HB566">
        <v>13.7818</v>
      </c>
      <c r="HC566">
        <v>18</v>
      </c>
      <c r="HD566">
        <v>435.897</v>
      </c>
      <c r="HE566">
        <v>614.108</v>
      </c>
      <c r="HF566">
        <v>19.6933</v>
      </c>
      <c r="HG566">
        <v>25.9253</v>
      </c>
      <c r="HH566">
        <v>30.0006</v>
      </c>
      <c r="HI566">
        <v>25.892</v>
      </c>
      <c r="HJ566">
        <v>25.8693</v>
      </c>
      <c r="HK566">
        <v>27.3388</v>
      </c>
      <c r="HL566">
        <v>9.74793</v>
      </c>
      <c r="HM566">
        <v>0.370643</v>
      </c>
      <c r="HN566">
        <v>19.5831</v>
      </c>
      <c r="HO566">
        <v>440.189</v>
      </c>
      <c r="HP566">
        <v>14.6815</v>
      </c>
      <c r="HQ566">
        <v>96.5693</v>
      </c>
      <c r="HR566">
        <v>100.607</v>
      </c>
    </row>
    <row r="567" spans="1:226">
      <c r="A567">
        <v>551</v>
      </c>
      <c r="B567">
        <v>1657562030.1</v>
      </c>
      <c r="C567">
        <v>9238.09999990463</v>
      </c>
      <c r="D567" t="s">
        <v>1469</v>
      </c>
      <c r="E567" t="s">
        <v>1470</v>
      </c>
      <c r="F567">
        <v>5</v>
      </c>
      <c r="G567" t="s">
        <v>1420</v>
      </c>
      <c r="H567" t="s">
        <v>354</v>
      </c>
      <c r="I567">
        <v>1657562022.33214</v>
      </c>
      <c r="J567">
        <f>(K567)/1000</f>
        <v>0</v>
      </c>
      <c r="K567">
        <f>IF(BF567, AN567, AH567)</f>
        <v>0</v>
      </c>
      <c r="L567">
        <f>IF(BF567, AI567, AG567)</f>
        <v>0</v>
      </c>
      <c r="M567">
        <f>BH567 - IF(AU567&gt;1, L567*BB567*100.0/(AW567*BV567), 0)</f>
        <v>0</v>
      </c>
      <c r="N567">
        <f>((T567-J567/2)*M567-L567)/(T567+J567/2)</f>
        <v>0</v>
      </c>
      <c r="O567">
        <f>N567*(BO567+BP567)/1000.0</f>
        <v>0</v>
      </c>
      <c r="P567">
        <f>(BH567 - IF(AU567&gt;1, L567*BB567*100.0/(AW567*BV567), 0))*(BO567+BP567)/1000.0</f>
        <v>0</v>
      </c>
      <c r="Q567">
        <f>2.0/((1/S567-1/R567)+SIGN(S567)*SQRT((1/S567-1/R567)*(1/S567-1/R567) + 4*BC567/((BC567+1)*(BC567+1))*(2*1/S567*1/R567-1/R567*1/R567)))</f>
        <v>0</v>
      </c>
      <c r="R567">
        <f>IF(LEFT(BD567,1)&lt;&gt;"0",IF(LEFT(BD567,1)="1",3.0,BE567),$D$5+$E$5*(BV567*BO567/($K$5*1000))+$F$5*(BV567*BO567/($K$5*1000))*MAX(MIN(BB567,$J$5),$I$5)*MAX(MIN(BB567,$J$5),$I$5)+$G$5*MAX(MIN(BB567,$J$5),$I$5)*(BV567*BO567/($K$5*1000))+$H$5*(BV567*BO567/($K$5*1000))*(BV567*BO567/($K$5*1000)))</f>
        <v>0</v>
      </c>
      <c r="S567">
        <f>J567*(1000-(1000*0.61365*exp(17.502*W567/(240.97+W567))/(BO567+BP567)+BJ567)/2)/(1000*0.61365*exp(17.502*W567/(240.97+W567))/(BO567+BP567)-BJ567)</f>
        <v>0</v>
      </c>
      <c r="T567">
        <f>1/((BC567+1)/(Q567/1.6)+1/(R567/1.37)) + BC567/((BC567+1)/(Q567/1.6) + BC567/(R567/1.37))</f>
        <v>0</v>
      </c>
      <c r="U567">
        <f>(AX567*BA567)</f>
        <v>0</v>
      </c>
      <c r="V567">
        <f>(BQ567+(U567+2*0.95*5.67E-8*(((BQ567+$B$7)+273)^4-(BQ567+273)^4)-44100*J567)/(1.84*29.3*R567+8*0.95*5.67E-8*(BQ567+273)^3))</f>
        <v>0</v>
      </c>
      <c r="W567">
        <f>($C$7*BR567+$D$7*BS567+$E$7*V567)</f>
        <v>0</v>
      </c>
      <c r="X567">
        <f>0.61365*exp(17.502*W567/(240.97+W567))</f>
        <v>0</v>
      </c>
      <c r="Y567">
        <f>(Z567/AA567*100)</f>
        <v>0</v>
      </c>
      <c r="Z567">
        <f>BJ567*(BO567+BP567)/1000</f>
        <v>0</v>
      </c>
      <c r="AA567">
        <f>0.61365*exp(17.502*BQ567/(240.97+BQ567))</f>
        <v>0</v>
      </c>
      <c r="AB567">
        <f>(X567-BJ567*(BO567+BP567)/1000)</f>
        <v>0</v>
      </c>
      <c r="AC567">
        <f>(-J567*44100)</f>
        <v>0</v>
      </c>
      <c r="AD567">
        <f>2*29.3*R567*0.92*(BQ567-W567)</f>
        <v>0</v>
      </c>
      <c r="AE567">
        <f>2*0.95*5.67E-8*(((BQ567+$B$7)+273)^4-(W567+273)^4)</f>
        <v>0</v>
      </c>
      <c r="AF567">
        <f>U567+AE567+AC567+AD567</f>
        <v>0</v>
      </c>
      <c r="AG567">
        <f>BN567*AU567*(BI567-BH567*(1000-AU567*BK567)/(1000-AU567*BJ567))/(100*BB567)</f>
        <v>0</v>
      </c>
      <c r="AH567">
        <f>1000*BN567*AU567*(BJ567-BK567)/(100*BB567*(1000-AU567*BJ567))</f>
        <v>0</v>
      </c>
      <c r="AI567">
        <f>(AJ567 - AK567 - BO567*1E3/(8.314*(BQ567+273.15)) * AM567/BN567 * AL567) * BN567/(100*BB567) * (1000 - BK567)/1000</f>
        <v>0</v>
      </c>
      <c r="AJ567">
        <v>434.231681494651</v>
      </c>
      <c r="AK567">
        <v>410.795915151515</v>
      </c>
      <c r="AL567">
        <v>0.949570897441517</v>
      </c>
      <c r="AM567">
        <v>66.1577859807836</v>
      </c>
      <c r="AN567">
        <f>(AP567 - AO567 + BO567*1E3/(8.314*(BQ567+273.15)) * AR567/BN567 * AQ567) * BN567/(100*BB567) * 1000/(1000 - AP567)</f>
        <v>0</v>
      </c>
      <c r="AO567">
        <v>14.6837946023693</v>
      </c>
      <c r="AP567">
        <v>20.7812678787879</v>
      </c>
      <c r="AQ567">
        <v>0.00693162712217748</v>
      </c>
      <c r="AR567">
        <v>77.8780552469059</v>
      </c>
      <c r="AS567">
        <v>10</v>
      </c>
      <c r="AT567">
        <v>2</v>
      </c>
      <c r="AU567">
        <f>IF(AS567*$H$13&gt;=AW567,1.0,(AW567/(AW567-AS567*$H$13)))</f>
        <v>0</v>
      </c>
      <c r="AV567">
        <f>(AU567-1)*100</f>
        <v>0</v>
      </c>
      <c r="AW567">
        <f>MAX(0,($B$13+$C$13*BV567)/(1+$D$13*BV567)*BO567/(BQ567+273)*$E$13)</f>
        <v>0</v>
      </c>
      <c r="AX567">
        <f>$B$11*BW567+$C$11*BX567+$F$11*CI567*(1-CL567)</f>
        <v>0</v>
      </c>
      <c r="AY567">
        <f>AX567*AZ567</f>
        <v>0</v>
      </c>
      <c r="AZ567">
        <f>($B$11*$D$9+$C$11*$D$9+$F$11*((CV567+CN567)/MAX(CV567+CN567+CW567, 0.1)*$I$9+CW567/MAX(CV567+CN567+CW567, 0.1)*$J$9))/($B$11+$C$11+$F$11)</f>
        <v>0</v>
      </c>
      <c r="BA567">
        <f>($B$11*$K$9+$C$11*$K$9+$F$11*((CV567+CN567)/MAX(CV567+CN567+CW567, 0.1)*$P$9+CW567/MAX(CV567+CN567+CW567, 0.1)*$Q$9))/($B$11+$C$11+$F$11)</f>
        <v>0</v>
      </c>
      <c r="BB567">
        <v>4.6</v>
      </c>
      <c r="BC567">
        <v>0.5</v>
      </c>
      <c r="BD567" t="s">
        <v>355</v>
      </c>
      <c r="BE567">
        <v>2</v>
      </c>
      <c r="BF567" t="b">
        <v>1</v>
      </c>
      <c r="BG567">
        <v>1657562022.33214</v>
      </c>
      <c r="BH567">
        <v>399.174464285714</v>
      </c>
      <c r="BI567">
        <v>422.847178571429</v>
      </c>
      <c r="BJ567">
        <v>20.7445142857143</v>
      </c>
      <c r="BK567">
        <v>14.6775535714286</v>
      </c>
      <c r="BL567">
        <v>395.301607142857</v>
      </c>
      <c r="BM567">
        <v>20.5350214285714</v>
      </c>
      <c r="BN567">
        <v>500.017285714286</v>
      </c>
      <c r="BO567">
        <v>68.00265</v>
      </c>
      <c r="BP567">
        <v>0.0093052425</v>
      </c>
      <c r="BQ567">
        <v>23.0710035714286</v>
      </c>
      <c r="BR567">
        <v>22.1477035714286</v>
      </c>
      <c r="BS567">
        <v>999.9</v>
      </c>
      <c r="BT567">
        <v>0</v>
      </c>
      <c r="BU567">
        <v>0</v>
      </c>
      <c r="BV567">
        <v>9990.12071428571</v>
      </c>
      <c r="BW567">
        <v>0</v>
      </c>
      <c r="BX567">
        <v>144.072760714286</v>
      </c>
      <c r="BY567">
        <v>-23.6727642857143</v>
      </c>
      <c r="BZ567">
        <v>407.6305</v>
      </c>
      <c r="CA567">
        <v>429.146071428571</v>
      </c>
      <c r="CB567">
        <v>6.06695428571429</v>
      </c>
      <c r="CC567">
        <v>422.847178571429</v>
      </c>
      <c r="CD567">
        <v>14.6775535714286</v>
      </c>
      <c r="CE567">
        <v>1.41068071428571</v>
      </c>
      <c r="CF567">
        <v>0.998112464285714</v>
      </c>
      <c r="CG567">
        <v>12.0329214285714</v>
      </c>
      <c r="CH567">
        <v>6.888855</v>
      </c>
      <c r="CI567">
        <v>2000.03178571429</v>
      </c>
      <c r="CJ567">
        <v>0.979995392857143</v>
      </c>
      <c r="CK567">
        <v>0.0200049</v>
      </c>
      <c r="CL567">
        <v>0</v>
      </c>
      <c r="CM567">
        <v>2.56926071428571</v>
      </c>
      <c r="CN567">
        <v>0</v>
      </c>
      <c r="CO567">
        <v>13810.8857142857</v>
      </c>
      <c r="CP567">
        <v>16705.6357142857</v>
      </c>
      <c r="CQ567">
        <v>45</v>
      </c>
      <c r="CR567">
        <v>44.35475</v>
      </c>
      <c r="CS567">
        <v>44.437</v>
      </c>
      <c r="CT567">
        <v>43.0665714285714</v>
      </c>
      <c r="CU567">
        <v>43.75</v>
      </c>
      <c r="CV567">
        <v>1960.025</v>
      </c>
      <c r="CW567">
        <v>40.0067857142857</v>
      </c>
      <c r="CX567">
        <v>0</v>
      </c>
      <c r="CY567">
        <v>1651540925.6</v>
      </c>
      <c r="CZ567">
        <v>0</v>
      </c>
      <c r="DA567">
        <v>0</v>
      </c>
      <c r="DB567" t="s">
        <v>356</v>
      </c>
      <c r="DC567">
        <v>1657298120.5</v>
      </c>
      <c r="DD567">
        <v>1657298120.5</v>
      </c>
      <c r="DE567">
        <v>0</v>
      </c>
      <c r="DF567">
        <v>1.391</v>
      </c>
      <c r="DG567">
        <v>0.035</v>
      </c>
      <c r="DH567">
        <v>2.39</v>
      </c>
      <c r="DI567">
        <v>0.104</v>
      </c>
      <c r="DJ567">
        <v>419</v>
      </c>
      <c r="DK567">
        <v>18</v>
      </c>
      <c r="DL567">
        <v>0.11</v>
      </c>
      <c r="DM567">
        <v>0.02</v>
      </c>
      <c r="DN567">
        <v>-23.0107926829268</v>
      </c>
      <c r="DO567">
        <v>-21.8213790940767</v>
      </c>
      <c r="DP567">
        <v>2.7081024335195</v>
      </c>
      <c r="DQ567">
        <v>0</v>
      </c>
      <c r="DR567">
        <v>6.0612443902439</v>
      </c>
      <c r="DS567">
        <v>0.151757560975619</v>
      </c>
      <c r="DT567">
        <v>0.0154303162240616</v>
      </c>
      <c r="DU567">
        <v>0</v>
      </c>
      <c r="DV567">
        <v>0</v>
      </c>
      <c r="DW567">
        <v>2</v>
      </c>
      <c r="DX567" t="s">
        <v>357</v>
      </c>
      <c r="DY567">
        <v>2.87398</v>
      </c>
      <c r="DZ567">
        <v>2.62523</v>
      </c>
      <c r="EA567">
        <v>0.0668151</v>
      </c>
      <c r="EB567">
        <v>0.0711777</v>
      </c>
      <c r="EC567">
        <v>0.0707008</v>
      </c>
      <c r="ED567">
        <v>0.0549799</v>
      </c>
      <c r="EE567">
        <v>26323.5</v>
      </c>
      <c r="EF567">
        <v>22883.3</v>
      </c>
      <c r="EG567">
        <v>25249.3</v>
      </c>
      <c r="EH567">
        <v>23990.3</v>
      </c>
      <c r="EI567">
        <v>40036.5</v>
      </c>
      <c r="EJ567">
        <v>37529.2</v>
      </c>
      <c r="EK567">
        <v>45617.6</v>
      </c>
      <c r="EL567">
        <v>42791.8</v>
      </c>
      <c r="EM567">
        <v>1.82425</v>
      </c>
      <c r="EN567">
        <v>2.10635</v>
      </c>
      <c r="EO567">
        <v>0.0924841</v>
      </c>
      <c r="EP567">
        <v>0</v>
      </c>
      <c r="EQ567">
        <v>20.6997</v>
      </c>
      <c r="ER567">
        <v>999.9</v>
      </c>
      <c r="ES567">
        <v>29.166</v>
      </c>
      <c r="ET567">
        <v>29.064</v>
      </c>
      <c r="EU567">
        <v>17.3123</v>
      </c>
      <c r="EV567">
        <v>49.8651</v>
      </c>
      <c r="EW567">
        <v>30.0401</v>
      </c>
      <c r="EX567">
        <v>2</v>
      </c>
      <c r="EY567">
        <v>-0.126814</v>
      </c>
      <c r="EZ567">
        <v>4.47828</v>
      </c>
      <c r="FA567">
        <v>20.1879</v>
      </c>
      <c r="FB567">
        <v>5.23376</v>
      </c>
      <c r="FC567">
        <v>11.992</v>
      </c>
      <c r="FD567">
        <v>4.9568</v>
      </c>
      <c r="FE567">
        <v>3.304</v>
      </c>
      <c r="FF567">
        <v>9999</v>
      </c>
      <c r="FG567">
        <v>9999</v>
      </c>
      <c r="FH567">
        <v>6709.3</v>
      </c>
      <c r="FI567">
        <v>354.7</v>
      </c>
      <c r="FJ567">
        <v>1.86813</v>
      </c>
      <c r="FK567">
        <v>1.86375</v>
      </c>
      <c r="FL567">
        <v>1.87148</v>
      </c>
      <c r="FM567">
        <v>1.86212</v>
      </c>
      <c r="FN567">
        <v>1.8616</v>
      </c>
      <c r="FO567">
        <v>1.86813</v>
      </c>
      <c r="FP567">
        <v>1.85822</v>
      </c>
      <c r="FQ567">
        <v>1.86478</v>
      </c>
      <c r="FR567">
        <v>5</v>
      </c>
      <c r="FS567">
        <v>0</v>
      </c>
      <c r="FT567">
        <v>0</v>
      </c>
      <c r="FU567">
        <v>0</v>
      </c>
      <c r="FV567" t="s">
        <v>358</v>
      </c>
      <c r="FW567" t="s">
        <v>359</v>
      </c>
      <c r="FX567" t="s">
        <v>360</v>
      </c>
      <c r="FY567" t="s">
        <v>360</v>
      </c>
      <c r="FZ567" t="s">
        <v>360</v>
      </c>
      <c r="GA567" t="s">
        <v>360</v>
      </c>
      <c r="GB567">
        <v>0</v>
      </c>
      <c r="GC567">
        <v>100</v>
      </c>
      <c r="GD567">
        <v>100</v>
      </c>
      <c r="GE567">
        <v>3.886</v>
      </c>
      <c r="GF567">
        <v>0.2112</v>
      </c>
      <c r="GG567">
        <v>2.14445261950712</v>
      </c>
      <c r="GH567">
        <v>0.00524579190152856</v>
      </c>
      <c r="GI567">
        <v>-2.61795653493914e-06</v>
      </c>
      <c r="GJ567">
        <v>1.03317073579164e-09</v>
      </c>
      <c r="GK567">
        <v>0.00834576242792743</v>
      </c>
      <c r="GL567">
        <v>-0.0463878632499735</v>
      </c>
      <c r="GM567">
        <v>0.00360881594666716</v>
      </c>
      <c r="GN567">
        <v>-4.25062852161115e-05</v>
      </c>
      <c r="GO567">
        <v>14</v>
      </c>
      <c r="GP567">
        <v>2225</v>
      </c>
      <c r="GQ567">
        <v>2</v>
      </c>
      <c r="GR567">
        <v>27</v>
      </c>
      <c r="GS567">
        <v>4398.5</v>
      </c>
      <c r="GT567">
        <v>4398.5</v>
      </c>
      <c r="GU567">
        <v>1.39648</v>
      </c>
      <c r="GV567">
        <v>2.37549</v>
      </c>
      <c r="GW567">
        <v>1.99829</v>
      </c>
      <c r="GX567">
        <v>2.74414</v>
      </c>
      <c r="GY567">
        <v>2.09351</v>
      </c>
      <c r="GZ567">
        <v>2.30957</v>
      </c>
      <c r="HA567">
        <v>30.2864</v>
      </c>
      <c r="HB567">
        <v>13.7468</v>
      </c>
      <c r="HC567">
        <v>18</v>
      </c>
      <c r="HD567">
        <v>436.102</v>
      </c>
      <c r="HE567">
        <v>614.201</v>
      </c>
      <c r="HF567">
        <v>19.5692</v>
      </c>
      <c r="HG567">
        <v>25.9217</v>
      </c>
      <c r="HH567">
        <v>30.0006</v>
      </c>
      <c r="HI567">
        <v>25.887</v>
      </c>
      <c r="HJ567">
        <v>25.8637</v>
      </c>
      <c r="HK567">
        <v>27.9979</v>
      </c>
      <c r="HL567">
        <v>9.74793</v>
      </c>
      <c r="HM567">
        <v>0.370643</v>
      </c>
      <c r="HN567">
        <v>19.4072</v>
      </c>
      <c r="HO567">
        <v>460.474</v>
      </c>
      <c r="HP567">
        <v>14.7225</v>
      </c>
      <c r="HQ567">
        <v>96.5693</v>
      </c>
      <c r="HR567">
        <v>100.609</v>
      </c>
    </row>
    <row r="568" spans="1:226">
      <c r="A568">
        <v>552</v>
      </c>
      <c r="B568">
        <v>1657562035.1</v>
      </c>
      <c r="C568">
        <v>9243.09999990463</v>
      </c>
      <c r="D568" t="s">
        <v>1471</v>
      </c>
      <c r="E568" t="s">
        <v>1472</v>
      </c>
      <c r="F568">
        <v>5</v>
      </c>
      <c r="G568" t="s">
        <v>1420</v>
      </c>
      <c r="H568" t="s">
        <v>354</v>
      </c>
      <c r="I568">
        <v>1657562027.6</v>
      </c>
      <c r="J568">
        <f>(K568)/1000</f>
        <v>0</v>
      </c>
      <c r="K568">
        <f>IF(BF568, AN568, AH568)</f>
        <v>0</v>
      </c>
      <c r="L568">
        <f>IF(BF568, AI568, AG568)</f>
        <v>0</v>
      </c>
      <c r="M568">
        <f>BH568 - IF(AU568&gt;1, L568*BB568*100.0/(AW568*BV568), 0)</f>
        <v>0</v>
      </c>
      <c r="N568">
        <f>((T568-J568/2)*M568-L568)/(T568+J568/2)</f>
        <v>0</v>
      </c>
      <c r="O568">
        <f>N568*(BO568+BP568)/1000.0</f>
        <v>0</v>
      </c>
      <c r="P568">
        <f>(BH568 - IF(AU568&gt;1, L568*BB568*100.0/(AW568*BV568), 0))*(BO568+BP568)/1000.0</f>
        <v>0</v>
      </c>
      <c r="Q568">
        <f>2.0/((1/S568-1/R568)+SIGN(S568)*SQRT((1/S568-1/R568)*(1/S568-1/R568) + 4*BC568/((BC568+1)*(BC568+1))*(2*1/S568*1/R568-1/R568*1/R568)))</f>
        <v>0</v>
      </c>
      <c r="R568">
        <f>IF(LEFT(BD568,1)&lt;&gt;"0",IF(LEFT(BD568,1)="1",3.0,BE568),$D$5+$E$5*(BV568*BO568/($K$5*1000))+$F$5*(BV568*BO568/($K$5*1000))*MAX(MIN(BB568,$J$5),$I$5)*MAX(MIN(BB568,$J$5),$I$5)+$G$5*MAX(MIN(BB568,$J$5),$I$5)*(BV568*BO568/($K$5*1000))+$H$5*(BV568*BO568/($K$5*1000))*(BV568*BO568/($K$5*1000)))</f>
        <v>0</v>
      </c>
      <c r="S568">
        <f>J568*(1000-(1000*0.61365*exp(17.502*W568/(240.97+W568))/(BO568+BP568)+BJ568)/2)/(1000*0.61365*exp(17.502*W568/(240.97+W568))/(BO568+BP568)-BJ568)</f>
        <v>0</v>
      </c>
      <c r="T568">
        <f>1/((BC568+1)/(Q568/1.6)+1/(R568/1.37)) + BC568/((BC568+1)/(Q568/1.6) + BC568/(R568/1.37))</f>
        <v>0</v>
      </c>
      <c r="U568">
        <f>(AX568*BA568)</f>
        <v>0</v>
      </c>
      <c r="V568">
        <f>(BQ568+(U568+2*0.95*5.67E-8*(((BQ568+$B$7)+273)^4-(BQ568+273)^4)-44100*J568)/(1.84*29.3*R568+8*0.95*5.67E-8*(BQ568+273)^3))</f>
        <v>0</v>
      </c>
      <c r="W568">
        <f>($C$7*BR568+$D$7*BS568+$E$7*V568)</f>
        <v>0</v>
      </c>
      <c r="X568">
        <f>0.61365*exp(17.502*W568/(240.97+W568))</f>
        <v>0</v>
      </c>
      <c r="Y568">
        <f>(Z568/AA568*100)</f>
        <v>0</v>
      </c>
      <c r="Z568">
        <f>BJ568*(BO568+BP568)/1000</f>
        <v>0</v>
      </c>
      <c r="AA568">
        <f>0.61365*exp(17.502*BQ568/(240.97+BQ568))</f>
        <v>0</v>
      </c>
      <c r="AB568">
        <f>(X568-BJ568*(BO568+BP568)/1000)</f>
        <v>0</v>
      </c>
      <c r="AC568">
        <f>(-J568*44100)</f>
        <v>0</v>
      </c>
      <c r="AD568">
        <f>2*29.3*R568*0.92*(BQ568-W568)</f>
        <v>0</v>
      </c>
      <c r="AE568">
        <f>2*0.95*5.67E-8*(((BQ568+$B$7)+273)^4-(W568+273)^4)</f>
        <v>0</v>
      </c>
      <c r="AF568">
        <f>U568+AE568+AC568+AD568</f>
        <v>0</v>
      </c>
      <c r="AG568">
        <f>BN568*AU568*(BI568-BH568*(1000-AU568*BK568)/(1000-AU568*BJ568))/(100*BB568)</f>
        <v>0</v>
      </c>
      <c r="AH568">
        <f>1000*BN568*AU568*(BJ568-BK568)/(100*BB568*(1000-AU568*BJ568))</f>
        <v>0</v>
      </c>
      <c r="AI568">
        <f>(AJ568 - AK568 - BO568*1E3/(8.314*(BQ568+273.15)) * AM568/BN568 * AL568) * BN568/(100*BB568) * (1000 - BK568)/1000</f>
        <v>0</v>
      </c>
      <c r="AJ568">
        <v>447.726742541223</v>
      </c>
      <c r="AK568">
        <v>419.895115151515</v>
      </c>
      <c r="AL568">
        <v>2.01506857168208</v>
      </c>
      <c r="AM568">
        <v>66.1577859807836</v>
      </c>
      <c r="AN568">
        <f>(AP568 - AO568 + BO568*1E3/(8.314*(BQ568+273.15)) * AR568/BN568 * AQ568) * BN568/(100*BB568) * 1000/(1000 - AP568)</f>
        <v>0</v>
      </c>
      <c r="AO568">
        <v>14.6915774024163</v>
      </c>
      <c r="AP568">
        <v>20.806976969697</v>
      </c>
      <c r="AQ568">
        <v>0.00559717624144703</v>
      </c>
      <c r="AR568">
        <v>77.8780552469059</v>
      </c>
      <c r="AS568">
        <v>10</v>
      </c>
      <c r="AT568">
        <v>2</v>
      </c>
      <c r="AU568">
        <f>IF(AS568*$H$13&gt;=AW568,1.0,(AW568/(AW568-AS568*$H$13)))</f>
        <v>0</v>
      </c>
      <c r="AV568">
        <f>(AU568-1)*100</f>
        <v>0</v>
      </c>
      <c r="AW568">
        <f>MAX(0,($B$13+$C$13*BV568)/(1+$D$13*BV568)*BO568/(BQ568+273)*$E$13)</f>
        <v>0</v>
      </c>
      <c r="AX568">
        <f>$B$11*BW568+$C$11*BX568+$F$11*CI568*(1-CL568)</f>
        <v>0</v>
      </c>
      <c r="AY568">
        <f>AX568*AZ568</f>
        <v>0</v>
      </c>
      <c r="AZ568">
        <f>($B$11*$D$9+$C$11*$D$9+$F$11*((CV568+CN568)/MAX(CV568+CN568+CW568, 0.1)*$I$9+CW568/MAX(CV568+CN568+CW568, 0.1)*$J$9))/($B$11+$C$11+$F$11)</f>
        <v>0</v>
      </c>
      <c r="BA568">
        <f>($B$11*$K$9+$C$11*$K$9+$F$11*((CV568+CN568)/MAX(CV568+CN568+CW568, 0.1)*$P$9+CW568/MAX(CV568+CN568+CW568, 0.1)*$Q$9))/($B$11+$C$11+$F$11)</f>
        <v>0</v>
      </c>
      <c r="BB568">
        <v>4.6</v>
      </c>
      <c r="BC568">
        <v>0.5</v>
      </c>
      <c r="BD568" t="s">
        <v>355</v>
      </c>
      <c r="BE568">
        <v>2</v>
      </c>
      <c r="BF568" t="b">
        <v>1</v>
      </c>
      <c r="BG568">
        <v>1657562027.6</v>
      </c>
      <c r="BH568">
        <v>402.051555555556</v>
      </c>
      <c r="BI568">
        <v>430.035814814815</v>
      </c>
      <c r="BJ568">
        <v>20.7701703703704</v>
      </c>
      <c r="BK568">
        <v>14.6861481481482</v>
      </c>
      <c r="BL568">
        <v>398.168111111111</v>
      </c>
      <c r="BM568">
        <v>20.5594925925926</v>
      </c>
      <c r="BN568">
        <v>499.975814814815</v>
      </c>
      <c r="BO568">
        <v>68.0027592592593</v>
      </c>
      <c r="BP568">
        <v>0.00950770222222222</v>
      </c>
      <c r="BQ568">
        <v>23.1086666666667</v>
      </c>
      <c r="BR568">
        <v>22.1955592592593</v>
      </c>
      <c r="BS568">
        <v>999.9</v>
      </c>
      <c r="BT568">
        <v>0</v>
      </c>
      <c r="BU568">
        <v>0</v>
      </c>
      <c r="BV568">
        <v>9964.30851851852</v>
      </c>
      <c r="BW568">
        <v>0</v>
      </c>
      <c r="BX568">
        <v>164.48462962963</v>
      </c>
      <c r="BY568">
        <v>-27.984362962963</v>
      </c>
      <c r="BZ568">
        <v>410.579333333333</v>
      </c>
      <c r="CA568">
        <v>436.44562962963</v>
      </c>
      <c r="CB568">
        <v>6.08401925925926</v>
      </c>
      <c r="CC568">
        <v>430.035814814815</v>
      </c>
      <c r="CD568">
        <v>14.6861481481482</v>
      </c>
      <c r="CE568">
        <v>1.41242740740741</v>
      </c>
      <c r="CF568">
        <v>0.998698185185185</v>
      </c>
      <c r="CG568">
        <v>12.0517111111111</v>
      </c>
      <c r="CH568">
        <v>6.89740111111111</v>
      </c>
      <c r="CI568">
        <v>2000.00962962963</v>
      </c>
      <c r="CJ568">
        <v>0.979995333333334</v>
      </c>
      <c r="CK568">
        <v>0.0200049666666667</v>
      </c>
      <c r="CL568">
        <v>0</v>
      </c>
      <c r="CM568">
        <v>2.53794814814815</v>
      </c>
      <c r="CN568">
        <v>0</v>
      </c>
      <c r="CO568">
        <v>14021.0592592593</v>
      </c>
      <c r="CP568">
        <v>16705.4555555556</v>
      </c>
      <c r="CQ568">
        <v>45</v>
      </c>
      <c r="CR568">
        <v>44.3726666666667</v>
      </c>
      <c r="CS568">
        <v>44.437</v>
      </c>
      <c r="CT568">
        <v>43.0923333333333</v>
      </c>
      <c r="CU568">
        <v>43.75</v>
      </c>
      <c r="CV568">
        <v>1960.00296296296</v>
      </c>
      <c r="CW568">
        <v>40.0066666666667</v>
      </c>
      <c r="CX568">
        <v>0</v>
      </c>
      <c r="CY568">
        <v>1651540930.4</v>
      </c>
      <c r="CZ568">
        <v>0</v>
      </c>
      <c r="DA568">
        <v>0</v>
      </c>
      <c r="DB568" t="s">
        <v>356</v>
      </c>
      <c r="DC568">
        <v>1657298120.5</v>
      </c>
      <c r="DD568">
        <v>1657298120.5</v>
      </c>
      <c r="DE568">
        <v>0</v>
      </c>
      <c r="DF568">
        <v>1.391</v>
      </c>
      <c r="DG568">
        <v>0.035</v>
      </c>
      <c r="DH568">
        <v>2.39</v>
      </c>
      <c r="DI568">
        <v>0.104</v>
      </c>
      <c r="DJ568">
        <v>419</v>
      </c>
      <c r="DK568">
        <v>18</v>
      </c>
      <c r="DL568">
        <v>0.11</v>
      </c>
      <c r="DM568">
        <v>0.02</v>
      </c>
      <c r="DN568">
        <v>-25.3388951219512</v>
      </c>
      <c r="DO568">
        <v>-43.952418815331</v>
      </c>
      <c r="DP568">
        <v>4.72850964459211</v>
      </c>
      <c r="DQ568">
        <v>0</v>
      </c>
      <c r="DR568">
        <v>6.07183926829268</v>
      </c>
      <c r="DS568">
        <v>0.187349268292677</v>
      </c>
      <c r="DT568">
        <v>0.0186521288120339</v>
      </c>
      <c r="DU568">
        <v>0</v>
      </c>
      <c r="DV568">
        <v>0</v>
      </c>
      <c r="DW568">
        <v>2</v>
      </c>
      <c r="DX568" t="s">
        <v>357</v>
      </c>
      <c r="DY568">
        <v>2.87371</v>
      </c>
      <c r="DZ568">
        <v>2.62615</v>
      </c>
      <c r="EA568">
        <v>0.0680093</v>
      </c>
      <c r="EB568">
        <v>0.0729862</v>
      </c>
      <c r="EC568">
        <v>0.0707644</v>
      </c>
      <c r="ED568">
        <v>0.0550106</v>
      </c>
      <c r="EE568">
        <v>26290.2</v>
      </c>
      <c r="EF568">
        <v>22838.6</v>
      </c>
      <c r="EG568">
        <v>25249.7</v>
      </c>
      <c r="EH568">
        <v>23990.1</v>
      </c>
      <c r="EI568">
        <v>40033.6</v>
      </c>
      <c r="EJ568">
        <v>37527.9</v>
      </c>
      <c r="EK568">
        <v>45617.5</v>
      </c>
      <c r="EL568">
        <v>42791.7</v>
      </c>
      <c r="EM568">
        <v>1.82395</v>
      </c>
      <c r="EN568">
        <v>2.10678</v>
      </c>
      <c r="EO568">
        <v>0.0897646</v>
      </c>
      <c r="EP568">
        <v>0</v>
      </c>
      <c r="EQ568">
        <v>20.7988</v>
      </c>
      <c r="ER568">
        <v>999.9</v>
      </c>
      <c r="ES568">
        <v>29.191</v>
      </c>
      <c r="ET568">
        <v>29.064</v>
      </c>
      <c r="EU568">
        <v>17.3291</v>
      </c>
      <c r="EV568">
        <v>50.5351</v>
      </c>
      <c r="EW568">
        <v>30.2684</v>
      </c>
      <c r="EX568">
        <v>2</v>
      </c>
      <c r="EY568">
        <v>-0.125071</v>
      </c>
      <c r="EZ568">
        <v>5.01136</v>
      </c>
      <c r="FA568">
        <v>20.1727</v>
      </c>
      <c r="FB568">
        <v>5.23406</v>
      </c>
      <c r="FC568">
        <v>11.992</v>
      </c>
      <c r="FD568">
        <v>4.95685</v>
      </c>
      <c r="FE568">
        <v>3.30393</v>
      </c>
      <c r="FF568">
        <v>9999</v>
      </c>
      <c r="FG568">
        <v>9999</v>
      </c>
      <c r="FH568">
        <v>6709.3</v>
      </c>
      <c r="FI568">
        <v>354.7</v>
      </c>
      <c r="FJ568">
        <v>1.86812</v>
      </c>
      <c r="FK568">
        <v>1.86376</v>
      </c>
      <c r="FL568">
        <v>1.87147</v>
      </c>
      <c r="FM568">
        <v>1.8621</v>
      </c>
      <c r="FN568">
        <v>1.86161</v>
      </c>
      <c r="FO568">
        <v>1.86813</v>
      </c>
      <c r="FP568">
        <v>1.85822</v>
      </c>
      <c r="FQ568">
        <v>1.86478</v>
      </c>
      <c r="FR568">
        <v>5</v>
      </c>
      <c r="FS568">
        <v>0</v>
      </c>
      <c r="FT568">
        <v>0</v>
      </c>
      <c r="FU568">
        <v>0</v>
      </c>
      <c r="FV568" t="s">
        <v>358</v>
      </c>
      <c r="FW568" t="s">
        <v>359</v>
      </c>
      <c r="FX568" t="s">
        <v>360</v>
      </c>
      <c r="FY568" t="s">
        <v>360</v>
      </c>
      <c r="FZ568" t="s">
        <v>360</v>
      </c>
      <c r="GA568" t="s">
        <v>360</v>
      </c>
      <c r="GB568">
        <v>0</v>
      </c>
      <c r="GC568">
        <v>100</v>
      </c>
      <c r="GD568">
        <v>100</v>
      </c>
      <c r="GE568">
        <v>3.92</v>
      </c>
      <c r="GF568">
        <v>0.2125</v>
      </c>
      <c r="GG568">
        <v>2.14445261950712</v>
      </c>
      <c r="GH568">
        <v>0.00524579190152856</v>
      </c>
      <c r="GI568">
        <v>-2.61795653493914e-06</v>
      </c>
      <c r="GJ568">
        <v>1.03317073579164e-09</v>
      </c>
      <c r="GK568">
        <v>0.00834576242792743</v>
      </c>
      <c r="GL568">
        <v>-0.0463878632499735</v>
      </c>
      <c r="GM568">
        <v>0.00360881594666716</v>
      </c>
      <c r="GN568">
        <v>-4.25062852161115e-05</v>
      </c>
      <c r="GO568">
        <v>14</v>
      </c>
      <c r="GP568">
        <v>2225</v>
      </c>
      <c r="GQ568">
        <v>2</v>
      </c>
      <c r="GR568">
        <v>27</v>
      </c>
      <c r="GS568">
        <v>4398.6</v>
      </c>
      <c r="GT568">
        <v>4398.6</v>
      </c>
      <c r="GU568">
        <v>1.43799</v>
      </c>
      <c r="GV568">
        <v>2.36694</v>
      </c>
      <c r="GW568">
        <v>1.99829</v>
      </c>
      <c r="GX568">
        <v>2.74414</v>
      </c>
      <c r="GY568">
        <v>2.09351</v>
      </c>
      <c r="GZ568">
        <v>2.37793</v>
      </c>
      <c r="HA568">
        <v>30.2864</v>
      </c>
      <c r="HB568">
        <v>13.7468</v>
      </c>
      <c r="HC568">
        <v>18</v>
      </c>
      <c r="HD568">
        <v>435.899</v>
      </c>
      <c r="HE568">
        <v>614.479</v>
      </c>
      <c r="HF568">
        <v>19.3885</v>
      </c>
      <c r="HG568">
        <v>25.9191</v>
      </c>
      <c r="HH568">
        <v>30.0013</v>
      </c>
      <c r="HI568">
        <v>25.8828</v>
      </c>
      <c r="HJ568">
        <v>25.8589</v>
      </c>
      <c r="HK568">
        <v>28.817</v>
      </c>
      <c r="HL568">
        <v>9.74793</v>
      </c>
      <c r="HM568">
        <v>0.370643</v>
      </c>
      <c r="HN568">
        <v>19.1755</v>
      </c>
      <c r="HO568">
        <v>473.91</v>
      </c>
      <c r="HP568">
        <v>14.7165</v>
      </c>
      <c r="HQ568">
        <v>96.5696</v>
      </c>
      <c r="HR568">
        <v>100.609</v>
      </c>
    </row>
    <row r="569" spans="1:226">
      <c r="A569">
        <v>553</v>
      </c>
      <c r="B569">
        <v>1657562040.1</v>
      </c>
      <c r="C569">
        <v>9248.09999990463</v>
      </c>
      <c r="D569" t="s">
        <v>1473</v>
      </c>
      <c r="E569" t="s">
        <v>1474</v>
      </c>
      <c r="F569">
        <v>5</v>
      </c>
      <c r="G569" t="s">
        <v>1420</v>
      </c>
      <c r="H569" t="s">
        <v>354</v>
      </c>
      <c r="I569">
        <v>1657562032.31429</v>
      </c>
      <c r="J569">
        <f>(K569)/1000</f>
        <v>0</v>
      </c>
      <c r="K569">
        <f>IF(BF569, AN569, AH569)</f>
        <v>0</v>
      </c>
      <c r="L569">
        <f>IF(BF569, AI569, AG569)</f>
        <v>0</v>
      </c>
      <c r="M569">
        <f>BH569 - IF(AU569&gt;1, L569*BB569*100.0/(AW569*BV569), 0)</f>
        <v>0</v>
      </c>
      <c r="N569">
        <f>((T569-J569/2)*M569-L569)/(T569+J569/2)</f>
        <v>0</v>
      </c>
      <c r="O569">
        <f>N569*(BO569+BP569)/1000.0</f>
        <v>0</v>
      </c>
      <c r="P569">
        <f>(BH569 - IF(AU569&gt;1, L569*BB569*100.0/(AW569*BV569), 0))*(BO569+BP569)/1000.0</f>
        <v>0</v>
      </c>
      <c r="Q569">
        <f>2.0/((1/S569-1/R569)+SIGN(S569)*SQRT((1/S569-1/R569)*(1/S569-1/R569) + 4*BC569/((BC569+1)*(BC569+1))*(2*1/S569*1/R569-1/R569*1/R569)))</f>
        <v>0</v>
      </c>
      <c r="R569">
        <f>IF(LEFT(BD569,1)&lt;&gt;"0",IF(LEFT(BD569,1)="1",3.0,BE569),$D$5+$E$5*(BV569*BO569/($K$5*1000))+$F$5*(BV569*BO569/($K$5*1000))*MAX(MIN(BB569,$J$5),$I$5)*MAX(MIN(BB569,$J$5),$I$5)+$G$5*MAX(MIN(BB569,$J$5),$I$5)*(BV569*BO569/($K$5*1000))+$H$5*(BV569*BO569/($K$5*1000))*(BV569*BO569/($K$5*1000)))</f>
        <v>0</v>
      </c>
      <c r="S569">
        <f>J569*(1000-(1000*0.61365*exp(17.502*W569/(240.97+W569))/(BO569+BP569)+BJ569)/2)/(1000*0.61365*exp(17.502*W569/(240.97+W569))/(BO569+BP569)-BJ569)</f>
        <v>0</v>
      </c>
      <c r="T569">
        <f>1/((BC569+1)/(Q569/1.6)+1/(R569/1.37)) + BC569/((BC569+1)/(Q569/1.6) + BC569/(R569/1.37))</f>
        <v>0</v>
      </c>
      <c r="U569">
        <f>(AX569*BA569)</f>
        <v>0</v>
      </c>
      <c r="V569">
        <f>(BQ569+(U569+2*0.95*5.67E-8*(((BQ569+$B$7)+273)^4-(BQ569+273)^4)-44100*J569)/(1.84*29.3*R569+8*0.95*5.67E-8*(BQ569+273)^3))</f>
        <v>0</v>
      </c>
      <c r="W569">
        <f>($C$7*BR569+$D$7*BS569+$E$7*V569)</f>
        <v>0</v>
      </c>
      <c r="X569">
        <f>0.61365*exp(17.502*W569/(240.97+W569))</f>
        <v>0</v>
      </c>
      <c r="Y569">
        <f>(Z569/AA569*100)</f>
        <v>0</v>
      </c>
      <c r="Z569">
        <f>BJ569*(BO569+BP569)/1000</f>
        <v>0</v>
      </c>
      <c r="AA569">
        <f>0.61365*exp(17.502*BQ569/(240.97+BQ569))</f>
        <v>0</v>
      </c>
      <c r="AB569">
        <f>(X569-BJ569*(BO569+BP569)/1000)</f>
        <v>0</v>
      </c>
      <c r="AC569">
        <f>(-J569*44100)</f>
        <v>0</v>
      </c>
      <c r="AD569">
        <f>2*29.3*R569*0.92*(BQ569-W569)</f>
        <v>0</v>
      </c>
      <c r="AE569">
        <f>2*0.95*5.67E-8*(((BQ569+$B$7)+273)^4-(W569+273)^4)</f>
        <v>0</v>
      </c>
      <c r="AF569">
        <f>U569+AE569+AC569+AD569</f>
        <v>0</v>
      </c>
      <c r="AG569">
        <f>BN569*AU569*(BI569-BH569*(1000-AU569*BK569)/(1000-AU569*BJ569))/(100*BB569)</f>
        <v>0</v>
      </c>
      <c r="AH569">
        <f>1000*BN569*AU569*(BJ569-BK569)/(100*BB569*(1000-AU569*BJ569))</f>
        <v>0</v>
      </c>
      <c r="AI569">
        <f>(AJ569 - AK569 - BO569*1E3/(8.314*(BQ569+273.15)) * AM569/BN569 * AL569) * BN569/(100*BB569) * (1000 - BK569)/1000</f>
        <v>0</v>
      </c>
      <c r="AJ569">
        <v>463.345623879604</v>
      </c>
      <c r="AK569">
        <v>432.557866666666</v>
      </c>
      <c r="AL569">
        <v>2.64375589578078</v>
      </c>
      <c r="AM569">
        <v>66.1577859807836</v>
      </c>
      <c r="AN569">
        <f>(AP569 - AO569 + BO569*1E3/(8.314*(BQ569+273.15)) * AR569/BN569 * AQ569) * BN569/(100*BB569) * 1000/(1000 - AP569)</f>
        <v>0</v>
      </c>
      <c r="AO569">
        <v>14.7029768888631</v>
      </c>
      <c r="AP569">
        <v>20.8272806060606</v>
      </c>
      <c r="AQ569">
        <v>0.00146083837691884</v>
      </c>
      <c r="AR569">
        <v>77.8780552469059</v>
      </c>
      <c r="AS569">
        <v>10</v>
      </c>
      <c r="AT569">
        <v>2</v>
      </c>
      <c r="AU569">
        <f>IF(AS569*$H$13&gt;=AW569,1.0,(AW569/(AW569-AS569*$H$13)))</f>
        <v>0</v>
      </c>
      <c r="AV569">
        <f>(AU569-1)*100</f>
        <v>0</v>
      </c>
      <c r="AW569">
        <f>MAX(0,($B$13+$C$13*BV569)/(1+$D$13*BV569)*BO569/(BQ569+273)*$E$13)</f>
        <v>0</v>
      </c>
      <c r="AX569">
        <f>$B$11*BW569+$C$11*BX569+$F$11*CI569*(1-CL569)</f>
        <v>0</v>
      </c>
      <c r="AY569">
        <f>AX569*AZ569</f>
        <v>0</v>
      </c>
      <c r="AZ569">
        <f>($B$11*$D$9+$C$11*$D$9+$F$11*((CV569+CN569)/MAX(CV569+CN569+CW569, 0.1)*$I$9+CW569/MAX(CV569+CN569+CW569, 0.1)*$J$9))/($B$11+$C$11+$F$11)</f>
        <v>0</v>
      </c>
      <c r="BA569">
        <f>($B$11*$K$9+$C$11*$K$9+$F$11*((CV569+CN569)/MAX(CV569+CN569+CW569, 0.1)*$P$9+CW569/MAX(CV569+CN569+CW569, 0.1)*$Q$9))/($B$11+$C$11+$F$11)</f>
        <v>0</v>
      </c>
      <c r="BB569">
        <v>4.6</v>
      </c>
      <c r="BC569">
        <v>0.5</v>
      </c>
      <c r="BD569" t="s">
        <v>355</v>
      </c>
      <c r="BE569">
        <v>2</v>
      </c>
      <c r="BF569" t="b">
        <v>1</v>
      </c>
      <c r="BG569">
        <v>1657562032.31429</v>
      </c>
      <c r="BH569">
        <v>408.289142857143</v>
      </c>
      <c r="BI569">
        <v>441.320428571429</v>
      </c>
      <c r="BJ569">
        <v>20.7934892857143</v>
      </c>
      <c r="BK569">
        <v>14.6946464285714</v>
      </c>
      <c r="BL569">
        <v>404.383071428571</v>
      </c>
      <c r="BM569">
        <v>20.5817357142857</v>
      </c>
      <c r="BN569">
        <v>499.958178571429</v>
      </c>
      <c r="BO569">
        <v>68.0026321428571</v>
      </c>
      <c r="BP569">
        <v>0.0100521621428571</v>
      </c>
      <c r="BQ569">
        <v>23.1434178571429</v>
      </c>
      <c r="BR569">
        <v>22.2468</v>
      </c>
      <c r="BS569">
        <v>999.9</v>
      </c>
      <c r="BT569">
        <v>0</v>
      </c>
      <c r="BU569">
        <v>0</v>
      </c>
      <c r="BV569">
        <v>9930.04642857143</v>
      </c>
      <c r="BW569">
        <v>0</v>
      </c>
      <c r="BX569">
        <v>165.048357142857</v>
      </c>
      <c r="BY569">
        <v>-33.0313321428571</v>
      </c>
      <c r="BZ569">
        <v>416.95925</v>
      </c>
      <c r="CA569">
        <v>447.902357142857</v>
      </c>
      <c r="CB569">
        <v>6.09884107142857</v>
      </c>
      <c r="CC569">
        <v>441.320428571429</v>
      </c>
      <c r="CD569">
        <v>14.6946464285714</v>
      </c>
      <c r="CE569">
        <v>1.41401071428571</v>
      </c>
      <c r="CF569">
        <v>0.999274107142857</v>
      </c>
      <c r="CG569">
        <v>12.0687142857143</v>
      </c>
      <c r="CH569">
        <v>6.9057975</v>
      </c>
      <c r="CI569">
        <v>2000.00821428571</v>
      </c>
      <c r="CJ569">
        <v>0.979994357142857</v>
      </c>
      <c r="CK569">
        <v>0.0200059464285714</v>
      </c>
      <c r="CL569">
        <v>0</v>
      </c>
      <c r="CM569">
        <v>2.53628571428571</v>
      </c>
      <c r="CN569">
        <v>0</v>
      </c>
      <c r="CO569">
        <v>14040.35</v>
      </c>
      <c r="CP569">
        <v>16705.45</v>
      </c>
      <c r="CQ569">
        <v>45</v>
      </c>
      <c r="CR569">
        <v>44.3949285714286</v>
      </c>
      <c r="CS569">
        <v>44.437</v>
      </c>
      <c r="CT569">
        <v>43.1159285714286</v>
      </c>
      <c r="CU569">
        <v>43.75</v>
      </c>
      <c r="CV569">
        <v>1959.99928571429</v>
      </c>
      <c r="CW569">
        <v>40.0089285714286</v>
      </c>
      <c r="CX569">
        <v>0</v>
      </c>
      <c r="CY569">
        <v>1651540935.2</v>
      </c>
      <c r="CZ569">
        <v>0</v>
      </c>
      <c r="DA569">
        <v>0</v>
      </c>
      <c r="DB569" t="s">
        <v>356</v>
      </c>
      <c r="DC569">
        <v>1657298120.5</v>
      </c>
      <c r="DD569">
        <v>1657298120.5</v>
      </c>
      <c r="DE569">
        <v>0</v>
      </c>
      <c r="DF569">
        <v>1.391</v>
      </c>
      <c r="DG569">
        <v>0.035</v>
      </c>
      <c r="DH569">
        <v>2.39</v>
      </c>
      <c r="DI569">
        <v>0.104</v>
      </c>
      <c r="DJ569">
        <v>419</v>
      </c>
      <c r="DK569">
        <v>18</v>
      </c>
      <c r="DL569">
        <v>0.11</v>
      </c>
      <c r="DM569">
        <v>0.02</v>
      </c>
      <c r="DN569">
        <v>-30.1254731707317</v>
      </c>
      <c r="DO569">
        <v>-64.0350083623693</v>
      </c>
      <c r="DP569">
        <v>6.36597110121271</v>
      </c>
      <c r="DQ569">
        <v>0</v>
      </c>
      <c r="DR569">
        <v>6.08980463414634</v>
      </c>
      <c r="DS569">
        <v>0.190772822299649</v>
      </c>
      <c r="DT569">
        <v>0.0189117983689833</v>
      </c>
      <c r="DU569">
        <v>0</v>
      </c>
      <c r="DV569">
        <v>0</v>
      </c>
      <c r="DW569">
        <v>2</v>
      </c>
      <c r="DX569" t="s">
        <v>357</v>
      </c>
      <c r="DY569">
        <v>2.87359</v>
      </c>
      <c r="DZ569">
        <v>2.62703</v>
      </c>
      <c r="EA569">
        <v>0.0696114</v>
      </c>
      <c r="EB569">
        <v>0.0749122</v>
      </c>
      <c r="EC569">
        <v>0.0708136</v>
      </c>
      <c r="ED569">
        <v>0.0550382</v>
      </c>
      <c r="EE569">
        <v>26244.9</v>
      </c>
      <c r="EF569">
        <v>22791.2</v>
      </c>
      <c r="EG569">
        <v>25249.6</v>
      </c>
      <c r="EH569">
        <v>23990.2</v>
      </c>
      <c r="EI569">
        <v>40031.4</v>
      </c>
      <c r="EJ569">
        <v>37526.7</v>
      </c>
      <c r="EK569">
        <v>45617.3</v>
      </c>
      <c r="EL569">
        <v>42791.5</v>
      </c>
      <c r="EM569">
        <v>1.82388</v>
      </c>
      <c r="EN569">
        <v>2.10708</v>
      </c>
      <c r="EO569">
        <v>0.0855513</v>
      </c>
      <c r="EP569">
        <v>0</v>
      </c>
      <c r="EQ569">
        <v>20.9129</v>
      </c>
      <c r="ER569">
        <v>999.9</v>
      </c>
      <c r="ES569">
        <v>29.215</v>
      </c>
      <c r="ET569">
        <v>29.044</v>
      </c>
      <c r="EU569">
        <v>17.3217</v>
      </c>
      <c r="EV569">
        <v>51.6551</v>
      </c>
      <c r="EW569">
        <v>30.3526</v>
      </c>
      <c r="EX569">
        <v>2</v>
      </c>
      <c r="EY569">
        <v>-0.122947</v>
      </c>
      <c r="EZ569">
        <v>5.51964</v>
      </c>
      <c r="FA569">
        <v>20.1564</v>
      </c>
      <c r="FB569">
        <v>5.23541</v>
      </c>
      <c r="FC569">
        <v>11.992</v>
      </c>
      <c r="FD569">
        <v>4.9569</v>
      </c>
      <c r="FE569">
        <v>3.30398</v>
      </c>
      <c r="FF569">
        <v>9999</v>
      </c>
      <c r="FG569">
        <v>9999</v>
      </c>
      <c r="FH569">
        <v>6709.6</v>
      </c>
      <c r="FI569">
        <v>354.7</v>
      </c>
      <c r="FJ569">
        <v>1.86812</v>
      </c>
      <c r="FK569">
        <v>1.86372</v>
      </c>
      <c r="FL569">
        <v>1.87146</v>
      </c>
      <c r="FM569">
        <v>1.86207</v>
      </c>
      <c r="FN569">
        <v>1.8616</v>
      </c>
      <c r="FO569">
        <v>1.86813</v>
      </c>
      <c r="FP569">
        <v>1.85822</v>
      </c>
      <c r="FQ569">
        <v>1.86477</v>
      </c>
      <c r="FR569">
        <v>5</v>
      </c>
      <c r="FS569">
        <v>0</v>
      </c>
      <c r="FT569">
        <v>0</v>
      </c>
      <c r="FU569">
        <v>0</v>
      </c>
      <c r="FV569" t="s">
        <v>358</v>
      </c>
      <c r="FW569" t="s">
        <v>359</v>
      </c>
      <c r="FX569" t="s">
        <v>360</v>
      </c>
      <c r="FY569" t="s">
        <v>360</v>
      </c>
      <c r="FZ569" t="s">
        <v>360</v>
      </c>
      <c r="GA569" t="s">
        <v>360</v>
      </c>
      <c r="GB569">
        <v>0</v>
      </c>
      <c r="GC569">
        <v>100</v>
      </c>
      <c r="GD569">
        <v>100</v>
      </c>
      <c r="GE569">
        <v>3.965</v>
      </c>
      <c r="GF569">
        <v>0.2134</v>
      </c>
      <c r="GG569">
        <v>2.14445261950712</v>
      </c>
      <c r="GH569">
        <v>0.00524579190152856</v>
      </c>
      <c r="GI569">
        <v>-2.61795653493914e-06</v>
      </c>
      <c r="GJ569">
        <v>1.03317073579164e-09</v>
      </c>
      <c r="GK569">
        <v>0.00834576242792743</v>
      </c>
      <c r="GL569">
        <v>-0.0463878632499735</v>
      </c>
      <c r="GM569">
        <v>0.00360881594666716</v>
      </c>
      <c r="GN569">
        <v>-4.25062852161115e-05</v>
      </c>
      <c r="GO569">
        <v>14</v>
      </c>
      <c r="GP569">
        <v>2225</v>
      </c>
      <c r="GQ569">
        <v>2</v>
      </c>
      <c r="GR569">
        <v>27</v>
      </c>
      <c r="GS569">
        <v>4398.7</v>
      </c>
      <c r="GT569">
        <v>4398.7</v>
      </c>
      <c r="GU569">
        <v>1.47705</v>
      </c>
      <c r="GV569">
        <v>2.36938</v>
      </c>
      <c r="GW569">
        <v>1.99829</v>
      </c>
      <c r="GX569">
        <v>2.74414</v>
      </c>
      <c r="GY569">
        <v>2.09351</v>
      </c>
      <c r="GZ569">
        <v>2.39502</v>
      </c>
      <c r="HA569">
        <v>30.2864</v>
      </c>
      <c r="HB569">
        <v>13.7118</v>
      </c>
      <c r="HC569">
        <v>18</v>
      </c>
      <c r="HD569">
        <v>435.83</v>
      </c>
      <c r="HE569">
        <v>614.665</v>
      </c>
      <c r="HF569">
        <v>19.1616</v>
      </c>
      <c r="HG569">
        <v>25.9189</v>
      </c>
      <c r="HH569">
        <v>30.0017</v>
      </c>
      <c r="HI569">
        <v>25.8794</v>
      </c>
      <c r="HJ569">
        <v>25.8547</v>
      </c>
      <c r="HK569">
        <v>29.5926</v>
      </c>
      <c r="HL569">
        <v>9.74793</v>
      </c>
      <c r="HM569">
        <v>0.370643</v>
      </c>
      <c r="HN569">
        <v>18.8877</v>
      </c>
      <c r="HO569">
        <v>494.052</v>
      </c>
      <c r="HP569">
        <v>14.7088</v>
      </c>
      <c r="HQ569">
        <v>96.5693</v>
      </c>
      <c r="HR569">
        <v>100.608</v>
      </c>
    </row>
    <row r="570" spans="1:226">
      <c r="A570">
        <v>554</v>
      </c>
      <c r="B570">
        <v>1657562045.1</v>
      </c>
      <c r="C570">
        <v>9253.09999990463</v>
      </c>
      <c r="D570" t="s">
        <v>1475</v>
      </c>
      <c r="E570" t="s">
        <v>1476</v>
      </c>
      <c r="F570">
        <v>5</v>
      </c>
      <c r="G570" t="s">
        <v>1420</v>
      </c>
      <c r="H570" t="s">
        <v>354</v>
      </c>
      <c r="I570">
        <v>1657562037.6</v>
      </c>
      <c r="J570">
        <f>(K570)/1000</f>
        <v>0</v>
      </c>
      <c r="K570">
        <f>IF(BF570, AN570, AH570)</f>
        <v>0</v>
      </c>
      <c r="L570">
        <f>IF(BF570, AI570, AG570)</f>
        <v>0</v>
      </c>
      <c r="M570">
        <f>BH570 - IF(AU570&gt;1, L570*BB570*100.0/(AW570*BV570), 0)</f>
        <v>0</v>
      </c>
      <c r="N570">
        <f>((T570-J570/2)*M570-L570)/(T570+J570/2)</f>
        <v>0</v>
      </c>
      <c r="O570">
        <f>N570*(BO570+BP570)/1000.0</f>
        <v>0</v>
      </c>
      <c r="P570">
        <f>(BH570 - IF(AU570&gt;1, L570*BB570*100.0/(AW570*BV570), 0))*(BO570+BP570)/1000.0</f>
        <v>0</v>
      </c>
      <c r="Q570">
        <f>2.0/((1/S570-1/R570)+SIGN(S570)*SQRT((1/S570-1/R570)*(1/S570-1/R570) + 4*BC570/((BC570+1)*(BC570+1))*(2*1/S570*1/R570-1/R570*1/R570)))</f>
        <v>0</v>
      </c>
      <c r="R570">
        <f>IF(LEFT(BD570,1)&lt;&gt;"0",IF(LEFT(BD570,1)="1",3.0,BE570),$D$5+$E$5*(BV570*BO570/($K$5*1000))+$F$5*(BV570*BO570/($K$5*1000))*MAX(MIN(BB570,$J$5),$I$5)*MAX(MIN(BB570,$J$5),$I$5)+$G$5*MAX(MIN(BB570,$J$5),$I$5)*(BV570*BO570/($K$5*1000))+$H$5*(BV570*BO570/($K$5*1000))*(BV570*BO570/($K$5*1000)))</f>
        <v>0</v>
      </c>
      <c r="S570">
        <f>J570*(1000-(1000*0.61365*exp(17.502*W570/(240.97+W570))/(BO570+BP570)+BJ570)/2)/(1000*0.61365*exp(17.502*W570/(240.97+W570))/(BO570+BP570)-BJ570)</f>
        <v>0</v>
      </c>
      <c r="T570">
        <f>1/((BC570+1)/(Q570/1.6)+1/(R570/1.37)) + BC570/((BC570+1)/(Q570/1.6) + BC570/(R570/1.37))</f>
        <v>0</v>
      </c>
      <c r="U570">
        <f>(AX570*BA570)</f>
        <v>0</v>
      </c>
      <c r="V570">
        <f>(BQ570+(U570+2*0.95*5.67E-8*(((BQ570+$B$7)+273)^4-(BQ570+273)^4)-44100*J570)/(1.84*29.3*R570+8*0.95*5.67E-8*(BQ570+273)^3))</f>
        <v>0</v>
      </c>
      <c r="W570">
        <f>($C$7*BR570+$D$7*BS570+$E$7*V570)</f>
        <v>0</v>
      </c>
      <c r="X570">
        <f>0.61365*exp(17.502*W570/(240.97+W570))</f>
        <v>0</v>
      </c>
      <c r="Y570">
        <f>(Z570/AA570*100)</f>
        <v>0</v>
      </c>
      <c r="Z570">
        <f>BJ570*(BO570+BP570)/1000</f>
        <v>0</v>
      </c>
      <c r="AA570">
        <f>0.61365*exp(17.502*BQ570/(240.97+BQ570))</f>
        <v>0</v>
      </c>
      <c r="AB570">
        <f>(X570-BJ570*(BO570+BP570)/1000)</f>
        <v>0</v>
      </c>
      <c r="AC570">
        <f>(-J570*44100)</f>
        <v>0</v>
      </c>
      <c r="AD570">
        <f>2*29.3*R570*0.92*(BQ570-W570)</f>
        <v>0</v>
      </c>
      <c r="AE570">
        <f>2*0.95*5.67E-8*(((BQ570+$B$7)+273)^4-(W570+273)^4)</f>
        <v>0</v>
      </c>
      <c r="AF570">
        <f>U570+AE570+AC570+AD570</f>
        <v>0</v>
      </c>
      <c r="AG570">
        <f>BN570*AU570*(BI570-BH570*(1000-AU570*BK570)/(1000-AU570*BJ570))/(100*BB570)</f>
        <v>0</v>
      </c>
      <c r="AH570">
        <f>1000*BN570*AU570*(BJ570-BK570)/(100*BB570*(1000-AU570*BJ570))</f>
        <v>0</v>
      </c>
      <c r="AI570">
        <f>(AJ570 - AK570 - BO570*1E3/(8.314*(BQ570+273.15)) * AM570/BN570 * AL570) * BN570/(100*BB570) * (1000 - BK570)/1000</f>
        <v>0</v>
      </c>
      <c r="AJ570">
        <v>479.965911284538</v>
      </c>
      <c r="AK570">
        <v>447.031981818182</v>
      </c>
      <c r="AL570">
        <v>2.98079592001034</v>
      </c>
      <c r="AM570">
        <v>66.1577859807836</v>
      </c>
      <c r="AN570">
        <f>(AP570 - AO570 + BO570*1E3/(8.314*(BQ570+273.15)) * AR570/BN570 * AQ570) * BN570/(100*BB570) * 1000/(1000 - AP570)</f>
        <v>0</v>
      </c>
      <c r="AO570">
        <v>14.7127691588289</v>
      </c>
      <c r="AP570">
        <v>20.8515448484849</v>
      </c>
      <c r="AQ570">
        <v>0.00596365978411344</v>
      </c>
      <c r="AR570">
        <v>77.8780552469059</v>
      </c>
      <c r="AS570">
        <v>10</v>
      </c>
      <c r="AT570">
        <v>2</v>
      </c>
      <c r="AU570">
        <f>IF(AS570*$H$13&gt;=AW570,1.0,(AW570/(AW570-AS570*$H$13)))</f>
        <v>0</v>
      </c>
      <c r="AV570">
        <f>(AU570-1)*100</f>
        <v>0</v>
      </c>
      <c r="AW570">
        <f>MAX(0,($B$13+$C$13*BV570)/(1+$D$13*BV570)*BO570/(BQ570+273)*$E$13)</f>
        <v>0</v>
      </c>
      <c r="AX570">
        <f>$B$11*BW570+$C$11*BX570+$F$11*CI570*(1-CL570)</f>
        <v>0</v>
      </c>
      <c r="AY570">
        <f>AX570*AZ570</f>
        <v>0</v>
      </c>
      <c r="AZ570">
        <f>($B$11*$D$9+$C$11*$D$9+$F$11*((CV570+CN570)/MAX(CV570+CN570+CW570, 0.1)*$I$9+CW570/MAX(CV570+CN570+CW570, 0.1)*$J$9))/($B$11+$C$11+$F$11)</f>
        <v>0</v>
      </c>
      <c r="BA570">
        <f>($B$11*$K$9+$C$11*$K$9+$F$11*((CV570+CN570)/MAX(CV570+CN570+CW570, 0.1)*$P$9+CW570/MAX(CV570+CN570+CW570, 0.1)*$Q$9))/($B$11+$C$11+$F$11)</f>
        <v>0</v>
      </c>
      <c r="BB570">
        <v>4.6</v>
      </c>
      <c r="BC570">
        <v>0.5</v>
      </c>
      <c r="BD570" t="s">
        <v>355</v>
      </c>
      <c r="BE570">
        <v>2</v>
      </c>
      <c r="BF570" t="b">
        <v>1</v>
      </c>
      <c r="BG570">
        <v>1657562037.6</v>
      </c>
      <c r="BH570">
        <v>419.141703703704</v>
      </c>
      <c r="BI570">
        <v>456.999851851852</v>
      </c>
      <c r="BJ570">
        <v>20.8190222222222</v>
      </c>
      <c r="BK570">
        <v>14.7052148148148</v>
      </c>
      <c r="BL570">
        <v>415.19662962963</v>
      </c>
      <c r="BM570">
        <v>20.6061</v>
      </c>
      <c r="BN570">
        <v>499.889296296296</v>
      </c>
      <c r="BO570">
        <v>68.0028296296296</v>
      </c>
      <c r="BP570">
        <v>0.0107969144444444</v>
      </c>
      <c r="BQ570">
        <v>23.174537037037</v>
      </c>
      <c r="BR570">
        <v>22.3025851851852</v>
      </c>
      <c r="BS570">
        <v>999.9</v>
      </c>
      <c r="BT570">
        <v>0</v>
      </c>
      <c r="BU570">
        <v>0</v>
      </c>
      <c r="BV570">
        <v>9918.40259259259</v>
      </c>
      <c r="BW570">
        <v>0</v>
      </c>
      <c r="BX570">
        <v>164.664333333333</v>
      </c>
      <c r="BY570">
        <v>-37.8581037037037</v>
      </c>
      <c r="BZ570">
        <v>428.053518518519</v>
      </c>
      <c r="CA570">
        <v>463.820555555556</v>
      </c>
      <c r="CB570">
        <v>6.11380777777778</v>
      </c>
      <c r="CC570">
        <v>456.999851851852</v>
      </c>
      <c r="CD570">
        <v>14.7052148148148</v>
      </c>
      <c r="CE570">
        <v>1.41575148148148</v>
      </c>
      <c r="CF570">
        <v>0.999995962962963</v>
      </c>
      <c r="CG570">
        <v>12.0874</v>
      </c>
      <c r="CH570">
        <v>6.91631296296296</v>
      </c>
      <c r="CI570">
        <v>1999.98962962963</v>
      </c>
      <c r="CJ570">
        <v>0.979993888888889</v>
      </c>
      <c r="CK570">
        <v>0.0200064185185185</v>
      </c>
      <c r="CL570">
        <v>0</v>
      </c>
      <c r="CM570">
        <v>2.57485185185185</v>
      </c>
      <c r="CN570">
        <v>0</v>
      </c>
      <c r="CO570">
        <v>14071.7037037037</v>
      </c>
      <c r="CP570">
        <v>16705.3</v>
      </c>
      <c r="CQ570">
        <v>45</v>
      </c>
      <c r="CR570">
        <v>44.4163333333333</v>
      </c>
      <c r="CS570">
        <v>44.437</v>
      </c>
      <c r="CT570">
        <v>43.1502592592593</v>
      </c>
      <c r="CU570">
        <v>43.75</v>
      </c>
      <c r="CV570">
        <v>1959.97962962963</v>
      </c>
      <c r="CW570">
        <v>40.01</v>
      </c>
      <c r="CX570">
        <v>0</v>
      </c>
      <c r="CY570">
        <v>1651540940</v>
      </c>
      <c r="CZ570">
        <v>0</v>
      </c>
      <c r="DA570">
        <v>0</v>
      </c>
      <c r="DB570" t="s">
        <v>356</v>
      </c>
      <c r="DC570">
        <v>1657298120.5</v>
      </c>
      <c r="DD570">
        <v>1657298120.5</v>
      </c>
      <c r="DE570">
        <v>0</v>
      </c>
      <c r="DF570">
        <v>1.391</v>
      </c>
      <c r="DG570">
        <v>0.035</v>
      </c>
      <c r="DH570">
        <v>2.39</v>
      </c>
      <c r="DI570">
        <v>0.104</v>
      </c>
      <c r="DJ570">
        <v>419</v>
      </c>
      <c r="DK570">
        <v>18</v>
      </c>
      <c r="DL570">
        <v>0.11</v>
      </c>
      <c r="DM570">
        <v>0.02</v>
      </c>
      <c r="DN570">
        <v>-33.8708073170732</v>
      </c>
      <c r="DO570">
        <v>-58.6979414634147</v>
      </c>
      <c r="DP570">
        <v>5.88176193505638</v>
      </c>
      <c r="DQ570">
        <v>0</v>
      </c>
      <c r="DR570">
        <v>6.10212975609756</v>
      </c>
      <c r="DS570">
        <v>0.17533714285714</v>
      </c>
      <c r="DT570">
        <v>0.0173806604729825</v>
      </c>
      <c r="DU570">
        <v>0</v>
      </c>
      <c r="DV570">
        <v>0</v>
      </c>
      <c r="DW570">
        <v>2</v>
      </c>
      <c r="DX570" t="s">
        <v>357</v>
      </c>
      <c r="DY570">
        <v>2.87394</v>
      </c>
      <c r="DZ570">
        <v>2.62783</v>
      </c>
      <c r="EA570">
        <v>0.071403</v>
      </c>
      <c r="EB570">
        <v>0.0769064</v>
      </c>
      <c r="EC570">
        <v>0.0708681</v>
      </c>
      <c r="ED570">
        <v>0.0550736</v>
      </c>
      <c r="EE570">
        <v>26194.6</v>
      </c>
      <c r="EF570">
        <v>22742.4</v>
      </c>
      <c r="EG570">
        <v>25249.8</v>
      </c>
      <c r="EH570">
        <v>23990.5</v>
      </c>
      <c r="EI570">
        <v>40029.2</v>
      </c>
      <c r="EJ570">
        <v>37525.8</v>
      </c>
      <c r="EK570">
        <v>45617.6</v>
      </c>
      <c r="EL570">
        <v>42792</v>
      </c>
      <c r="EM570">
        <v>1.82393</v>
      </c>
      <c r="EN570">
        <v>2.107</v>
      </c>
      <c r="EO570">
        <v>0.0803396</v>
      </c>
      <c r="EP570">
        <v>0</v>
      </c>
      <c r="EQ570">
        <v>21.043</v>
      </c>
      <c r="ER570">
        <v>999.9</v>
      </c>
      <c r="ES570">
        <v>29.239</v>
      </c>
      <c r="ET570">
        <v>29.024</v>
      </c>
      <c r="EU570">
        <v>17.3175</v>
      </c>
      <c r="EV570">
        <v>51.6651</v>
      </c>
      <c r="EW570">
        <v>30.4447</v>
      </c>
      <c r="EX570">
        <v>2</v>
      </c>
      <c r="EY570">
        <v>-0.11999</v>
      </c>
      <c r="EZ570">
        <v>6.31335</v>
      </c>
      <c r="FA570">
        <v>20.128</v>
      </c>
      <c r="FB570">
        <v>5.23601</v>
      </c>
      <c r="FC570">
        <v>11.992</v>
      </c>
      <c r="FD570">
        <v>4.95695</v>
      </c>
      <c r="FE570">
        <v>3.30393</v>
      </c>
      <c r="FF570">
        <v>9999</v>
      </c>
      <c r="FG570">
        <v>9999</v>
      </c>
      <c r="FH570">
        <v>6709.6</v>
      </c>
      <c r="FI570">
        <v>354.7</v>
      </c>
      <c r="FJ570">
        <v>1.86806</v>
      </c>
      <c r="FK570">
        <v>1.86374</v>
      </c>
      <c r="FL570">
        <v>1.87144</v>
      </c>
      <c r="FM570">
        <v>1.86207</v>
      </c>
      <c r="FN570">
        <v>1.86157</v>
      </c>
      <c r="FO570">
        <v>1.86812</v>
      </c>
      <c r="FP570">
        <v>1.85821</v>
      </c>
      <c r="FQ570">
        <v>1.86476</v>
      </c>
      <c r="FR570">
        <v>5</v>
      </c>
      <c r="FS570">
        <v>0</v>
      </c>
      <c r="FT570">
        <v>0</v>
      </c>
      <c r="FU570">
        <v>0</v>
      </c>
      <c r="FV570" t="s">
        <v>358</v>
      </c>
      <c r="FW570" t="s">
        <v>359</v>
      </c>
      <c r="FX570" t="s">
        <v>360</v>
      </c>
      <c r="FY570" t="s">
        <v>360</v>
      </c>
      <c r="FZ570" t="s">
        <v>360</v>
      </c>
      <c r="GA570" t="s">
        <v>360</v>
      </c>
      <c r="GB570">
        <v>0</v>
      </c>
      <c r="GC570">
        <v>100</v>
      </c>
      <c r="GD570">
        <v>100</v>
      </c>
      <c r="GE570">
        <v>4.017</v>
      </c>
      <c r="GF570">
        <v>0.2144</v>
      </c>
      <c r="GG570">
        <v>2.14445261950712</v>
      </c>
      <c r="GH570">
        <v>0.00524579190152856</v>
      </c>
      <c r="GI570">
        <v>-2.61795653493914e-06</v>
      </c>
      <c r="GJ570">
        <v>1.03317073579164e-09</v>
      </c>
      <c r="GK570">
        <v>0.00834576242792743</v>
      </c>
      <c r="GL570">
        <v>-0.0463878632499735</v>
      </c>
      <c r="GM570">
        <v>0.00360881594666716</v>
      </c>
      <c r="GN570">
        <v>-4.25062852161115e-05</v>
      </c>
      <c r="GO570">
        <v>14</v>
      </c>
      <c r="GP570">
        <v>2225</v>
      </c>
      <c r="GQ570">
        <v>2</v>
      </c>
      <c r="GR570">
        <v>27</v>
      </c>
      <c r="GS570">
        <v>4398.7</v>
      </c>
      <c r="GT570">
        <v>4398.7</v>
      </c>
      <c r="GU570">
        <v>1.51855</v>
      </c>
      <c r="GV570">
        <v>2.36084</v>
      </c>
      <c r="GW570">
        <v>1.99829</v>
      </c>
      <c r="GX570">
        <v>2.74536</v>
      </c>
      <c r="GY570">
        <v>2.09351</v>
      </c>
      <c r="GZ570">
        <v>2.34863</v>
      </c>
      <c r="HA570">
        <v>30.2864</v>
      </c>
      <c r="HB570">
        <v>13.6855</v>
      </c>
      <c r="HC570">
        <v>18</v>
      </c>
      <c r="HD570">
        <v>435.833</v>
      </c>
      <c r="HE570">
        <v>614.569</v>
      </c>
      <c r="HF570">
        <v>18.8677</v>
      </c>
      <c r="HG570">
        <v>25.9189</v>
      </c>
      <c r="HH570">
        <v>30.0024</v>
      </c>
      <c r="HI570">
        <v>25.8761</v>
      </c>
      <c r="HJ570">
        <v>25.8515</v>
      </c>
      <c r="HK570">
        <v>30.444</v>
      </c>
      <c r="HL570">
        <v>9.74793</v>
      </c>
      <c r="HM570">
        <v>0.755052</v>
      </c>
      <c r="HN570">
        <v>18.5528</v>
      </c>
      <c r="HO570">
        <v>507.51</v>
      </c>
      <c r="HP570">
        <v>14.7054</v>
      </c>
      <c r="HQ570">
        <v>96.5699</v>
      </c>
      <c r="HR570">
        <v>100.61</v>
      </c>
    </row>
    <row r="571" spans="1:226">
      <c r="A571">
        <v>555</v>
      </c>
      <c r="B571">
        <v>1657562050.1</v>
      </c>
      <c r="C571">
        <v>9258.09999990463</v>
      </c>
      <c r="D571" t="s">
        <v>1477</v>
      </c>
      <c r="E571" t="s">
        <v>1478</v>
      </c>
      <c r="F571">
        <v>5</v>
      </c>
      <c r="G571" t="s">
        <v>1420</v>
      </c>
      <c r="H571" t="s">
        <v>354</v>
      </c>
      <c r="I571">
        <v>1657562042.31429</v>
      </c>
      <c r="J571">
        <f>(K571)/1000</f>
        <v>0</v>
      </c>
      <c r="K571">
        <f>IF(BF571, AN571, AH571)</f>
        <v>0</v>
      </c>
      <c r="L571">
        <f>IF(BF571, AI571, AG571)</f>
        <v>0</v>
      </c>
      <c r="M571">
        <f>BH571 - IF(AU571&gt;1, L571*BB571*100.0/(AW571*BV571), 0)</f>
        <v>0</v>
      </c>
      <c r="N571">
        <f>((T571-J571/2)*M571-L571)/(T571+J571/2)</f>
        <v>0</v>
      </c>
      <c r="O571">
        <f>N571*(BO571+BP571)/1000.0</f>
        <v>0</v>
      </c>
      <c r="P571">
        <f>(BH571 - IF(AU571&gt;1, L571*BB571*100.0/(AW571*BV571), 0))*(BO571+BP571)/1000.0</f>
        <v>0</v>
      </c>
      <c r="Q571">
        <f>2.0/((1/S571-1/R571)+SIGN(S571)*SQRT((1/S571-1/R571)*(1/S571-1/R571) + 4*BC571/((BC571+1)*(BC571+1))*(2*1/S571*1/R571-1/R571*1/R571)))</f>
        <v>0</v>
      </c>
      <c r="R571">
        <f>IF(LEFT(BD571,1)&lt;&gt;"0",IF(LEFT(BD571,1)="1",3.0,BE571),$D$5+$E$5*(BV571*BO571/($K$5*1000))+$F$5*(BV571*BO571/($K$5*1000))*MAX(MIN(BB571,$J$5),$I$5)*MAX(MIN(BB571,$J$5),$I$5)+$G$5*MAX(MIN(BB571,$J$5),$I$5)*(BV571*BO571/($K$5*1000))+$H$5*(BV571*BO571/($K$5*1000))*(BV571*BO571/($K$5*1000)))</f>
        <v>0</v>
      </c>
      <c r="S571">
        <f>J571*(1000-(1000*0.61365*exp(17.502*W571/(240.97+W571))/(BO571+BP571)+BJ571)/2)/(1000*0.61365*exp(17.502*W571/(240.97+W571))/(BO571+BP571)-BJ571)</f>
        <v>0</v>
      </c>
      <c r="T571">
        <f>1/((BC571+1)/(Q571/1.6)+1/(R571/1.37)) + BC571/((BC571+1)/(Q571/1.6) + BC571/(R571/1.37))</f>
        <v>0</v>
      </c>
      <c r="U571">
        <f>(AX571*BA571)</f>
        <v>0</v>
      </c>
      <c r="V571">
        <f>(BQ571+(U571+2*0.95*5.67E-8*(((BQ571+$B$7)+273)^4-(BQ571+273)^4)-44100*J571)/(1.84*29.3*R571+8*0.95*5.67E-8*(BQ571+273)^3))</f>
        <v>0</v>
      </c>
      <c r="W571">
        <f>($C$7*BR571+$D$7*BS571+$E$7*V571)</f>
        <v>0</v>
      </c>
      <c r="X571">
        <f>0.61365*exp(17.502*W571/(240.97+W571))</f>
        <v>0</v>
      </c>
      <c r="Y571">
        <f>(Z571/AA571*100)</f>
        <v>0</v>
      </c>
      <c r="Z571">
        <f>BJ571*(BO571+BP571)/1000</f>
        <v>0</v>
      </c>
      <c r="AA571">
        <f>0.61365*exp(17.502*BQ571/(240.97+BQ571))</f>
        <v>0</v>
      </c>
      <c r="AB571">
        <f>(X571-BJ571*(BO571+BP571)/1000)</f>
        <v>0</v>
      </c>
      <c r="AC571">
        <f>(-J571*44100)</f>
        <v>0</v>
      </c>
      <c r="AD571">
        <f>2*29.3*R571*0.92*(BQ571-W571)</f>
        <v>0</v>
      </c>
      <c r="AE571">
        <f>2*0.95*5.67E-8*(((BQ571+$B$7)+273)^4-(W571+273)^4)</f>
        <v>0</v>
      </c>
      <c r="AF571">
        <f>U571+AE571+AC571+AD571</f>
        <v>0</v>
      </c>
      <c r="AG571">
        <f>BN571*AU571*(BI571-BH571*(1000-AU571*BK571)/(1000-AU571*BJ571))/(100*BB571)</f>
        <v>0</v>
      </c>
      <c r="AH571">
        <f>1000*BN571*AU571*(BJ571-BK571)/(100*BB571*(1000-AU571*BJ571))</f>
        <v>0</v>
      </c>
      <c r="AI571">
        <f>(AJ571 - AK571 - BO571*1E3/(8.314*(BQ571+273.15)) * AM571/BN571 * AL571) * BN571/(100*BB571) * (1000 - BK571)/1000</f>
        <v>0</v>
      </c>
      <c r="AJ571">
        <v>496.926958166949</v>
      </c>
      <c r="AK571">
        <v>462.597521212121</v>
      </c>
      <c r="AL571">
        <v>3.11943494653317</v>
      </c>
      <c r="AM571">
        <v>66.1577859807836</v>
      </c>
      <c r="AN571">
        <f>(AP571 - AO571 + BO571*1E3/(8.314*(BQ571+273.15)) * AR571/BN571 * AQ571) * BN571/(100*BB571) * 1000/(1000 - AP571)</f>
        <v>0</v>
      </c>
      <c r="AO571">
        <v>14.7261179957247</v>
      </c>
      <c r="AP571">
        <v>20.8650266666667</v>
      </c>
      <c r="AQ571">
        <v>0.00100444444444515</v>
      </c>
      <c r="AR571">
        <v>77.8780552469059</v>
      </c>
      <c r="AS571">
        <v>10</v>
      </c>
      <c r="AT571">
        <v>2</v>
      </c>
      <c r="AU571">
        <f>IF(AS571*$H$13&gt;=AW571,1.0,(AW571/(AW571-AS571*$H$13)))</f>
        <v>0</v>
      </c>
      <c r="AV571">
        <f>(AU571-1)*100</f>
        <v>0</v>
      </c>
      <c r="AW571">
        <f>MAX(0,($B$13+$C$13*BV571)/(1+$D$13*BV571)*BO571/(BQ571+273)*$E$13)</f>
        <v>0</v>
      </c>
      <c r="AX571">
        <f>$B$11*BW571+$C$11*BX571+$F$11*CI571*(1-CL571)</f>
        <v>0</v>
      </c>
      <c r="AY571">
        <f>AX571*AZ571</f>
        <v>0</v>
      </c>
      <c r="AZ571">
        <f>($B$11*$D$9+$C$11*$D$9+$F$11*((CV571+CN571)/MAX(CV571+CN571+CW571, 0.1)*$I$9+CW571/MAX(CV571+CN571+CW571, 0.1)*$J$9))/($B$11+$C$11+$F$11)</f>
        <v>0</v>
      </c>
      <c r="BA571">
        <f>($B$11*$K$9+$C$11*$K$9+$F$11*((CV571+CN571)/MAX(CV571+CN571+CW571, 0.1)*$P$9+CW571/MAX(CV571+CN571+CW571, 0.1)*$Q$9))/($B$11+$C$11+$F$11)</f>
        <v>0</v>
      </c>
      <c r="BB571">
        <v>4.6</v>
      </c>
      <c r="BC571">
        <v>0.5</v>
      </c>
      <c r="BD571" t="s">
        <v>355</v>
      </c>
      <c r="BE571">
        <v>2</v>
      </c>
      <c r="BF571" t="b">
        <v>1</v>
      </c>
      <c r="BG571">
        <v>1657562042.31429</v>
      </c>
      <c r="BH571">
        <v>431.598535714286</v>
      </c>
      <c r="BI571">
        <v>472.197892857143</v>
      </c>
      <c r="BJ571">
        <v>20.8389214285714</v>
      </c>
      <c r="BK571">
        <v>14.7162357142857</v>
      </c>
      <c r="BL571">
        <v>427.609</v>
      </c>
      <c r="BM571">
        <v>20.6250892857143</v>
      </c>
      <c r="BN571">
        <v>499.917642857143</v>
      </c>
      <c r="BO571">
        <v>68.0029285714286</v>
      </c>
      <c r="BP571">
        <v>0.0114014767857143</v>
      </c>
      <c r="BQ571">
        <v>23.1968035714286</v>
      </c>
      <c r="BR571">
        <v>22.348325</v>
      </c>
      <c r="BS571">
        <v>999.9</v>
      </c>
      <c r="BT571">
        <v>0</v>
      </c>
      <c r="BU571">
        <v>0</v>
      </c>
      <c r="BV571">
        <v>9934.99964285714</v>
      </c>
      <c r="BW571">
        <v>0</v>
      </c>
      <c r="BX571">
        <v>164.680035714286</v>
      </c>
      <c r="BY571">
        <v>-40.5993535714286</v>
      </c>
      <c r="BZ571">
        <v>440.784142857143</v>
      </c>
      <c r="CA571">
        <v>479.250857142857</v>
      </c>
      <c r="CB571">
        <v>6.12268857142857</v>
      </c>
      <c r="CC571">
        <v>472.197892857143</v>
      </c>
      <c r="CD571">
        <v>14.7162357142857</v>
      </c>
      <c r="CE571">
        <v>1.41710785714286</v>
      </c>
      <c r="CF571">
        <v>1.00074692857143</v>
      </c>
      <c r="CG571">
        <v>12.1019285714286</v>
      </c>
      <c r="CH571">
        <v>6.92725214285714</v>
      </c>
      <c r="CI571">
        <v>1999.9775</v>
      </c>
      <c r="CJ571">
        <v>0.979994</v>
      </c>
      <c r="CK571">
        <v>0.0200063</v>
      </c>
      <c r="CL571">
        <v>0</v>
      </c>
      <c r="CM571">
        <v>2.57747142857143</v>
      </c>
      <c r="CN571">
        <v>0</v>
      </c>
      <c r="CO571">
        <v>14110.7928571429</v>
      </c>
      <c r="CP571">
        <v>16705.2035714286</v>
      </c>
      <c r="CQ571">
        <v>45</v>
      </c>
      <c r="CR571">
        <v>44.4505357142857</v>
      </c>
      <c r="CS571">
        <v>44.437</v>
      </c>
      <c r="CT571">
        <v>43.1872857142857</v>
      </c>
      <c r="CU571">
        <v>43.75</v>
      </c>
      <c r="CV571">
        <v>1959.9675</v>
      </c>
      <c r="CW571">
        <v>40.01</v>
      </c>
      <c r="CX571">
        <v>0</v>
      </c>
      <c r="CY571">
        <v>1651540945.4</v>
      </c>
      <c r="CZ571">
        <v>0</v>
      </c>
      <c r="DA571">
        <v>0</v>
      </c>
      <c r="DB571" t="s">
        <v>356</v>
      </c>
      <c r="DC571">
        <v>1657298120.5</v>
      </c>
      <c r="DD571">
        <v>1657298120.5</v>
      </c>
      <c r="DE571">
        <v>0</v>
      </c>
      <c r="DF571">
        <v>1.391</v>
      </c>
      <c r="DG571">
        <v>0.035</v>
      </c>
      <c r="DH571">
        <v>2.39</v>
      </c>
      <c r="DI571">
        <v>0.104</v>
      </c>
      <c r="DJ571">
        <v>419</v>
      </c>
      <c r="DK571">
        <v>18</v>
      </c>
      <c r="DL571">
        <v>0.11</v>
      </c>
      <c r="DM571">
        <v>0.02</v>
      </c>
      <c r="DN571">
        <v>-38.7313097560976</v>
      </c>
      <c r="DO571">
        <v>-36.7356209059233</v>
      </c>
      <c r="DP571">
        <v>3.7221068311299</v>
      </c>
      <c r="DQ571">
        <v>0</v>
      </c>
      <c r="DR571">
        <v>6.1166343902439</v>
      </c>
      <c r="DS571">
        <v>0.122921602787455</v>
      </c>
      <c r="DT571">
        <v>0.0125181785959421</v>
      </c>
      <c r="DU571">
        <v>0</v>
      </c>
      <c r="DV571">
        <v>0</v>
      </c>
      <c r="DW571">
        <v>2</v>
      </c>
      <c r="DX571" t="s">
        <v>357</v>
      </c>
      <c r="DY571">
        <v>2.87394</v>
      </c>
      <c r="DZ571">
        <v>2.62812</v>
      </c>
      <c r="EA571">
        <v>0.0732745</v>
      </c>
      <c r="EB571">
        <v>0.0788202</v>
      </c>
      <c r="EC571">
        <v>0.0709032</v>
      </c>
      <c r="ED571">
        <v>0.0551134</v>
      </c>
      <c r="EE571">
        <v>26141.8</v>
      </c>
      <c r="EF571">
        <v>22694.9</v>
      </c>
      <c r="EG571">
        <v>25249.8</v>
      </c>
      <c r="EH571">
        <v>23990.1</v>
      </c>
      <c r="EI571">
        <v>40027.6</v>
      </c>
      <c r="EJ571">
        <v>37523.8</v>
      </c>
      <c r="EK571">
        <v>45617.4</v>
      </c>
      <c r="EL571">
        <v>42791.6</v>
      </c>
      <c r="EM571">
        <v>1.82388</v>
      </c>
      <c r="EN571">
        <v>2.10725</v>
      </c>
      <c r="EO571">
        <v>0.075005</v>
      </c>
      <c r="EP571">
        <v>0</v>
      </c>
      <c r="EQ571">
        <v>21.1788</v>
      </c>
      <c r="ER571">
        <v>999.9</v>
      </c>
      <c r="ES571">
        <v>29.27</v>
      </c>
      <c r="ET571">
        <v>29.024</v>
      </c>
      <c r="EU571">
        <v>17.3354</v>
      </c>
      <c r="EV571">
        <v>51.7051</v>
      </c>
      <c r="EW571">
        <v>30.4247</v>
      </c>
      <c r="EX571">
        <v>2</v>
      </c>
      <c r="EY571">
        <v>-0.116949</v>
      </c>
      <c r="EZ571">
        <v>6.93334</v>
      </c>
      <c r="FA571">
        <v>20.1035</v>
      </c>
      <c r="FB571">
        <v>5.23706</v>
      </c>
      <c r="FC571">
        <v>11.992</v>
      </c>
      <c r="FD571">
        <v>4.9569</v>
      </c>
      <c r="FE571">
        <v>3.30393</v>
      </c>
      <c r="FF571">
        <v>9999</v>
      </c>
      <c r="FG571">
        <v>9999</v>
      </c>
      <c r="FH571">
        <v>6709.8</v>
      </c>
      <c r="FI571">
        <v>354.7</v>
      </c>
      <c r="FJ571">
        <v>1.86805</v>
      </c>
      <c r="FK571">
        <v>1.86371</v>
      </c>
      <c r="FL571">
        <v>1.87143</v>
      </c>
      <c r="FM571">
        <v>1.86204</v>
      </c>
      <c r="FN571">
        <v>1.86157</v>
      </c>
      <c r="FO571">
        <v>1.86808</v>
      </c>
      <c r="FP571">
        <v>1.85818</v>
      </c>
      <c r="FQ571">
        <v>1.86474</v>
      </c>
      <c r="FR571">
        <v>5</v>
      </c>
      <c r="FS571">
        <v>0</v>
      </c>
      <c r="FT571">
        <v>0</v>
      </c>
      <c r="FU571">
        <v>0</v>
      </c>
      <c r="FV571" t="s">
        <v>358</v>
      </c>
      <c r="FW571" t="s">
        <v>359</v>
      </c>
      <c r="FX571" t="s">
        <v>360</v>
      </c>
      <c r="FY571" t="s">
        <v>360</v>
      </c>
      <c r="FZ571" t="s">
        <v>360</v>
      </c>
      <c r="GA571" t="s">
        <v>360</v>
      </c>
      <c r="GB571">
        <v>0</v>
      </c>
      <c r="GC571">
        <v>100</v>
      </c>
      <c r="GD571">
        <v>100</v>
      </c>
      <c r="GE571">
        <v>4.07</v>
      </c>
      <c r="GF571">
        <v>0.2151</v>
      </c>
      <c r="GG571">
        <v>2.14445261950712</v>
      </c>
      <c r="GH571">
        <v>0.00524579190152856</v>
      </c>
      <c r="GI571">
        <v>-2.61795653493914e-06</v>
      </c>
      <c r="GJ571">
        <v>1.03317073579164e-09</v>
      </c>
      <c r="GK571">
        <v>0.00834576242792743</v>
      </c>
      <c r="GL571">
        <v>-0.0463878632499735</v>
      </c>
      <c r="GM571">
        <v>0.00360881594666716</v>
      </c>
      <c r="GN571">
        <v>-4.25062852161115e-05</v>
      </c>
      <c r="GO571">
        <v>14</v>
      </c>
      <c r="GP571">
        <v>2225</v>
      </c>
      <c r="GQ571">
        <v>2</v>
      </c>
      <c r="GR571">
        <v>27</v>
      </c>
      <c r="GS571">
        <v>4398.8</v>
      </c>
      <c r="GT571">
        <v>4398.8</v>
      </c>
      <c r="GU571">
        <v>1.55762</v>
      </c>
      <c r="GV571">
        <v>2.36084</v>
      </c>
      <c r="GW571">
        <v>1.99829</v>
      </c>
      <c r="GX571">
        <v>2.74414</v>
      </c>
      <c r="GY571">
        <v>2.09351</v>
      </c>
      <c r="GZ571">
        <v>2.40479</v>
      </c>
      <c r="HA571">
        <v>30.2649</v>
      </c>
      <c r="HB571">
        <v>13.6505</v>
      </c>
      <c r="HC571">
        <v>18</v>
      </c>
      <c r="HD571">
        <v>435.791</v>
      </c>
      <c r="HE571">
        <v>614.727</v>
      </c>
      <c r="HF571">
        <v>18.5308</v>
      </c>
      <c r="HG571">
        <v>25.9189</v>
      </c>
      <c r="HH571">
        <v>30.0026</v>
      </c>
      <c r="HI571">
        <v>25.8743</v>
      </c>
      <c r="HJ571">
        <v>25.8483</v>
      </c>
      <c r="HK571">
        <v>31.2156</v>
      </c>
      <c r="HL571">
        <v>9.74793</v>
      </c>
      <c r="HM571">
        <v>0.755052</v>
      </c>
      <c r="HN571">
        <v>18.1724</v>
      </c>
      <c r="HO571">
        <v>520.912</v>
      </c>
      <c r="HP571">
        <v>14.7978</v>
      </c>
      <c r="HQ571">
        <v>96.5695</v>
      </c>
      <c r="HR571">
        <v>100.608</v>
      </c>
    </row>
    <row r="572" spans="1:226">
      <c r="A572">
        <v>556</v>
      </c>
      <c r="B572">
        <v>1657562055.1</v>
      </c>
      <c r="C572">
        <v>9263.09999990463</v>
      </c>
      <c r="D572" t="s">
        <v>1479</v>
      </c>
      <c r="E572" t="s">
        <v>1480</v>
      </c>
      <c r="F572">
        <v>5</v>
      </c>
      <c r="G572" t="s">
        <v>1420</v>
      </c>
      <c r="H572" t="s">
        <v>354</v>
      </c>
      <c r="I572">
        <v>1657562047.6</v>
      </c>
      <c r="J572">
        <f>(K572)/1000</f>
        <v>0</v>
      </c>
      <c r="K572">
        <f>IF(BF572, AN572, AH572)</f>
        <v>0</v>
      </c>
      <c r="L572">
        <f>IF(BF572, AI572, AG572)</f>
        <v>0</v>
      </c>
      <c r="M572">
        <f>BH572 - IF(AU572&gt;1, L572*BB572*100.0/(AW572*BV572), 0)</f>
        <v>0</v>
      </c>
      <c r="N572">
        <f>((T572-J572/2)*M572-L572)/(T572+J572/2)</f>
        <v>0</v>
      </c>
      <c r="O572">
        <f>N572*(BO572+BP572)/1000.0</f>
        <v>0</v>
      </c>
      <c r="P572">
        <f>(BH572 - IF(AU572&gt;1, L572*BB572*100.0/(AW572*BV572), 0))*(BO572+BP572)/1000.0</f>
        <v>0</v>
      </c>
      <c r="Q572">
        <f>2.0/((1/S572-1/R572)+SIGN(S572)*SQRT((1/S572-1/R572)*(1/S572-1/R572) + 4*BC572/((BC572+1)*(BC572+1))*(2*1/S572*1/R572-1/R572*1/R572)))</f>
        <v>0</v>
      </c>
      <c r="R572">
        <f>IF(LEFT(BD572,1)&lt;&gt;"0",IF(LEFT(BD572,1)="1",3.0,BE572),$D$5+$E$5*(BV572*BO572/($K$5*1000))+$F$5*(BV572*BO572/($K$5*1000))*MAX(MIN(BB572,$J$5),$I$5)*MAX(MIN(BB572,$J$5),$I$5)+$G$5*MAX(MIN(BB572,$J$5),$I$5)*(BV572*BO572/($K$5*1000))+$H$5*(BV572*BO572/($K$5*1000))*(BV572*BO572/($K$5*1000)))</f>
        <v>0</v>
      </c>
      <c r="S572">
        <f>J572*(1000-(1000*0.61365*exp(17.502*W572/(240.97+W572))/(BO572+BP572)+BJ572)/2)/(1000*0.61365*exp(17.502*W572/(240.97+W572))/(BO572+BP572)-BJ572)</f>
        <v>0</v>
      </c>
      <c r="T572">
        <f>1/((BC572+1)/(Q572/1.6)+1/(R572/1.37)) + BC572/((BC572+1)/(Q572/1.6) + BC572/(R572/1.37))</f>
        <v>0</v>
      </c>
      <c r="U572">
        <f>(AX572*BA572)</f>
        <v>0</v>
      </c>
      <c r="V572">
        <f>(BQ572+(U572+2*0.95*5.67E-8*(((BQ572+$B$7)+273)^4-(BQ572+273)^4)-44100*J572)/(1.84*29.3*R572+8*0.95*5.67E-8*(BQ572+273)^3))</f>
        <v>0</v>
      </c>
      <c r="W572">
        <f>($C$7*BR572+$D$7*BS572+$E$7*V572)</f>
        <v>0</v>
      </c>
      <c r="X572">
        <f>0.61365*exp(17.502*W572/(240.97+W572))</f>
        <v>0</v>
      </c>
      <c r="Y572">
        <f>(Z572/AA572*100)</f>
        <v>0</v>
      </c>
      <c r="Z572">
        <f>BJ572*(BO572+BP572)/1000</f>
        <v>0</v>
      </c>
      <c r="AA572">
        <f>0.61365*exp(17.502*BQ572/(240.97+BQ572))</f>
        <v>0</v>
      </c>
      <c r="AB572">
        <f>(X572-BJ572*(BO572+BP572)/1000)</f>
        <v>0</v>
      </c>
      <c r="AC572">
        <f>(-J572*44100)</f>
        <v>0</v>
      </c>
      <c r="AD572">
        <f>2*29.3*R572*0.92*(BQ572-W572)</f>
        <v>0</v>
      </c>
      <c r="AE572">
        <f>2*0.95*5.67E-8*(((BQ572+$B$7)+273)^4-(W572+273)^4)</f>
        <v>0</v>
      </c>
      <c r="AF572">
        <f>U572+AE572+AC572+AD572</f>
        <v>0</v>
      </c>
      <c r="AG572">
        <f>BN572*AU572*(BI572-BH572*(1000-AU572*BK572)/(1000-AU572*BJ572))/(100*BB572)</f>
        <v>0</v>
      </c>
      <c r="AH572">
        <f>1000*BN572*AU572*(BJ572-BK572)/(100*BB572*(1000-AU572*BJ572))</f>
        <v>0</v>
      </c>
      <c r="AI572">
        <f>(AJ572 - AK572 - BO572*1E3/(8.314*(BQ572+273.15)) * AM572/BN572 * AL572) * BN572/(100*BB572) * (1000 - BK572)/1000</f>
        <v>0</v>
      </c>
      <c r="AJ572">
        <v>513.553422955039</v>
      </c>
      <c r="AK572">
        <v>478.195854545454</v>
      </c>
      <c r="AL572">
        <v>3.15995145827683</v>
      </c>
      <c r="AM572">
        <v>66.1577859807836</v>
      </c>
      <c r="AN572">
        <f>(AP572 - AO572 + BO572*1E3/(8.314*(BQ572+273.15)) * AR572/BN572 * AQ572) * BN572/(100*BB572) * 1000/(1000 - AP572)</f>
        <v>0</v>
      </c>
      <c r="AO572">
        <v>14.7415692420249</v>
      </c>
      <c r="AP572">
        <v>20.870466060606</v>
      </c>
      <c r="AQ572">
        <v>6.23909777889533e-05</v>
      </c>
      <c r="AR572">
        <v>77.8780552469059</v>
      </c>
      <c r="AS572">
        <v>10</v>
      </c>
      <c r="AT572">
        <v>2</v>
      </c>
      <c r="AU572">
        <f>IF(AS572*$H$13&gt;=AW572,1.0,(AW572/(AW572-AS572*$H$13)))</f>
        <v>0</v>
      </c>
      <c r="AV572">
        <f>(AU572-1)*100</f>
        <v>0</v>
      </c>
      <c r="AW572">
        <f>MAX(0,($B$13+$C$13*BV572)/(1+$D$13*BV572)*BO572/(BQ572+273)*$E$13)</f>
        <v>0</v>
      </c>
      <c r="AX572">
        <f>$B$11*BW572+$C$11*BX572+$F$11*CI572*(1-CL572)</f>
        <v>0</v>
      </c>
      <c r="AY572">
        <f>AX572*AZ572</f>
        <v>0</v>
      </c>
      <c r="AZ572">
        <f>($B$11*$D$9+$C$11*$D$9+$F$11*((CV572+CN572)/MAX(CV572+CN572+CW572, 0.1)*$I$9+CW572/MAX(CV572+CN572+CW572, 0.1)*$J$9))/($B$11+$C$11+$F$11)</f>
        <v>0</v>
      </c>
      <c r="BA572">
        <f>($B$11*$K$9+$C$11*$K$9+$F$11*((CV572+CN572)/MAX(CV572+CN572+CW572, 0.1)*$P$9+CW572/MAX(CV572+CN572+CW572, 0.1)*$Q$9))/($B$11+$C$11+$F$11)</f>
        <v>0</v>
      </c>
      <c r="BB572">
        <v>4.6</v>
      </c>
      <c r="BC572">
        <v>0.5</v>
      </c>
      <c r="BD572" t="s">
        <v>355</v>
      </c>
      <c r="BE572">
        <v>2</v>
      </c>
      <c r="BF572" t="b">
        <v>1</v>
      </c>
      <c r="BG572">
        <v>1657562047.6</v>
      </c>
      <c r="BH572">
        <v>446.909333333333</v>
      </c>
      <c r="BI572">
        <v>489.615814814815</v>
      </c>
      <c r="BJ572">
        <v>20.8568888888889</v>
      </c>
      <c r="BK572">
        <v>14.7304444444444</v>
      </c>
      <c r="BL572">
        <v>442.865592592593</v>
      </c>
      <c r="BM572">
        <v>20.6422407407407</v>
      </c>
      <c r="BN572">
        <v>499.943777777778</v>
      </c>
      <c r="BO572">
        <v>68.0031851851852</v>
      </c>
      <c r="BP572">
        <v>0.0116633296296296</v>
      </c>
      <c r="BQ572">
        <v>23.2123222222222</v>
      </c>
      <c r="BR572">
        <v>22.3935518518518</v>
      </c>
      <c r="BS572">
        <v>999.9</v>
      </c>
      <c r="BT572">
        <v>0</v>
      </c>
      <c r="BU572">
        <v>0</v>
      </c>
      <c r="BV572">
        <v>9977.54259259259</v>
      </c>
      <c r="BW572">
        <v>0</v>
      </c>
      <c r="BX572">
        <v>165.15762962963</v>
      </c>
      <c r="BY572">
        <v>-42.7065703703704</v>
      </c>
      <c r="BZ572">
        <v>456.429037037037</v>
      </c>
      <c r="CA572">
        <v>496.936148148148</v>
      </c>
      <c r="CB572">
        <v>6.12645185185185</v>
      </c>
      <c r="CC572">
        <v>489.615814814815</v>
      </c>
      <c r="CD572">
        <v>14.7304444444444</v>
      </c>
      <c r="CE572">
        <v>1.41833481481481</v>
      </c>
      <c r="CF572">
        <v>1.00171740740741</v>
      </c>
      <c r="CG572">
        <v>12.1150814814815</v>
      </c>
      <c r="CH572">
        <v>6.94136962962963</v>
      </c>
      <c r="CI572">
        <v>1999.96148148148</v>
      </c>
      <c r="CJ572">
        <v>0.979994111111111</v>
      </c>
      <c r="CK572">
        <v>0.0200061851851852</v>
      </c>
      <c r="CL572">
        <v>0</v>
      </c>
      <c r="CM572">
        <v>2.57527777777778</v>
      </c>
      <c r="CN572">
        <v>0</v>
      </c>
      <c r="CO572">
        <v>14157.5074074074</v>
      </c>
      <c r="CP572">
        <v>16705.0666666667</v>
      </c>
      <c r="CQ572">
        <v>45</v>
      </c>
      <c r="CR572">
        <v>44.4743333333333</v>
      </c>
      <c r="CS572">
        <v>44.451</v>
      </c>
      <c r="CT572">
        <v>43.2266666666667</v>
      </c>
      <c r="CU572">
        <v>43.75</v>
      </c>
      <c r="CV572">
        <v>1959.95148148148</v>
      </c>
      <c r="CW572">
        <v>40.01</v>
      </c>
      <c r="CX572">
        <v>0</v>
      </c>
      <c r="CY572">
        <v>1651540950.2</v>
      </c>
      <c r="CZ572">
        <v>0</v>
      </c>
      <c r="DA572">
        <v>0</v>
      </c>
      <c r="DB572" t="s">
        <v>356</v>
      </c>
      <c r="DC572">
        <v>1657298120.5</v>
      </c>
      <c r="DD572">
        <v>1657298120.5</v>
      </c>
      <c r="DE572">
        <v>0</v>
      </c>
      <c r="DF572">
        <v>1.391</v>
      </c>
      <c r="DG572">
        <v>0.035</v>
      </c>
      <c r="DH572">
        <v>2.39</v>
      </c>
      <c r="DI572">
        <v>0.104</v>
      </c>
      <c r="DJ572">
        <v>419</v>
      </c>
      <c r="DK572">
        <v>18</v>
      </c>
      <c r="DL572">
        <v>0.11</v>
      </c>
      <c r="DM572">
        <v>0.02</v>
      </c>
      <c r="DN572">
        <v>-40.9077414634146</v>
      </c>
      <c r="DO572">
        <v>-25.8662111498258</v>
      </c>
      <c r="DP572">
        <v>2.61691860447113</v>
      </c>
      <c r="DQ572">
        <v>0</v>
      </c>
      <c r="DR572">
        <v>6.12199902439024</v>
      </c>
      <c r="DS572">
        <v>0.0633359581881404</v>
      </c>
      <c r="DT572">
        <v>0.0082078153728338</v>
      </c>
      <c r="DU572">
        <v>1</v>
      </c>
      <c r="DV572">
        <v>1</v>
      </c>
      <c r="DW572">
        <v>2</v>
      </c>
      <c r="DX572" t="s">
        <v>367</v>
      </c>
      <c r="DY572">
        <v>2.87395</v>
      </c>
      <c r="DZ572">
        <v>2.62847</v>
      </c>
      <c r="EA572">
        <v>0.0751428</v>
      </c>
      <c r="EB572">
        <v>0.0807928</v>
      </c>
      <c r="EC572">
        <v>0.0709151</v>
      </c>
      <c r="ED572">
        <v>0.0551627</v>
      </c>
      <c r="EE572">
        <v>26088.7</v>
      </c>
      <c r="EF572">
        <v>22646.2</v>
      </c>
      <c r="EG572">
        <v>25249.5</v>
      </c>
      <c r="EH572">
        <v>23990</v>
      </c>
      <c r="EI572">
        <v>40026.5</v>
      </c>
      <c r="EJ572">
        <v>37521.8</v>
      </c>
      <c r="EK572">
        <v>45616.7</v>
      </c>
      <c r="EL572">
        <v>42791.4</v>
      </c>
      <c r="EM572">
        <v>1.82388</v>
      </c>
      <c r="EN572">
        <v>2.1072</v>
      </c>
      <c r="EO572">
        <v>0.0681281</v>
      </c>
      <c r="EP572">
        <v>0</v>
      </c>
      <c r="EQ572">
        <v>21.3195</v>
      </c>
      <c r="ER572">
        <v>999.9</v>
      </c>
      <c r="ES572">
        <v>29.294</v>
      </c>
      <c r="ET572">
        <v>29.014</v>
      </c>
      <c r="EU572">
        <v>17.3379</v>
      </c>
      <c r="EV572">
        <v>51.6251</v>
      </c>
      <c r="EW572">
        <v>30.4928</v>
      </c>
      <c r="EX572">
        <v>2</v>
      </c>
      <c r="EY572">
        <v>-0.113491</v>
      </c>
      <c r="EZ572">
        <v>7.95717</v>
      </c>
      <c r="FA572">
        <v>20.0592</v>
      </c>
      <c r="FB572">
        <v>5.2384</v>
      </c>
      <c r="FC572">
        <v>11.992</v>
      </c>
      <c r="FD572">
        <v>4.95745</v>
      </c>
      <c r="FE572">
        <v>3.30393</v>
      </c>
      <c r="FF572">
        <v>9999</v>
      </c>
      <c r="FG572">
        <v>9999</v>
      </c>
      <c r="FH572">
        <v>6709.8</v>
      </c>
      <c r="FI572">
        <v>354.7</v>
      </c>
      <c r="FJ572">
        <v>1.868</v>
      </c>
      <c r="FK572">
        <v>1.86366</v>
      </c>
      <c r="FL572">
        <v>1.87136</v>
      </c>
      <c r="FM572">
        <v>1.86203</v>
      </c>
      <c r="FN572">
        <v>1.86157</v>
      </c>
      <c r="FO572">
        <v>1.86805</v>
      </c>
      <c r="FP572">
        <v>1.85812</v>
      </c>
      <c r="FQ572">
        <v>1.86468</v>
      </c>
      <c r="FR572">
        <v>5</v>
      </c>
      <c r="FS572">
        <v>0</v>
      </c>
      <c r="FT572">
        <v>0</v>
      </c>
      <c r="FU572">
        <v>0</v>
      </c>
      <c r="FV572" t="s">
        <v>358</v>
      </c>
      <c r="FW572" t="s">
        <v>359</v>
      </c>
      <c r="FX572" t="s">
        <v>360</v>
      </c>
      <c r="FY572" t="s">
        <v>360</v>
      </c>
      <c r="FZ572" t="s">
        <v>360</v>
      </c>
      <c r="GA572" t="s">
        <v>360</v>
      </c>
      <c r="GB572">
        <v>0</v>
      </c>
      <c r="GC572">
        <v>100</v>
      </c>
      <c r="GD572">
        <v>100</v>
      </c>
      <c r="GE572">
        <v>4.124</v>
      </c>
      <c r="GF572">
        <v>0.2153</v>
      </c>
      <c r="GG572">
        <v>2.14445261950712</v>
      </c>
      <c r="GH572">
        <v>0.00524579190152856</v>
      </c>
      <c r="GI572">
        <v>-2.61795653493914e-06</v>
      </c>
      <c r="GJ572">
        <v>1.03317073579164e-09</v>
      </c>
      <c r="GK572">
        <v>0.00834576242792743</v>
      </c>
      <c r="GL572">
        <v>-0.0463878632499735</v>
      </c>
      <c r="GM572">
        <v>0.00360881594666716</v>
      </c>
      <c r="GN572">
        <v>-4.25062852161115e-05</v>
      </c>
      <c r="GO572">
        <v>14</v>
      </c>
      <c r="GP572">
        <v>2225</v>
      </c>
      <c r="GQ572">
        <v>2</v>
      </c>
      <c r="GR572">
        <v>27</v>
      </c>
      <c r="GS572">
        <v>4398.9</v>
      </c>
      <c r="GT572">
        <v>4398.9</v>
      </c>
      <c r="GU572">
        <v>1.60034</v>
      </c>
      <c r="GV572">
        <v>2.36816</v>
      </c>
      <c r="GW572">
        <v>1.99829</v>
      </c>
      <c r="GX572">
        <v>2.74536</v>
      </c>
      <c r="GY572">
        <v>2.09351</v>
      </c>
      <c r="GZ572">
        <v>2.31201</v>
      </c>
      <c r="HA572">
        <v>30.2649</v>
      </c>
      <c r="HB572">
        <v>13.5979</v>
      </c>
      <c r="HC572">
        <v>18</v>
      </c>
      <c r="HD572">
        <v>435.774</v>
      </c>
      <c r="HE572">
        <v>614.67</v>
      </c>
      <c r="HF572">
        <v>18.152</v>
      </c>
      <c r="HG572">
        <v>25.9214</v>
      </c>
      <c r="HH572">
        <v>30.0031</v>
      </c>
      <c r="HI572">
        <v>25.8721</v>
      </c>
      <c r="HJ572">
        <v>25.8466</v>
      </c>
      <c r="HK572">
        <v>32.0721</v>
      </c>
      <c r="HL572">
        <v>9.74793</v>
      </c>
      <c r="HM572">
        <v>0.755052</v>
      </c>
      <c r="HN572">
        <v>17.7507</v>
      </c>
      <c r="HO572">
        <v>541.091</v>
      </c>
      <c r="HP572">
        <v>14.823</v>
      </c>
      <c r="HQ572">
        <v>96.5682</v>
      </c>
      <c r="HR572">
        <v>100.608</v>
      </c>
    </row>
    <row r="573" spans="1:226">
      <c r="A573">
        <v>557</v>
      </c>
      <c r="B573">
        <v>1657562060.1</v>
      </c>
      <c r="C573">
        <v>9268.09999990463</v>
      </c>
      <c r="D573" t="s">
        <v>1481</v>
      </c>
      <c r="E573" t="s">
        <v>1482</v>
      </c>
      <c r="F573">
        <v>5</v>
      </c>
      <c r="G573" t="s">
        <v>1420</v>
      </c>
      <c r="H573" t="s">
        <v>354</v>
      </c>
      <c r="I573">
        <v>1657562052.31429</v>
      </c>
      <c r="J573">
        <f>(K573)/1000</f>
        <v>0</v>
      </c>
      <c r="K573">
        <f>IF(BF573, AN573, AH573)</f>
        <v>0</v>
      </c>
      <c r="L573">
        <f>IF(BF573, AI573, AG573)</f>
        <v>0</v>
      </c>
      <c r="M573">
        <f>BH573 - IF(AU573&gt;1, L573*BB573*100.0/(AW573*BV573), 0)</f>
        <v>0</v>
      </c>
      <c r="N573">
        <f>((T573-J573/2)*M573-L573)/(T573+J573/2)</f>
        <v>0</v>
      </c>
      <c r="O573">
        <f>N573*(BO573+BP573)/1000.0</f>
        <v>0</v>
      </c>
      <c r="P573">
        <f>(BH573 - IF(AU573&gt;1, L573*BB573*100.0/(AW573*BV573), 0))*(BO573+BP573)/1000.0</f>
        <v>0</v>
      </c>
      <c r="Q573">
        <f>2.0/((1/S573-1/R573)+SIGN(S573)*SQRT((1/S573-1/R573)*(1/S573-1/R573) + 4*BC573/((BC573+1)*(BC573+1))*(2*1/S573*1/R573-1/R573*1/R573)))</f>
        <v>0</v>
      </c>
      <c r="R573">
        <f>IF(LEFT(BD573,1)&lt;&gt;"0",IF(LEFT(BD573,1)="1",3.0,BE573),$D$5+$E$5*(BV573*BO573/($K$5*1000))+$F$5*(BV573*BO573/($K$5*1000))*MAX(MIN(BB573,$J$5),$I$5)*MAX(MIN(BB573,$J$5),$I$5)+$G$5*MAX(MIN(BB573,$J$5),$I$5)*(BV573*BO573/($K$5*1000))+$H$5*(BV573*BO573/($K$5*1000))*(BV573*BO573/($K$5*1000)))</f>
        <v>0</v>
      </c>
      <c r="S573">
        <f>J573*(1000-(1000*0.61365*exp(17.502*W573/(240.97+W573))/(BO573+BP573)+BJ573)/2)/(1000*0.61365*exp(17.502*W573/(240.97+W573))/(BO573+BP573)-BJ573)</f>
        <v>0</v>
      </c>
      <c r="T573">
        <f>1/((BC573+1)/(Q573/1.6)+1/(R573/1.37)) + BC573/((BC573+1)/(Q573/1.6) + BC573/(R573/1.37))</f>
        <v>0</v>
      </c>
      <c r="U573">
        <f>(AX573*BA573)</f>
        <v>0</v>
      </c>
      <c r="V573">
        <f>(BQ573+(U573+2*0.95*5.67E-8*(((BQ573+$B$7)+273)^4-(BQ573+273)^4)-44100*J573)/(1.84*29.3*R573+8*0.95*5.67E-8*(BQ573+273)^3))</f>
        <v>0</v>
      </c>
      <c r="W573">
        <f>($C$7*BR573+$D$7*BS573+$E$7*V573)</f>
        <v>0</v>
      </c>
      <c r="X573">
        <f>0.61365*exp(17.502*W573/(240.97+W573))</f>
        <v>0</v>
      </c>
      <c r="Y573">
        <f>(Z573/AA573*100)</f>
        <v>0</v>
      </c>
      <c r="Z573">
        <f>BJ573*(BO573+BP573)/1000</f>
        <v>0</v>
      </c>
      <c r="AA573">
        <f>0.61365*exp(17.502*BQ573/(240.97+BQ573))</f>
        <v>0</v>
      </c>
      <c r="AB573">
        <f>(X573-BJ573*(BO573+BP573)/1000)</f>
        <v>0</v>
      </c>
      <c r="AC573">
        <f>(-J573*44100)</f>
        <v>0</v>
      </c>
      <c r="AD573">
        <f>2*29.3*R573*0.92*(BQ573-W573)</f>
        <v>0</v>
      </c>
      <c r="AE573">
        <f>2*0.95*5.67E-8*(((BQ573+$B$7)+273)^4-(W573+273)^4)</f>
        <v>0</v>
      </c>
      <c r="AF573">
        <f>U573+AE573+AC573+AD573</f>
        <v>0</v>
      </c>
      <c r="AG573">
        <f>BN573*AU573*(BI573-BH573*(1000-AU573*BK573)/(1000-AU573*BJ573))/(100*BB573)</f>
        <v>0</v>
      </c>
      <c r="AH573">
        <f>1000*BN573*AU573*(BJ573-BK573)/(100*BB573*(1000-AU573*BJ573))</f>
        <v>0</v>
      </c>
      <c r="AI573">
        <f>(AJ573 - AK573 - BO573*1E3/(8.314*(BQ573+273.15)) * AM573/BN573 * AL573) * BN573/(100*BB573) * (1000 - BK573)/1000</f>
        <v>0</v>
      </c>
      <c r="AJ573">
        <v>531.037021381166</v>
      </c>
      <c r="AK573">
        <v>494.584490909091</v>
      </c>
      <c r="AL573">
        <v>3.2818020761783</v>
      </c>
      <c r="AM573">
        <v>66.1577859807836</v>
      </c>
      <c r="AN573">
        <f>(AP573 - AO573 + BO573*1E3/(8.314*(BQ573+273.15)) * AR573/BN573 * AQ573) * BN573/(100*BB573) * 1000/(1000 - AP573)</f>
        <v>0</v>
      </c>
      <c r="AO573">
        <v>14.7586110548142</v>
      </c>
      <c r="AP573">
        <v>20.8668490909091</v>
      </c>
      <c r="AQ573">
        <v>0.000187504185760207</v>
      </c>
      <c r="AR573">
        <v>77.8780552469059</v>
      </c>
      <c r="AS573">
        <v>10</v>
      </c>
      <c r="AT573">
        <v>2</v>
      </c>
      <c r="AU573">
        <f>IF(AS573*$H$13&gt;=AW573,1.0,(AW573/(AW573-AS573*$H$13)))</f>
        <v>0</v>
      </c>
      <c r="AV573">
        <f>(AU573-1)*100</f>
        <v>0</v>
      </c>
      <c r="AW573">
        <f>MAX(0,($B$13+$C$13*BV573)/(1+$D$13*BV573)*BO573/(BQ573+273)*$E$13)</f>
        <v>0</v>
      </c>
      <c r="AX573">
        <f>$B$11*BW573+$C$11*BX573+$F$11*CI573*(1-CL573)</f>
        <v>0</v>
      </c>
      <c r="AY573">
        <f>AX573*AZ573</f>
        <v>0</v>
      </c>
      <c r="AZ573">
        <f>($B$11*$D$9+$C$11*$D$9+$F$11*((CV573+CN573)/MAX(CV573+CN573+CW573, 0.1)*$I$9+CW573/MAX(CV573+CN573+CW573, 0.1)*$J$9))/($B$11+$C$11+$F$11)</f>
        <v>0</v>
      </c>
      <c r="BA573">
        <f>($B$11*$K$9+$C$11*$K$9+$F$11*((CV573+CN573)/MAX(CV573+CN573+CW573, 0.1)*$P$9+CW573/MAX(CV573+CN573+CW573, 0.1)*$Q$9))/($B$11+$C$11+$F$11)</f>
        <v>0</v>
      </c>
      <c r="BB573">
        <v>4.6</v>
      </c>
      <c r="BC573">
        <v>0.5</v>
      </c>
      <c r="BD573" t="s">
        <v>355</v>
      </c>
      <c r="BE573">
        <v>2</v>
      </c>
      <c r="BF573" t="b">
        <v>1</v>
      </c>
      <c r="BG573">
        <v>1657562052.31429</v>
      </c>
      <c r="BH573">
        <v>461.355642857143</v>
      </c>
      <c r="BI573">
        <v>505.4295</v>
      </c>
      <c r="BJ573">
        <v>20.8659607142857</v>
      </c>
      <c r="BK573">
        <v>14.7451607142857</v>
      </c>
      <c r="BL573">
        <v>457.261214285714</v>
      </c>
      <c r="BM573">
        <v>20.6508964285714</v>
      </c>
      <c r="BN573">
        <v>499.989785714286</v>
      </c>
      <c r="BO573">
        <v>68.003575</v>
      </c>
      <c r="BP573">
        <v>0.0117535392857143</v>
      </c>
      <c r="BQ573">
        <v>23.2206142857143</v>
      </c>
      <c r="BR573">
        <v>22.4292964285714</v>
      </c>
      <c r="BS573">
        <v>999.9</v>
      </c>
      <c r="BT573">
        <v>0</v>
      </c>
      <c r="BU573">
        <v>0</v>
      </c>
      <c r="BV573">
        <v>9996.33571428571</v>
      </c>
      <c r="BW573">
        <v>0</v>
      </c>
      <c r="BX573">
        <v>165.36325</v>
      </c>
      <c r="BY573">
        <v>-44.074</v>
      </c>
      <c r="BZ573">
        <v>471.187321428571</v>
      </c>
      <c r="CA573">
        <v>512.993928571428</v>
      </c>
      <c r="CB573">
        <v>6.12080571428571</v>
      </c>
      <c r="CC573">
        <v>505.4295</v>
      </c>
      <c r="CD573">
        <v>14.7451607142857</v>
      </c>
      <c r="CE573">
        <v>1.41896</v>
      </c>
      <c r="CF573">
        <v>1.00272357142857</v>
      </c>
      <c r="CG573">
        <v>12.1217714285714</v>
      </c>
      <c r="CH573">
        <v>6.95600785714286</v>
      </c>
      <c r="CI573">
        <v>1999.96321428571</v>
      </c>
      <c r="CJ573">
        <v>0.979994214285715</v>
      </c>
      <c r="CK573">
        <v>0.0200060785714286</v>
      </c>
      <c r="CL573">
        <v>0</v>
      </c>
      <c r="CM573">
        <v>2.57017857142857</v>
      </c>
      <c r="CN573">
        <v>0</v>
      </c>
      <c r="CO573">
        <v>14203.2964285714</v>
      </c>
      <c r="CP573">
        <v>16705.0785714286</v>
      </c>
      <c r="CQ573">
        <v>45</v>
      </c>
      <c r="CR573">
        <v>44.4976785714286</v>
      </c>
      <c r="CS573">
        <v>44.47075</v>
      </c>
      <c r="CT573">
        <v>43.2632142857143</v>
      </c>
      <c r="CU573">
        <v>43.75</v>
      </c>
      <c r="CV573">
        <v>1959.95285714286</v>
      </c>
      <c r="CW573">
        <v>40.0103571428571</v>
      </c>
      <c r="CX573">
        <v>0</v>
      </c>
      <c r="CY573">
        <v>1651540955</v>
      </c>
      <c r="CZ573">
        <v>0</v>
      </c>
      <c r="DA573">
        <v>0</v>
      </c>
      <c r="DB573" t="s">
        <v>356</v>
      </c>
      <c r="DC573">
        <v>1657298120.5</v>
      </c>
      <c r="DD573">
        <v>1657298120.5</v>
      </c>
      <c r="DE573">
        <v>0</v>
      </c>
      <c r="DF573">
        <v>1.391</v>
      </c>
      <c r="DG573">
        <v>0.035</v>
      </c>
      <c r="DH573">
        <v>2.39</v>
      </c>
      <c r="DI573">
        <v>0.104</v>
      </c>
      <c r="DJ573">
        <v>419</v>
      </c>
      <c r="DK573">
        <v>18</v>
      </c>
      <c r="DL573">
        <v>0.11</v>
      </c>
      <c r="DM573">
        <v>0.02</v>
      </c>
      <c r="DN573">
        <v>-42.9003707317073</v>
      </c>
      <c r="DO573">
        <v>-18.9333742160278</v>
      </c>
      <c r="DP573">
        <v>1.88997395920167</v>
      </c>
      <c r="DQ573">
        <v>0</v>
      </c>
      <c r="DR573">
        <v>6.12295731707317</v>
      </c>
      <c r="DS573">
        <v>-0.035091846689868</v>
      </c>
      <c r="DT573">
        <v>0.007038231147096</v>
      </c>
      <c r="DU573">
        <v>1</v>
      </c>
      <c r="DV573">
        <v>1</v>
      </c>
      <c r="DW573">
        <v>2</v>
      </c>
      <c r="DX573" t="s">
        <v>367</v>
      </c>
      <c r="DY573">
        <v>2.87393</v>
      </c>
      <c r="DZ573">
        <v>2.62829</v>
      </c>
      <c r="EA573">
        <v>0.0770558</v>
      </c>
      <c r="EB573">
        <v>0.0827247</v>
      </c>
      <c r="EC573">
        <v>0.0709086</v>
      </c>
      <c r="ED573">
        <v>0.0552113</v>
      </c>
      <c r="EE573">
        <v>26034.7</v>
      </c>
      <c r="EF573">
        <v>22598.3</v>
      </c>
      <c r="EG573">
        <v>25249.4</v>
      </c>
      <c r="EH573">
        <v>23989.6</v>
      </c>
      <c r="EI573">
        <v>40027</v>
      </c>
      <c r="EJ573">
        <v>37519.2</v>
      </c>
      <c r="EK573">
        <v>45616.9</v>
      </c>
      <c r="EL573">
        <v>42790.7</v>
      </c>
      <c r="EM573">
        <v>1.82388</v>
      </c>
      <c r="EN573">
        <v>2.10733</v>
      </c>
      <c r="EO573">
        <v>0.0622123</v>
      </c>
      <c r="EP573">
        <v>0</v>
      </c>
      <c r="EQ573">
        <v>21.4623</v>
      </c>
      <c r="ER573">
        <v>999.9</v>
      </c>
      <c r="ES573">
        <v>29.319</v>
      </c>
      <c r="ET573">
        <v>29.014</v>
      </c>
      <c r="EU573">
        <v>17.3543</v>
      </c>
      <c r="EV573">
        <v>51.3351</v>
      </c>
      <c r="EW573">
        <v>30.5008</v>
      </c>
      <c r="EX573">
        <v>2</v>
      </c>
      <c r="EY573">
        <v>-0.11014</v>
      </c>
      <c r="EZ573">
        <v>8.61218</v>
      </c>
      <c r="FA573">
        <v>20.0295</v>
      </c>
      <c r="FB573">
        <v>5.23855</v>
      </c>
      <c r="FC573">
        <v>11.992</v>
      </c>
      <c r="FD573">
        <v>4.95745</v>
      </c>
      <c r="FE573">
        <v>3.3039</v>
      </c>
      <c r="FF573">
        <v>9999</v>
      </c>
      <c r="FG573">
        <v>9999</v>
      </c>
      <c r="FH573">
        <v>6709.8</v>
      </c>
      <c r="FI573">
        <v>354.7</v>
      </c>
      <c r="FJ573">
        <v>1.86798</v>
      </c>
      <c r="FK573">
        <v>1.86363</v>
      </c>
      <c r="FL573">
        <v>1.87134</v>
      </c>
      <c r="FM573">
        <v>1.86201</v>
      </c>
      <c r="FN573">
        <v>1.86152</v>
      </c>
      <c r="FO573">
        <v>1.86801</v>
      </c>
      <c r="FP573">
        <v>1.85808</v>
      </c>
      <c r="FQ573">
        <v>1.86464</v>
      </c>
      <c r="FR573">
        <v>5</v>
      </c>
      <c r="FS573">
        <v>0</v>
      </c>
      <c r="FT573">
        <v>0</v>
      </c>
      <c r="FU573">
        <v>0</v>
      </c>
      <c r="FV573" t="s">
        <v>358</v>
      </c>
      <c r="FW573" t="s">
        <v>359</v>
      </c>
      <c r="FX573" t="s">
        <v>360</v>
      </c>
      <c r="FY573" t="s">
        <v>360</v>
      </c>
      <c r="FZ573" t="s">
        <v>360</v>
      </c>
      <c r="GA573" t="s">
        <v>360</v>
      </c>
      <c r="GB573">
        <v>0</v>
      </c>
      <c r="GC573">
        <v>100</v>
      </c>
      <c r="GD573">
        <v>100</v>
      </c>
      <c r="GE573">
        <v>4.179</v>
      </c>
      <c r="GF573">
        <v>0.2151</v>
      </c>
      <c r="GG573">
        <v>2.14445261950712</v>
      </c>
      <c r="GH573">
        <v>0.00524579190152856</v>
      </c>
      <c r="GI573">
        <v>-2.61795653493914e-06</v>
      </c>
      <c r="GJ573">
        <v>1.03317073579164e-09</v>
      </c>
      <c r="GK573">
        <v>0.00834576242792743</v>
      </c>
      <c r="GL573">
        <v>-0.0463878632499735</v>
      </c>
      <c r="GM573">
        <v>0.00360881594666716</v>
      </c>
      <c r="GN573">
        <v>-4.25062852161115e-05</v>
      </c>
      <c r="GO573">
        <v>14</v>
      </c>
      <c r="GP573">
        <v>2225</v>
      </c>
      <c r="GQ573">
        <v>2</v>
      </c>
      <c r="GR573">
        <v>27</v>
      </c>
      <c r="GS573">
        <v>4399</v>
      </c>
      <c r="GT573">
        <v>4399</v>
      </c>
      <c r="GU573">
        <v>1.6394</v>
      </c>
      <c r="GV573">
        <v>2.35718</v>
      </c>
      <c r="GW573">
        <v>1.99829</v>
      </c>
      <c r="GX573">
        <v>2.74536</v>
      </c>
      <c r="GY573">
        <v>2.09351</v>
      </c>
      <c r="GZ573">
        <v>2.36572</v>
      </c>
      <c r="HA573">
        <v>30.2864</v>
      </c>
      <c r="HB573">
        <v>13.5717</v>
      </c>
      <c r="HC573">
        <v>18</v>
      </c>
      <c r="HD573">
        <v>435.774</v>
      </c>
      <c r="HE573">
        <v>614.757</v>
      </c>
      <c r="HF573">
        <v>17.729</v>
      </c>
      <c r="HG573">
        <v>25.9255</v>
      </c>
      <c r="HH573">
        <v>30.0031</v>
      </c>
      <c r="HI573">
        <v>25.8721</v>
      </c>
      <c r="HJ573">
        <v>25.8458</v>
      </c>
      <c r="HK573">
        <v>32.8517</v>
      </c>
      <c r="HL573">
        <v>9.47746</v>
      </c>
      <c r="HM573">
        <v>0.755052</v>
      </c>
      <c r="HN573">
        <v>17.2989</v>
      </c>
      <c r="HO573">
        <v>554.493</v>
      </c>
      <c r="HP573">
        <v>14.8607</v>
      </c>
      <c r="HQ573">
        <v>96.5683</v>
      </c>
      <c r="HR573">
        <v>100.606</v>
      </c>
    </row>
    <row r="574" spans="1:226">
      <c r="A574">
        <v>558</v>
      </c>
      <c r="B574">
        <v>1657562065.1</v>
      </c>
      <c r="C574">
        <v>9273.09999990463</v>
      </c>
      <c r="D574" t="s">
        <v>1483</v>
      </c>
      <c r="E574" t="s">
        <v>1484</v>
      </c>
      <c r="F574">
        <v>5</v>
      </c>
      <c r="G574" t="s">
        <v>1420</v>
      </c>
      <c r="H574" t="s">
        <v>354</v>
      </c>
      <c r="I574">
        <v>1657562057.6</v>
      </c>
      <c r="J574">
        <f>(K574)/1000</f>
        <v>0</v>
      </c>
      <c r="K574">
        <f>IF(BF574, AN574, AH574)</f>
        <v>0</v>
      </c>
      <c r="L574">
        <f>IF(BF574, AI574, AG574)</f>
        <v>0</v>
      </c>
      <c r="M574">
        <f>BH574 - IF(AU574&gt;1, L574*BB574*100.0/(AW574*BV574), 0)</f>
        <v>0</v>
      </c>
      <c r="N574">
        <f>((T574-J574/2)*M574-L574)/(T574+J574/2)</f>
        <v>0</v>
      </c>
      <c r="O574">
        <f>N574*(BO574+BP574)/1000.0</f>
        <v>0</v>
      </c>
      <c r="P574">
        <f>(BH574 - IF(AU574&gt;1, L574*BB574*100.0/(AW574*BV574), 0))*(BO574+BP574)/1000.0</f>
        <v>0</v>
      </c>
      <c r="Q574">
        <f>2.0/((1/S574-1/R574)+SIGN(S574)*SQRT((1/S574-1/R574)*(1/S574-1/R574) + 4*BC574/((BC574+1)*(BC574+1))*(2*1/S574*1/R574-1/R574*1/R574)))</f>
        <v>0</v>
      </c>
      <c r="R574">
        <f>IF(LEFT(BD574,1)&lt;&gt;"0",IF(LEFT(BD574,1)="1",3.0,BE574),$D$5+$E$5*(BV574*BO574/($K$5*1000))+$F$5*(BV574*BO574/($K$5*1000))*MAX(MIN(BB574,$J$5),$I$5)*MAX(MIN(BB574,$J$5),$I$5)+$G$5*MAX(MIN(BB574,$J$5),$I$5)*(BV574*BO574/($K$5*1000))+$H$5*(BV574*BO574/($K$5*1000))*(BV574*BO574/($K$5*1000)))</f>
        <v>0</v>
      </c>
      <c r="S574">
        <f>J574*(1000-(1000*0.61365*exp(17.502*W574/(240.97+W574))/(BO574+BP574)+BJ574)/2)/(1000*0.61365*exp(17.502*W574/(240.97+W574))/(BO574+BP574)-BJ574)</f>
        <v>0</v>
      </c>
      <c r="T574">
        <f>1/((BC574+1)/(Q574/1.6)+1/(R574/1.37)) + BC574/((BC574+1)/(Q574/1.6) + BC574/(R574/1.37))</f>
        <v>0</v>
      </c>
      <c r="U574">
        <f>(AX574*BA574)</f>
        <v>0</v>
      </c>
      <c r="V574">
        <f>(BQ574+(U574+2*0.95*5.67E-8*(((BQ574+$B$7)+273)^4-(BQ574+273)^4)-44100*J574)/(1.84*29.3*R574+8*0.95*5.67E-8*(BQ574+273)^3))</f>
        <v>0</v>
      </c>
      <c r="W574">
        <f>($C$7*BR574+$D$7*BS574+$E$7*V574)</f>
        <v>0</v>
      </c>
      <c r="X574">
        <f>0.61365*exp(17.502*W574/(240.97+W574))</f>
        <v>0</v>
      </c>
      <c r="Y574">
        <f>(Z574/AA574*100)</f>
        <v>0</v>
      </c>
      <c r="Z574">
        <f>BJ574*(BO574+BP574)/1000</f>
        <v>0</v>
      </c>
      <c r="AA574">
        <f>0.61365*exp(17.502*BQ574/(240.97+BQ574))</f>
        <v>0</v>
      </c>
      <c r="AB574">
        <f>(X574-BJ574*(BO574+BP574)/1000)</f>
        <v>0</v>
      </c>
      <c r="AC574">
        <f>(-J574*44100)</f>
        <v>0</v>
      </c>
      <c r="AD574">
        <f>2*29.3*R574*0.92*(BQ574-W574)</f>
        <v>0</v>
      </c>
      <c r="AE574">
        <f>2*0.95*5.67E-8*(((BQ574+$B$7)+273)^4-(W574+273)^4)</f>
        <v>0</v>
      </c>
      <c r="AF574">
        <f>U574+AE574+AC574+AD574</f>
        <v>0</v>
      </c>
      <c r="AG574">
        <f>BN574*AU574*(BI574-BH574*(1000-AU574*BK574)/(1000-AU574*BJ574))/(100*BB574)</f>
        <v>0</v>
      </c>
      <c r="AH574">
        <f>1000*BN574*AU574*(BJ574-BK574)/(100*BB574*(1000-AU574*BJ574))</f>
        <v>0</v>
      </c>
      <c r="AI574">
        <f>(AJ574 - AK574 - BO574*1E3/(8.314*(BQ574+273.15)) * AM574/BN574 * AL574) * BN574/(100*BB574) * (1000 - BK574)/1000</f>
        <v>0</v>
      </c>
      <c r="AJ574">
        <v>548.288931741374</v>
      </c>
      <c r="AK574">
        <v>511.230381818181</v>
      </c>
      <c r="AL574">
        <v>3.33788970654146</v>
      </c>
      <c r="AM574">
        <v>66.1577859807836</v>
      </c>
      <c r="AN574">
        <f>(AP574 - AO574 + BO574*1E3/(8.314*(BQ574+273.15)) * AR574/BN574 * AQ574) * BN574/(100*BB574) * 1000/(1000 - AP574)</f>
        <v>0</v>
      </c>
      <c r="AO574">
        <v>14.7790190345862</v>
      </c>
      <c r="AP574">
        <v>20.8687793939394</v>
      </c>
      <c r="AQ574">
        <v>0.000130663334838898</v>
      </c>
      <c r="AR574">
        <v>77.8780552469059</v>
      </c>
      <c r="AS574">
        <v>10</v>
      </c>
      <c r="AT574">
        <v>2</v>
      </c>
      <c r="AU574">
        <f>IF(AS574*$H$13&gt;=AW574,1.0,(AW574/(AW574-AS574*$H$13)))</f>
        <v>0</v>
      </c>
      <c r="AV574">
        <f>(AU574-1)*100</f>
        <v>0</v>
      </c>
      <c r="AW574">
        <f>MAX(0,($B$13+$C$13*BV574)/(1+$D$13*BV574)*BO574/(BQ574+273)*$E$13)</f>
        <v>0</v>
      </c>
      <c r="AX574">
        <f>$B$11*BW574+$C$11*BX574+$F$11*CI574*(1-CL574)</f>
        <v>0</v>
      </c>
      <c r="AY574">
        <f>AX574*AZ574</f>
        <v>0</v>
      </c>
      <c r="AZ574">
        <f>($B$11*$D$9+$C$11*$D$9+$F$11*((CV574+CN574)/MAX(CV574+CN574+CW574, 0.1)*$I$9+CW574/MAX(CV574+CN574+CW574, 0.1)*$J$9))/($B$11+$C$11+$F$11)</f>
        <v>0</v>
      </c>
      <c r="BA574">
        <f>($B$11*$K$9+$C$11*$K$9+$F$11*((CV574+CN574)/MAX(CV574+CN574+CW574, 0.1)*$P$9+CW574/MAX(CV574+CN574+CW574, 0.1)*$Q$9))/($B$11+$C$11+$F$11)</f>
        <v>0</v>
      </c>
      <c r="BB574">
        <v>4.6</v>
      </c>
      <c r="BC574">
        <v>0.5</v>
      </c>
      <c r="BD574" t="s">
        <v>355</v>
      </c>
      <c r="BE574">
        <v>2</v>
      </c>
      <c r="BF574" t="b">
        <v>1</v>
      </c>
      <c r="BG574">
        <v>1657562057.6</v>
      </c>
      <c r="BH574">
        <v>477.960185185185</v>
      </c>
      <c r="BI574">
        <v>523.24262962963</v>
      </c>
      <c r="BJ574">
        <v>20.8694814814815</v>
      </c>
      <c r="BK574">
        <v>14.765437037037</v>
      </c>
      <c r="BL574">
        <v>473.808148148148</v>
      </c>
      <c r="BM574">
        <v>20.6542592592593</v>
      </c>
      <c r="BN574">
        <v>500.009703703704</v>
      </c>
      <c r="BO574">
        <v>68.0036703703704</v>
      </c>
      <c r="BP574">
        <v>0.0117715037037037</v>
      </c>
      <c r="BQ574">
        <v>23.2185111111111</v>
      </c>
      <c r="BR574">
        <v>22.4651148148148</v>
      </c>
      <c r="BS574">
        <v>999.9</v>
      </c>
      <c r="BT574">
        <v>0</v>
      </c>
      <c r="BU574">
        <v>0</v>
      </c>
      <c r="BV574">
        <v>10008.2777777778</v>
      </c>
      <c r="BW574">
        <v>0</v>
      </c>
      <c r="BX574">
        <v>165.422666666667</v>
      </c>
      <c r="BY574">
        <v>-45.2825148148148</v>
      </c>
      <c r="BZ574">
        <v>488.147407407407</v>
      </c>
      <c r="CA574">
        <v>531.084555555556</v>
      </c>
      <c r="CB574">
        <v>6.10404962962963</v>
      </c>
      <c r="CC574">
        <v>523.24262962963</v>
      </c>
      <c r="CD574">
        <v>14.765437037037</v>
      </c>
      <c r="CE574">
        <v>1.41920111111111</v>
      </c>
      <c r="CF574">
        <v>1.0041037037037</v>
      </c>
      <c r="CG574">
        <v>12.1243555555556</v>
      </c>
      <c r="CH574">
        <v>6.97605333333333</v>
      </c>
      <c r="CI574">
        <v>1999.9862962963</v>
      </c>
      <c r="CJ574">
        <v>0.979994555555556</v>
      </c>
      <c r="CK574">
        <v>0.0200057259259259</v>
      </c>
      <c r="CL574">
        <v>0</v>
      </c>
      <c r="CM574">
        <v>2.62355925925926</v>
      </c>
      <c r="CN574">
        <v>0</v>
      </c>
      <c r="CO574">
        <v>14256.1925925926</v>
      </c>
      <c r="CP574">
        <v>16705.2777777778</v>
      </c>
      <c r="CQ574">
        <v>45</v>
      </c>
      <c r="CR574">
        <v>44.5252592592593</v>
      </c>
      <c r="CS574">
        <v>44.493</v>
      </c>
      <c r="CT574">
        <v>43.289037037037</v>
      </c>
      <c r="CU574">
        <v>43.75</v>
      </c>
      <c r="CV574">
        <v>1959.97555555556</v>
      </c>
      <c r="CW574">
        <v>40.0107407407407</v>
      </c>
      <c r="CX574">
        <v>0</v>
      </c>
      <c r="CY574">
        <v>1651540960.4</v>
      </c>
      <c r="CZ574">
        <v>0</v>
      </c>
      <c r="DA574">
        <v>0</v>
      </c>
      <c r="DB574" t="s">
        <v>356</v>
      </c>
      <c r="DC574">
        <v>1657298120.5</v>
      </c>
      <c r="DD574">
        <v>1657298120.5</v>
      </c>
      <c r="DE574">
        <v>0</v>
      </c>
      <c r="DF574">
        <v>1.391</v>
      </c>
      <c r="DG574">
        <v>0.035</v>
      </c>
      <c r="DH574">
        <v>2.39</v>
      </c>
      <c r="DI574">
        <v>0.104</v>
      </c>
      <c r="DJ574">
        <v>419</v>
      </c>
      <c r="DK574">
        <v>18</v>
      </c>
      <c r="DL574">
        <v>0.11</v>
      </c>
      <c r="DM574">
        <v>0.02</v>
      </c>
      <c r="DN574">
        <v>-44.3321951219512</v>
      </c>
      <c r="DO574">
        <v>-14.7656425087108</v>
      </c>
      <c r="DP574">
        <v>1.46682282484573</v>
      </c>
      <c r="DQ574">
        <v>0</v>
      </c>
      <c r="DR574">
        <v>6.11461146341463</v>
      </c>
      <c r="DS574">
        <v>-0.159204459930306</v>
      </c>
      <c r="DT574">
        <v>0.0170035463389941</v>
      </c>
      <c r="DU574">
        <v>0</v>
      </c>
      <c r="DV574">
        <v>0</v>
      </c>
      <c r="DW574">
        <v>2</v>
      </c>
      <c r="DX574" t="s">
        <v>357</v>
      </c>
      <c r="DY574">
        <v>2.87389</v>
      </c>
      <c r="DZ574">
        <v>2.62839</v>
      </c>
      <c r="EA574">
        <v>0.0789678</v>
      </c>
      <c r="EB574">
        <v>0.0845811</v>
      </c>
      <c r="EC574">
        <v>0.0709101</v>
      </c>
      <c r="ED574">
        <v>0.055299</v>
      </c>
      <c r="EE574">
        <v>25980.4</v>
      </c>
      <c r="EF574">
        <v>22552.1</v>
      </c>
      <c r="EG574">
        <v>25249.1</v>
      </c>
      <c r="EH574">
        <v>23989.2</v>
      </c>
      <c r="EI574">
        <v>40026.3</v>
      </c>
      <c r="EJ574">
        <v>37515.4</v>
      </c>
      <c r="EK574">
        <v>45616.1</v>
      </c>
      <c r="EL574">
        <v>42790.3</v>
      </c>
      <c r="EM574">
        <v>1.82393</v>
      </c>
      <c r="EN574">
        <v>2.10735</v>
      </c>
      <c r="EO574">
        <v>0.0537783</v>
      </c>
      <c r="EP574">
        <v>0</v>
      </c>
      <c r="EQ574">
        <v>21.6082</v>
      </c>
      <c r="ER574">
        <v>999.9</v>
      </c>
      <c r="ES574">
        <v>29.343</v>
      </c>
      <c r="ET574">
        <v>28.983</v>
      </c>
      <c r="EU574">
        <v>17.3365</v>
      </c>
      <c r="EV574">
        <v>51.2851</v>
      </c>
      <c r="EW574">
        <v>30.4046</v>
      </c>
      <c r="EX574">
        <v>2</v>
      </c>
      <c r="EY574">
        <v>-0.107724</v>
      </c>
      <c r="EZ574">
        <v>9.21208</v>
      </c>
      <c r="FA574">
        <v>20.0015</v>
      </c>
      <c r="FB574">
        <v>5.23885</v>
      </c>
      <c r="FC574">
        <v>11.992</v>
      </c>
      <c r="FD574">
        <v>4.95765</v>
      </c>
      <c r="FE574">
        <v>3.304</v>
      </c>
      <c r="FF574">
        <v>9999</v>
      </c>
      <c r="FG574">
        <v>9999</v>
      </c>
      <c r="FH574">
        <v>6710.1</v>
      </c>
      <c r="FI574">
        <v>354.7</v>
      </c>
      <c r="FJ574">
        <v>1.86798</v>
      </c>
      <c r="FK574">
        <v>1.86362</v>
      </c>
      <c r="FL574">
        <v>1.87134</v>
      </c>
      <c r="FM574">
        <v>1.86197</v>
      </c>
      <c r="FN574">
        <v>1.86149</v>
      </c>
      <c r="FO574">
        <v>1.86798</v>
      </c>
      <c r="FP574">
        <v>1.85806</v>
      </c>
      <c r="FQ574">
        <v>1.86462</v>
      </c>
      <c r="FR574">
        <v>5</v>
      </c>
      <c r="FS574">
        <v>0</v>
      </c>
      <c r="FT574">
        <v>0</v>
      </c>
      <c r="FU574">
        <v>0</v>
      </c>
      <c r="FV574" t="s">
        <v>358</v>
      </c>
      <c r="FW574" t="s">
        <v>359</v>
      </c>
      <c r="FX574" t="s">
        <v>360</v>
      </c>
      <c r="FY574" t="s">
        <v>360</v>
      </c>
      <c r="FZ574" t="s">
        <v>360</v>
      </c>
      <c r="GA574" t="s">
        <v>360</v>
      </c>
      <c r="GB574">
        <v>0</v>
      </c>
      <c r="GC574">
        <v>100</v>
      </c>
      <c r="GD574">
        <v>100</v>
      </c>
      <c r="GE574">
        <v>4.235</v>
      </c>
      <c r="GF574">
        <v>0.2152</v>
      </c>
      <c r="GG574">
        <v>2.14445261950712</v>
      </c>
      <c r="GH574">
        <v>0.00524579190152856</v>
      </c>
      <c r="GI574">
        <v>-2.61795653493914e-06</v>
      </c>
      <c r="GJ574">
        <v>1.03317073579164e-09</v>
      </c>
      <c r="GK574">
        <v>0.00834576242792743</v>
      </c>
      <c r="GL574">
        <v>-0.0463878632499735</v>
      </c>
      <c r="GM574">
        <v>0.00360881594666716</v>
      </c>
      <c r="GN574">
        <v>-4.25062852161115e-05</v>
      </c>
      <c r="GO574">
        <v>14</v>
      </c>
      <c r="GP574">
        <v>2225</v>
      </c>
      <c r="GQ574">
        <v>2</v>
      </c>
      <c r="GR574">
        <v>27</v>
      </c>
      <c r="GS574">
        <v>4399.1</v>
      </c>
      <c r="GT574">
        <v>4399.1</v>
      </c>
      <c r="GU574">
        <v>1.68091</v>
      </c>
      <c r="GV574">
        <v>2.35596</v>
      </c>
      <c r="GW574">
        <v>1.99829</v>
      </c>
      <c r="GX574">
        <v>2.74536</v>
      </c>
      <c r="GY574">
        <v>2.09351</v>
      </c>
      <c r="GZ574">
        <v>2.42798</v>
      </c>
      <c r="HA574">
        <v>30.2864</v>
      </c>
      <c r="HB574">
        <v>13.5629</v>
      </c>
      <c r="HC574">
        <v>18</v>
      </c>
      <c r="HD574">
        <v>435.809</v>
      </c>
      <c r="HE574">
        <v>614.776</v>
      </c>
      <c r="HF574">
        <v>17.3112</v>
      </c>
      <c r="HG574">
        <v>25.9315</v>
      </c>
      <c r="HH574">
        <v>30.0026</v>
      </c>
      <c r="HI574">
        <v>25.8729</v>
      </c>
      <c r="HJ574">
        <v>25.8458</v>
      </c>
      <c r="HK574">
        <v>33.6847</v>
      </c>
      <c r="HL574">
        <v>9.47746</v>
      </c>
      <c r="HM574">
        <v>1.12524</v>
      </c>
      <c r="HN574">
        <v>16.808</v>
      </c>
      <c r="HO574">
        <v>574.813</v>
      </c>
      <c r="HP574">
        <v>14.8902</v>
      </c>
      <c r="HQ574">
        <v>96.5668</v>
      </c>
      <c r="HR574">
        <v>100.605</v>
      </c>
    </row>
    <row r="575" spans="1:226">
      <c r="A575">
        <v>559</v>
      </c>
      <c r="B575">
        <v>1657562070.1</v>
      </c>
      <c r="C575">
        <v>9278.09999990463</v>
      </c>
      <c r="D575" t="s">
        <v>1485</v>
      </c>
      <c r="E575" t="s">
        <v>1486</v>
      </c>
      <c r="F575">
        <v>5</v>
      </c>
      <c r="G575" t="s">
        <v>1420</v>
      </c>
      <c r="H575" t="s">
        <v>354</v>
      </c>
      <c r="I575">
        <v>1657562062.31429</v>
      </c>
      <c r="J575">
        <f>(K575)/1000</f>
        <v>0</v>
      </c>
      <c r="K575">
        <f>IF(BF575, AN575, AH575)</f>
        <v>0</v>
      </c>
      <c r="L575">
        <f>IF(BF575, AI575, AG575)</f>
        <v>0</v>
      </c>
      <c r="M575">
        <f>BH575 - IF(AU575&gt;1, L575*BB575*100.0/(AW575*BV575), 0)</f>
        <v>0</v>
      </c>
      <c r="N575">
        <f>((T575-J575/2)*M575-L575)/(T575+J575/2)</f>
        <v>0</v>
      </c>
      <c r="O575">
        <f>N575*(BO575+BP575)/1000.0</f>
        <v>0</v>
      </c>
      <c r="P575">
        <f>(BH575 - IF(AU575&gt;1, L575*BB575*100.0/(AW575*BV575), 0))*(BO575+BP575)/1000.0</f>
        <v>0</v>
      </c>
      <c r="Q575">
        <f>2.0/((1/S575-1/R575)+SIGN(S575)*SQRT((1/S575-1/R575)*(1/S575-1/R575) + 4*BC575/((BC575+1)*(BC575+1))*(2*1/S575*1/R575-1/R575*1/R575)))</f>
        <v>0</v>
      </c>
      <c r="R575">
        <f>IF(LEFT(BD575,1)&lt;&gt;"0",IF(LEFT(BD575,1)="1",3.0,BE575),$D$5+$E$5*(BV575*BO575/($K$5*1000))+$F$5*(BV575*BO575/($K$5*1000))*MAX(MIN(BB575,$J$5),$I$5)*MAX(MIN(BB575,$J$5),$I$5)+$G$5*MAX(MIN(BB575,$J$5),$I$5)*(BV575*BO575/($K$5*1000))+$H$5*(BV575*BO575/($K$5*1000))*(BV575*BO575/($K$5*1000)))</f>
        <v>0</v>
      </c>
      <c r="S575">
        <f>J575*(1000-(1000*0.61365*exp(17.502*W575/(240.97+W575))/(BO575+BP575)+BJ575)/2)/(1000*0.61365*exp(17.502*W575/(240.97+W575))/(BO575+BP575)-BJ575)</f>
        <v>0</v>
      </c>
      <c r="T575">
        <f>1/((BC575+1)/(Q575/1.6)+1/(R575/1.37)) + BC575/((BC575+1)/(Q575/1.6) + BC575/(R575/1.37))</f>
        <v>0</v>
      </c>
      <c r="U575">
        <f>(AX575*BA575)</f>
        <v>0</v>
      </c>
      <c r="V575">
        <f>(BQ575+(U575+2*0.95*5.67E-8*(((BQ575+$B$7)+273)^4-(BQ575+273)^4)-44100*J575)/(1.84*29.3*R575+8*0.95*5.67E-8*(BQ575+273)^3))</f>
        <v>0</v>
      </c>
      <c r="W575">
        <f>($C$7*BR575+$D$7*BS575+$E$7*V575)</f>
        <v>0</v>
      </c>
      <c r="X575">
        <f>0.61365*exp(17.502*W575/(240.97+W575))</f>
        <v>0</v>
      </c>
      <c r="Y575">
        <f>(Z575/AA575*100)</f>
        <v>0</v>
      </c>
      <c r="Z575">
        <f>BJ575*(BO575+BP575)/1000</f>
        <v>0</v>
      </c>
      <c r="AA575">
        <f>0.61365*exp(17.502*BQ575/(240.97+BQ575))</f>
        <v>0</v>
      </c>
      <c r="AB575">
        <f>(X575-BJ575*(BO575+BP575)/1000)</f>
        <v>0</v>
      </c>
      <c r="AC575">
        <f>(-J575*44100)</f>
        <v>0</v>
      </c>
      <c r="AD575">
        <f>2*29.3*R575*0.92*(BQ575-W575)</f>
        <v>0</v>
      </c>
      <c r="AE575">
        <f>2*0.95*5.67E-8*(((BQ575+$B$7)+273)^4-(W575+273)^4)</f>
        <v>0</v>
      </c>
      <c r="AF575">
        <f>U575+AE575+AC575+AD575</f>
        <v>0</v>
      </c>
      <c r="AG575">
        <f>BN575*AU575*(BI575-BH575*(1000-AU575*BK575)/(1000-AU575*BJ575))/(100*BB575)</f>
        <v>0</v>
      </c>
      <c r="AH575">
        <f>1000*BN575*AU575*(BJ575-BK575)/(100*BB575*(1000-AU575*BJ575))</f>
        <v>0</v>
      </c>
      <c r="AI575">
        <f>(AJ575 - AK575 - BO575*1E3/(8.314*(BQ575+273.15)) * AM575/BN575 * AL575) * BN575/(100*BB575) * (1000 - BK575)/1000</f>
        <v>0</v>
      </c>
      <c r="AJ575">
        <v>564.956863070938</v>
      </c>
      <c r="AK575">
        <v>527.544163636364</v>
      </c>
      <c r="AL575">
        <v>3.24699177728624</v>
      </c>
      <c r="AM575">
        <v>66.1577859807836</v>
      </c>
      <c r="AN575">
        <f>(AP575 - AO575 + BO575*1E3/(8.314*(BQ575+273.15)) * AR575/BN575 * AQ575) * BN575/(100*BB575) * 1000/(1000 - AP575)</f>
        <v>0</v>
      </c>
      <c r="AO575">
        <v>14.8085695959653</v>
      </c>
      <c r="AP575">
        <v>20.8609078787879</v>
      </c>
      <c r="AQ575">
        <v>-0.000136311072021631</v>
      </c>
      <c r="AR575">
        <v>77.8780552469059</v>
      </c>
      <c r="AS575">
        <v>10</v>
      </c>
      <c r="AT575">
        <v>2</v>
      </c>
      <c r="AU575">
        <f>IF(AS575*$H$13&gt;=AW575,1.0,(AW575/(AW575-AS575*$H$13)))</f>
        <v>0</v>
      </c>
      <c r="AV575">
        <f>(AU575-1)*100</f>
        <v>0</v>
      </c>
      <c r="AW575">
        <f>MAX(0,($B$13+$C$13*BV575)/(1+$D$13*BV575)*BO575/(BQ575+273)*$E$13)</f>
        <v>0</v>
      </c>
      <c r="AX575">
        <f>$B$11*BW575+$C$11*BX575+$F$11*CI575*(1-CL575)</f>
        <v>0</v>
      </c>
      <c r="AY575">
        <f>AX575*AZ575</f>
        <v>0</v>
      </c>
      <c r="AZ575">
        <f>($B$11*$D$9+$C$11*$D$9+$F$11*((CV575+CN575)/MAX(CV575+CN575+CW575, 0.1)*$I$9+CW575/MAX(CV575+CN575+CW575, 0.1)*$J$9))/($B$11+$C$11+$F$11)</f>
        <v>0</v>
      </c>
      <c r="BA575">
        <f>($B$11*$K$9+$C$11*$K$9+$F$11*((CV575+CN575)/MAX(CV575+CN575+CW575, 0.1)*$P$9+CW575/MAX(CV575+CN575+CW575, 0.1)*$Q$9))/($B$11+$C$11+$F$11)</f>
        <v>0</v>
      </c>
      <c r="BB575">
        <v>4.6</v>
      </c>
      <c r="BC575">
        <v>0.5</v>
      </c>
      <c r="BD575" t="s">
        <v>355</v>
      </c>
      <c r="BE575">
        <v>2</v>
      </c>
      <c r="BF575" t="b">
        <v>1</v>
      </c>
      <c r="BG575">
        <v>1657562062.31429</v>
      </c>
      <c r="BH575">
        <v>493.091964285714</v>
      </c>
      <c r="BI575">
        <v>539.145214285714</v>
      </c>
      <c r="BJ575">
        <v>20.8683</v>
      </c>
      <c r="BK575">
        <v>14.7872821428571</v>
      </c>
      <c r="BL575">
        <v>488.888071428571</v>
      </c>
      <c r="BM575">
        <v>20.6531285714286</v>
      </c>
      <c r="BN575">
        <v>500.01875</v>
      </c>
      <c r="BO575">
        <v>68.0038142857143</v>
      </c>
      <c r="BP575">
        <v>0.0118538357142857</v>
      </c>
      <c r="BQ575">
        <v>23.2085214285714</v>
      </c>
      <c r="BR575">
        <v>22.4853071428571</v>
      </c>
      <c r="BS575">
        <v>999.9</v>
      </c>
      <c r="BT575">
        <v>0</v>
      </c>
      <c r="BU575">
        <v>0</v>
      </c>
      <c r="BV575">
        <v>10006.7160714286</v>
      </c>
      <c r="BW575">
        <v>0</v>
      </c>
      <c r="BX575">
        <v>165.92925</v>
      </c>
      <c r="BY575">
        <v>-46.0532857142857</v>
      </c>
      <c r="BZ575">
        <v>503.601107142857</v>
      </c>
      <c r="CA575">
        <v>547.23775</v>
      </c>
      <c r="CB575">
        <v>6.08101785714286</v>
      </c>
      <c r="CC575">
        <v>539.145214285714</v>
      </c>
      <c r="CD575">
        <v>14.7872821428571</v>
      </c>
      <c r="CE575">
        <v>1.41912392857143</v>
      </c>
      <c r="CF575">
        <v>1.00559178571429</v>
      </c>
      <c r="CG575">
        <v>12.1235285714286</v>
      </c>
      <c r="CH575">
        <v>6.99763357142857</v>
      </c>
      <c r="CI575">
        <v>1999.98857142857</v>
      </c>
      <c r="CJ575">
        <v>0.97999475</v>
      </c>
      <c r="CK575">
        <v>0.020005525</v>
      </c>
      <c r="CL575">
        <v>0</v>
      </c>
      <c r="CM575">
        <v>2.58968571428571</v>
      </c>
      <c r="CN575">
        <v>0</v>
      </c>
      <c r="CO575">
        <v>14303.9821428571</v>
      </c>
      <c r="CP575">
        <v>16705.2892857143</v>
      </c>
      <c r="CQ575">
        <v>45</v>
      </c>
      <c r="CR575">
        <v>44.5532857142857</v>
      </c>
      <c r="CS575">
        <v>44.5</v>
      </c>
      <c r="CT575">
        <v>43.3278214285714</v>
      </c>
      <c r="CU575">
        <v>43.75</v>
      </c>
      <c r="CV575">
        <v>1959.97785714286</v>
      </c>
      <c r="CW575">
        <v>40.0107142857143</v>
      </c>
      <c r="CX575">
        <v>0</v>
      </c>
      <c r="CY575">
        <v>1651540965.2</v>
      </c>
      <c r="CZ575">
        <v>0</v>
      </c>
      <c r="DA575">
        <v>0</v>
      </c>
      <c r="DB575" t="s">
        <v>356</v>
      </c>
      <c r="DC575">
        <v>1657298120.5</v>
      </c>
      <c r="DD575">
        <v>1657298120.5</v>
      </c>
      <c r="DE575">
        <v>0</v>
      </c>
      <c r="DF575">
        <v>1.391</v>
      </c>
      <c r="DG575">
        <v>0.035</v>
      </c>
      <c r="DH575">
        <v>2.39</v>
      </c>
      <c r="DI575">
        <v>0.104</v>
      </c>
      <c r="DJ575">
        <v>419</v>
      </c>
      <c r="DK575">
        <v>18</v>
      </c>
      <c r="DL575">
        <v>0.11</v>
      </c>
      <c r="DM575">
        <v>0.02</v>
      </c>
      <c r="DN575">
        <v>-45.3095243902439</v>
      </c>
      <c r="DO575">
        <v>-10.9772885017421</v>
      </c>
      <c r="DP575">
        <v>1.13467551948875</v>
      </c>
      <c r="DQ575">
        <v>0</v>
      </c>
      <c r="DR575">
        <v>6.09714317073171</v>
      </c>
      <c r="DS575">
        <v>-0.268353867595815</v>
      </c>
      <c r="DT575">
        <v>0.0270305906596558</v>
      </c>
      <c r="DU575">
        <v>0</v>
      </c>
      <c r="DV575">
        <v>0</v>
      </c>
      <c r="DW575">
        <v>2</v>
      </c>
      <c r="DX575" t="s">
        <v>357</v>
      </c>
      <c r="DY575">
        <v>2.87391</v>
      </c>
      <c r="DZ575">
        <v>2.62866</v>
      </c>
      <c r="EA575">
        <v>0.0808213</v>
      </c>
      <c r="EB575">
        <v>0.0864356</v>
      </c>
      <c r="EC575">
        <v>0.0708921</v>
      </c>
      <c r="ED575">
        <v>0.0553809</v>
      </c>
      <c r="EE575">
        <v>25928.6</v>
      </c>
      <c r="EF575">
        <v>22506.4</v>
      </c>
      <c r="EG575">
        <v>25249.6</v>
      </c>
      <c r="EH575">
        <v>23989.2</v>
      </c>
      <c r="EI575">
        <v>40027.7</v>
      </c>
      <c r="EJ575">
        <v>37511.7</v>
      </c>
      <c r="EK575">
        <v>45616.8</v>
      </c>
      <c r="EL575">
        <v>42789.8</v>
      </c>
      <c r="EM575">
        <v>1.82355</v>
      </c>
      <c r="EN575">
        <v>2.1076</v>
      </c>
      <c r="EO575">
        <v>0.045009</v>
      </c>
      <c r="EP575">
        <v>0</v>
      </c>
      <c r="EQ575">
        <v>21.7547</v>
      </c>
      <c r="ER575">
        <v>999.9</v>
      </c>
      <c r="ES575">
        <v>29.392</v>
      </c>
      <c r="ET575">
        <v>28.973</v>
      </c>
      <c r="EU575">
        <v>17.3552</v>
      </c>
      <c r="EV575">
        <v>51.3851</v>
      </c>
      <c r="EW575">
        <v>30.3846</v>
      </c>
      <c r="EX575">
        <v>2</v>
      </c>
      <c r="EY575">
        <v>-0.107121</v>
      </c>
      <c r="EZ575">
        <v>9.28105</v>
      </c>
      <c r="FA575">
        <v>20.0004</v>
      </c>
      <c r="FB575">
        <v>5.23915</v>
      </c>
      <c r="FC575">
        <v>11.992</v>
      </c>
      <c r="FD575">
        <v>4.95775</v>
      </c>
      <c r="FE575">
        <v>3.304</v>
      </c>
      <c r="FF575">
        <v>9999</v>
      </c>
      <c r="FG575">
        <v>9999</v>
      </c>
      <c r="FH575">
        <v>6710.1</v>
      </c>
      <c r="FI575">
        <v>354.7</v>
      </c>
      <c r="FJ575">
        <v>1.86796</v>
      </c>
      <c r="FK575">
        <v>1.86361</v>
      </c>
      <c r="FL575">
        <v>1.87134</v>
      </c>
      <c r="FM575">
        <v>1.86198</v>
      </c>
      <c r="FN575">
        <v>1.8615</v>
      </c>
      <c r="FO575">
        <v>1.86798</v>
      </c>
      <c r="FP575">
        <v>1.85806</v>
      </c>
      <c r="FQ575">
        <v>1.86462</v>
      </c>
      <c r="FR575">
        <v>5</v>
      </c>
      <c r="FS575">
        <v>0</v>
      </c>
      <c r="FT575">
        <v>0</v>
      </c>
      <c r="FU575">
        <v>0</v>
      </c>
      <c r="FV575" t="s">
        <v>358</v>
      </c>
      <c r="FW575" t="s">
        <v>359</v>
      </c>
      <c r="FX575" t="s">
        <v>360</v>
      </c>
      <c r="FY575" t="s">
        <v>360</v>
      </c>
      <c r="FZ575" t="s">
        <v>360</v>
      </c>
      <c r="GA575" t="s">
        <v>360</v>
      </c>
      <c r="GB575">
        <v>0</v>
      </c>
      <c r="GC575">
        <v>100</v>
      </c>
      <c r="GD575">
        <v>100</v>
      </c>
      <c r="GE575">
        <v>4.29</v>
      </c>
      <c r="GF575">
        <v>0.2148</v>
      </c>
      <c r="GG575">
        <v>2.14445261950712</v>
      </c>
      <c r="GH575">
        <v>0.00524579190152856</v>
      </c>
      <c r="GI575">
        <v>-2.61795653493914e-06</v>
      </c>
      <c r="GJ575">
        <v>1.03317073579164e-09</v>
      </c>
      <c r="GK575">
        <v>0.00834576242792743</v>
      </c>
      <c r="GL575">
        <v>-0.0463878632499735</v>
      </c>
      <c r="GM575">
        <v>0.00360881594666716</v>
      </c>
      <c r="GN575">
        <v>-4.25062852161115e-05</v>
      </c>
      <c r="GO575">
        <v>14</v>
      </c>
      <c r="GP575">
        <v>2225</v>
      </c>
      <c r="GQ575">
        <v>2</v>
      </c>
      <c r="GR575">
        <v>27</v>
      </c>
      <c r="GS575">
        <v>4399.2</v>
      </c>
      <c r="GT575">
        <v>4399.2</v>
      </c>
      <c r="GU575">
        <v>1.71875</v>
      </c>
      <c r="GV575">
        <v>2.36084</v>
      </c>
      <c r="GW575">
        <v>1.99829</v>
      </c>
      <c r="GX575">
        <v>2.74414</v>
      </c>
      <c r="GY575">
        <v>2.09351</v>
      </c>
      <c r="GZ575">
        <v>2.31201</v>
      </c>
      <c r="HA575">
        <v>30.2864</v>
      </c>
      <c r="HB575">
        <v>13.5541</v>
      </c>
      <c r="HC575">
        <v>18</v>
      </c>
      <c r="HD575">
        <v>435.608</v>
      </c>
      <c r="HE575">
        <v>614.974</v>
      </c>
      <c r="HF575">
        <v>16.989</v>
      </c>
      <c r="HG575">
        <v>25.939</v>
      </c>
      <c r="HH575">
        <v>30.0014</v>
      </c>
      <c r="HI575">
        <v>25.8746</v>
      </c>
      <c r="HJ575">
        <v>25.846</v>
      </c>
      <c r="HK575">
        <v>34.4248</v>
      </c>
      <c r="HL575">
        <v>9.17355</v>
      </c>
      <c r="HM575">
        <v>1.12524</v>
      </c>
      <c r="HN575">
        <v>16.3112</v>
      </c>
      <c r="HO575">
        <v>588.347</v>
      </c>
      <c r="HP575">
        <v>14.9264</v>
      </c>
      <c r="HQ575">
        <v>96.5685</v>
      </c>
      <c r="HR575">
        <v>100.604</v>
      </c>
    </row>
    <row r="576" spans="1:226">
      <c r="A576">
        <v>560</v>
      </c>
      <c r="B576">
        <v>1657562075.1</v>
      </c>
      <c r="C576">
        <v>9283.09999990463</v>
      </c>
      <c r="D576" t="s">
        <v>1487</v>
      </c>
      <c r="E576" t="s">
        <v>1488</v>
      </c>
      <c r="F576">
        <v>5</v>
      </c>
      <c r="G576" t="s">
        <v>1420</v>
      </c>
      <c r="H576" t="s">
        <v>354</v>
      </c>
      <c r="I576">
        <v>1657562067.6</v>
      </c>
      <c r="J576">
        <f>(K576)/1000</f>
        <v>0</v>
      </c>
      <c r="K576">
        <f>IF(BF576, AN576, AH576)</f>
        <v>0</v>
      </c>
      <c r="L576">
        <f>IF(BF576, AI576, AG576)</f>
        <v>0</v>
      </c>
      <c r="M576">
        <f>BH576 - IF(AU576&gt;1, L576*BB576*100.0/(AW576*BV576), 0)</f>
        <v>0</v>
      </c>
      <c r="N576">
        <f>((T576-J576/2)*M576-L576)/(T576+J576/2)</f>
        <v>0</v>
      </c>
      <c r="O576">
        <f>N576*(BO576+BP576)/1000.0</f>
        <v>0</v>
      </c>
      <c r="P576">
        <f>(BH576 - IF(AU576&gt;1, L576*BB576*100.0/(AW576*BV576), 0))*(BO576+BP576)/1000.0</f>
        <v>0</v>
      </c>
      <c r="Q576">
        <f>2.0/((1/S576-1/R576)+SIGN(S576)*SQRT((1/S576-1/R576)*(1/S576-1/R576) + 4*BC576/((BC576+1)*(BC576+1))*(2*1/S576*1/R576-1/R576*1/R576)))</f>
        <v>0</v>
      </c>
      <c r="R576">
        <f>IF(LEFT(BD576,1)&lt;&gt;"0",IF(LEFT(BD576,1)="1",3.0,BE576),$D$5+$E$5*(BV576*BO576/($K$5*1000))+$F$5*(BV576*BO576/($K$5*1000))*MAX(MIN(BB576,$J$5),$I$5)*MAX(MIN(BB576,$J$5),$I$5)+$G$5*MAX(MIN(BB576,$J$5),$I$5)*(BV576*BO576/($K$5*1000))+$H$5*(BV576*BO576/($K$5*1000))*(BV576*BO576/($K$5*1000)))</f>
        <v>0</v>
      </c>
      <c r="S576">
        <f>J576*(1000-(1000*0.61365*exp(17.502*W576/(240.97+W576))/(BO576+BP576)+BJ576)/2)/(1000*0.61365*exp(17.502*W576/(240.97+W576))/(BO576+BP576)-BJ576)</f>
        <v>0</v>
      </c>
      <c r="T576">
        <f>1/((BC576+1)/(Q576/1.6)+1/(R576/1.37)) + BC576/((BC576+1)/(Q576/1.6) + BC576/(R576/1.37))</f>
        <v>0</v>
      </c>
      <c r="U576">
        <f>(AX576*BA576)</f>
        <v>0</v>
      </c>
      <c r="V576">
        <f>(BQ576+(U576+2*0.95*5.67E-8*(((BQ576+$B$7)+273)^4-(BQ576+273)^4)-44100*J576)/(1.84*29.3*R576+8*0.95*5.67E-8*(BQ576+273)^3))</f>
        <v>0</v>
      </c>
      <c r="W576">
        <f>($C$7*BR576+$D$7*BS576+$E$7*V576)</f>
        <v>0</v>
      </c>
      <c r="X576">
        <f>0.61365*exp(17.502*W576/(240.97+W576))</f>
        <v>0</v>
      </c>
      <c r="Y576">
        <f>(Z576/AA576*100)</f>
        <v>0</v>
      </c>
      <c r="Z576">
        <f>BJ576*(BO576+BP576)/1000</f>
        <v>0</v>
      </c>
      <c r="AA576">
        <f>0.61365*exp(17.502*BQ576/(240.97+BQ576))</f>
        <v>0</v>
      </c>
      <c r="AB576">
        <f>(X576-BJ576*(BO576+BP576)/1000)</f>
        <v>0</v>
      </c>
      <c r="AC576">
        <f>(-J576*44100)</f>
        <v>0</v>
      </c>
      <c r="AD576">
        <f>2*29.3*R576*0.92*(BQ576-W576)</f>
        <v>0</v>
      </c>
      <c r="AE576">
        <f>2*0.95*5.67E-8*(((BQ576+$B$7)+273)^4-(W576+273)^4)</f>
        <v>0</v>
      </c>
      <c r="AF576">
        <f>U576+AE576+AC576+AD576</f>
        <v>0</v>
      </c>
      <c r="AG576">
        <f>BN576*AU576*(BI576-BH576*(1000-AU576*BK576)/(1000-AU576*BJ576))/(100*BB576)</f>
        <v>0</v>
      </c>
      <c r="AH576">
        <f>1000*BN576*AU576*(BJ576-BK576)/(100*BB576*(1000-AU576*BJ576))</f>
        <v>0</v>
      </c>
      <c r="AI576">
        <f>(AJ576 - AK576 - BO576*1E3/(8.314*(BQ576+273.15)) * AM576/BN576 * AL576) * BN576/(100*BB576) * (1000 - BK576)/1000</f>
        <v>0</v>
      </c>
      <c r="AJ576">
        <v>581.765489695156</v>
      </c>
      <c r="AK576">
        <v>543.909521212121</v>
      </c>
      <c r="AL576">
        <v>3.24420597352049</v>
      </c>
      <c r="AM576">
        <v>66.1577859807836</v>
      </c>
      <c r="AN576">
        <f>(AP576 - AO576 + BO576*1E3/(8.314*(BQ576+273.15)) * AR576/BN576 * AQ576) * BN576/(100*BB576) * 1000/(1000 - AP576)</f>
        <v>0</v>
      </c>
      <c r="AO576">
        <v>14.8463432231555</v>
      </c>
      <c r="AP576">
        <v>20.8806181818182</v>
      </c>
      <c r="AQ576">
        <v>0.000245440828194182</v>
      </c>
      <c r="AR576">
        <v>77.8780552469059</v>
      </c>
      <c r="AS576">
        <v>11</v>
      </c>
      <c r="AT576">
        <v>2</v>
      </c>
      <c r="AU576">
        <f>IF(AS576*$H$13&gt;=AW576,1.0,(AW576/(AW576-AS576*$H$13)))</f>
        <v>0</v>
      </c>
      <c r="AV576">
        <f>(AU576-1)*100</f>
        <v>0</v>
      </c>
      <c r="AW576">
        <f>MAX(0,($B$13+$C$13*BV576)/(1+$D$13*BV576)*BO576/(BQ576+273)*$E$13)</f>
        <v>0</v>
      </c>
      <c r="AX576">
        <f>$B$11*BW576+$C$11*BX576+$F$11*CI576*(1-CL576)</f>
        <v>0</v>
      </c>
      <c r="AY576">
        <f>AX576*AZ576</f>
        <v>0</v>
      </c>
      <c r="AZ576">
        <f>($B$11*$D$9+$C$11*$D$9+$F$11*((CV576+CN576)/MAX(CV576+CN576+CW576, 0.1)*$I$9+CW576/MAX(CV576+CN576+CW576, 0.1)*$J$9))/($B$11+$C$11+$F$11)</f>
        <v>0</v>
      </c>
      <c r="BA576">
        <f>($B$11*$K$9+$C$11*$K$9+$F$11*((CV576+CN576)/MAX(CV576+CN576+CW576, 0.1)*$P$9+CW576/MAX(CV576+CN576+CW576, 0.1)*$Q$9))/($B$11+$C$11+$F$11)</f>
        <v>0</v>
      </c>
      <c r="BB576">
        <v>4.6</v>
      </c>
      <c r="BC576">
        <v>0.5</v>
      </c>
      <c r="BD576" t="s">
        <v>355</v>
      </c>
      <c r="BE576">
        <v>2</v>
      </c>
      <c r="BF576" t="b">
        <v>1</v>
      </c>
      <c r="BG576">
        <v>1657562067.6</v>
      </c>
      <c r="BH576">
        <v>510.136296296296</v>
      </c>
      <c r="BI576">
        <v>556.742925925926</v>
      </c>
      <c r="BJ576">
        <v>20.8680518518518</v>
      </c>
      <c r="BK576">
        <v>14.819362962963</v>
      </c>
      <c r="BL576">
        <v>505.874481481481</v>
      </c>
      <c r="BM576">
        <v>20.6528851851852</v>
      </c>
      <c r="BN576">
        <v>500.014703703704</v>
      </c>
      <c r="BO576">
        <v>68.0041111111111</v>
      </c>
      <c r="BP576">
        <v>0.0119135074074074</v>
      </c>
      <c r="BQ576">
        <v>23.1850074074074</v>
      </c>
      <c r="BR576">
        <v>22.4965148148148</v>
      </c>
      <c r="BS576">
        <v>999.9</v>
      </c>
      <c r="BT576">
        <v>0</v>
      </c>
      <c r="BU576">
        <v>0</v>
      </c>
      <c r="BV576">
        <v>10006.4796296296</v>
      </c>
      <c r="BW576">
        <v>0</v>
      </c>
      <c r="BX576">
        <v>166.110851851852</v>
      </c>
      <c r="BY576">
        <v>-46.6066333333333</v>
      </c>
      <c r="BZ576">
        <v>521.008777777778</v>
      </c>
      <c r="CA576">
        <v>565.118148148148</v>
      </c>
      <c r="CB576">
        <v>6.0486837037037</v>
      </c>
      <c r="CC576">
        <v>556.742925925926</v>
      </c>
      <c r="CD576">
        <v>14.819362962963</v>
      </c>
      <c r="CE576">
        <v>1.4191137037037</v>
      </c>
      <c r="CF576">
        <v>1.00777814814815</v>
      </c>
      <c r="CG576">
        <v>12.1234148148148</v>
      </c>
      <c r="CH576">
        <v>7.02928925925926</v>
      </c>
      <c r="CI576">
        <v>1999.99185185185</v>
      </c>
      <c r="CJ576">
        <v>0.979995</v>
      </c>
      <c r="CK576">
        <v>0.0200052666666667</v>
      </c>
      <c r="CL576">
        <v>0</v>
      </c>
      <c r="CM576">
        <v>2.52272222222222</v>
      </c>
      <c r="CN576">
        <v>0</v>
      </c>
      <c r="CO576">
        <v>14355.2888888889</v>
      </c>
      <c r="CP576">
        <v>16705.3222222222</v>
      </c>
      <c r="CQ576">
        <v>45</v>
      </c>
      <c r="CR576">
        <v>44.5923333333333</v>
      </c>
      <c r="CS576">
        <v>44.5045925925926</v>
      </c>
      <c r="CT576">
        <v>43.3677777777778</v>
      </c>
      <c r="CU576">
        <v>43.75</v>
      </c>
      <c r="CV576">
        <v>1959.98111111111</v>
      </c>
      <c r="CW576">
        <v>40.0107407407407</v>
      </c>
      <c r="CX576">
        <v>0</v>
      </c>
      <c r="CY576">
        <v>1651540970</v>
      </c>
      <c r="CZ576">
        <v>0</v>
      </c>
      <c r="DA576">
        <v>0</v>
      </c>
      <c r="DB576" t="s">
        <v>356</v>
      </c>
      <c r="DC576">
        <v>1657298120.5</v>
      </c>
      <c r="DD576">
        <v>1657298120.5</v>
      </c>
      <c r="DE576">
        <v>0</v>
      </c>
      <c r="DF576">
        <v>1.391</v>
      </c>
      <c r="DG576">
        <v>0.035</v>
      </c>
      <c r="DH576">
        <v>2.39</v>
      </c>
      <c r="DI576">
        <v>0.104</v>
      </c>
      <c r="DJ576">
        <v>419</v>
      </c>
      <c r="DK576">
        <v>18</v>
      </c>
      <c r="DL576">
        <v>0.11</v>
      </c>
      <c r="DM576">
        <v>0.02</v>
      </c>
      <c r="DN576">
        <v>-46.2657902439024</v>
      </c>
      <c r="DO576">
        <v>-6.29299860627181</v>
      </c>
      <c r="DP576">
        <v>0.647343147139692</v>
      </c>
      <c r="DQ576">
        <v>0</v>
      </c>
      <c r="DR576">
        <v>6.06633048780488</v>
      </c>
      <c r="DS576">
        <v>-0.362475888501748</v>
      </c>
      <c r="DT576">
        <v>0.0359208765273588</v>
      </c>
      <c r="DU576">
        <v>0</v>
      </c>
      <c r="DV576">
        <v>0</v>
      </c>
      <c r="DW576">
        <v>2</v>
      </c>
      <c r="DX576" t="s">
        <v>357</v>
      </c>
      <c r="DY576">
        <v>2.8738</v>
      </c>
      <c r="DZ576">
        <v>2.6283</v>
      </c>
      <c r="EA576">
        <v>0.0826304</v>
      </c>
      <c r="EB576">
        <v>0.088162</v>
      </c>
      <c r="EC576">
        <v>0.0709374</v>
      </c>
      <c r="ED576">
        <v>0.0554806</v>
      </c>
      <c r="EE576">
        <v>25877.5</v>
      </c>
      <c r="EF576">
        <v>22463.3</v>
      </c>
      <c r="EG576">
        <v>25249.5</v>
      </c>
      <c r="EH576">
        <v>23988.6</v>
      </c>
      <c r="EI576">
        <v>40026</v>
      </c>
      <c r="EJ576">
        <v>37507.2</v>
      </c>
      <c r="EK576">
        <v>45617</v>
      </c>
      <c r="EL576">
        <v>42789.2</v>
      </c>
      <c r="EM576">
        <v>1.82332</v>
      </c>
      <c r="EN576">
        <v>2.10765</v>
      </c>
      <c r="EO576">
        <v>0.0350997</v>
      </c>
      <c r="EP576">
        <v>0</v>
      </c>
      <c r="EQ576">
        <v>21.9</v>
      </c>
      <c r="ER576">
        <v>999.9</v>
      </c>
      <c r="ES576">
        <v>29.416</v>
      </c>
      <c r="ET576">
        <v>28.973</v>
      </c>
      <c r="EU576">
        <v>17.3704</v>
      </c>
      <c r="EV576">
        <v>51.4251</v>
      </c>
      <c r="EW576">
        <v>30.4167</v>
      </c>
      <c r="EX576">
        <v>2</v>
      </c>
      <c r="EY576">
        <v>-0.10706</v>
      </c>
      <c r="EZ576">
        <v>9.28105</v>
      </c>
      <c r="FA576">
        <v>20.0026</v>
      </c>
      <c r="FB576">
        <v>5.23826</v>
      </c>
      <c r="FC576">
        <v>11.992</v>
      </c>
      <c r="FD576">
        <v>4.95755</v>
      </c>
      <c r="FE576">
        <v>3.30395</v>
      </c>
      <c r="FF576">
        <v>9999</v>
      </c>
      <c r="FG576">
        <v>9999</v>
      </c>
      <c r="FH576">
        <v>6710.3</v>
      </c>
      <c r="FI576">
        <v>354.8</v>
      </c>
      <c r="FJ576">
        <v>1.86796</v>
      </c>
      <c r="FK576">
        <v>1.86359</v>
      </c>
      <c r="FL576">
        <v>1.87134</v>
      </c>
      <c r="FM576">
        <v>1.862</v>
      </c>
      <c r="FN576">
        <v>1.8615</v>
      </c>
      <c r="FO576">
        <v>1.86798</v>
      </c>
      <c r="FP576">
        <v>1.85806</v>
      </c>
      <c r="FQ576">
        <v>1.86462</v>
      </c>
      <c r="FR576">
        <v>5</v>
      </c>
      <c r="FS576">
        <v>0</v>
      </c>
      <c r="FT576">
        <v>0</v>
      </c>
      <c r="FU576">
        <v>0</v>
      </c>
      <c r="FV576" t="s">
        <v>358</v>
      </c>
      <c r="FW576" t="s">
        <v>359</v>
      </c>
      <c r="FX576" t="s">
        <v>360</v>
      </c>
      <c r="FY576" t="s">
        <v>360</v>
      </c>
      <c r="FZ576" t="s">
        <v>360</v>
      </c>
      <c r="GA576" t="s">
        <v>360</v>
      </c>
      <c r="GB576">
        <v>0</v>
      </c>
      <c r="GC576">
        <v>100</v>
      </c>
      <c r="GD576">
        <v>100</v>
      </c>
      <c r="GE576">
        <v>4.342</v>
      </c>
      <c r="GF576">
        <v>0.2157</v>
      </c>
      <c r="GG576">
        <v>2.14445261950712</v>
      </c>
      <c r="GH576">
        <v>0.00524579190152856</v>
      </c>
      <c r="GI576">
        <v>-2.61795653493914e-06</v>
      </c>
      <c r="GJ576">
        <v>1.03317073579164e-09</v>
      </c>
      <c r="GK576">
        <v>0.00834576242792743</v>
      </c>
      <c r="GL576">
        <v>-0.0463878632499735</v>
      </c>
      <c r="GM576">
        <v>0.00360881594666716</v>
      </c>
      <c r="GN576">
        <v>-4.25062852161115e-05</v>
      </c>
      <c r="GO576">
        <v>14</v>
      </c>
      <c r="GP576">
        <v>2225</v>
      </c>
      <c r="GQ576">
        <v>2</v>
      </c>
      <c r="GR576">
        <v>27</v>
      </c>
      <c r="GS576">
        <v>4399.2</v>
      </c>
      <c r="GT576">
        <v>4399.2</v>
      </c>
      <c r="GU576">
        <v>1.75781</v>
      </c>
      <c r="GV576">
        <v>2.35352</v>
      </c>
      <c r="GW576">
        <v>1.99829</v>
      </c>
      <c r="GX576">
        <v>2.74536</v>
      </c>
      <c r="GY576">
        <v>2.09351</v>
      </c>
      <c r="GZ576">
        <v>2.37305</v>
      </c>
      <c r="HA576">
        <v>30.3079</v>
      </c>
      <c r="HB576">
        <v>13.5629</v>
      </c>
      <c r="HC576">
        <v>18</v>
      </c>
      <c r="HD576">
        <v>435.5</v>
      </c>
      <c r="HE576">
        <v>615.038</v>
      </c>
      <c r="HF576">
        <v>16.7457</v>
      </c>
      <c r="HG576">
        <v>25.9497</v>
      </c>
      <c r="HH576">
        <v>30.0006</v>
      </c>
      <c r="HI576">
        <v>25.8773</v>
      </c>
      <c r="HJ576">
        <v>25.8481</v>
      </c>
      <c r="HK576">
        <v>35.2152</v>
      </c>
      <c r="HL576">
        <v>9.17355</v>
      </c>
      <c r="HM576">
        <v>1.12524</v>
      </c>
      <c r="HN576">
        <v>15.814</v>
      </c>
      <c r="HO576">
        <v>608.449</v>
      </c>
      <c r="HP576">
        <v>14.9446</v>
      </c>
      <c r="HQ576">
        <v>96.5687</v>
      </c>
      <c r="HR576">
        <v>100.603</v>
      </c>
    </row>
    <row r="577" spans="1:226">
      <c r="A577">
        <v>561</v>
      </c>
      <c r="B577">
        <v>1657562080.1</v>
      </c>
      <c r="C577">
        <v>9288.09999990463</v>
      </c>
      <c r="D577" t="s">
        <v>1489</v>
      </c>
      <c r="E577" t="s">
        <v>1490</v>
      </c>
      <c r="F577">
        <v>5</v>
      </c>
      <c r="G577" t="s">
        <v>1420</v>
      </c>
      <c r="H577" t="s">
        <v>354</v>
      </c>
      <c r="I577">
        <v>1657562072.31429</v>
      </c>
      <c r="J577">
        <f>(K577)/1000</f>
        <v>0</v>
      </c>
      <c r="K577">
        <f>IF(BF577, AN577, AH577)</f>
        <v>0</v>
      </c>
      <c r="L577">
        <f>IF(BF577, AI577, AG577)</f>
        <v>0</v>
      </c>
      <c r="M577">
        <f>BH577 - IF(AU577&gt;1, L577*BB577*100.0/(AW577*BV577), 0)</f>
        <v>0</v>
      </c>
      <c r="N577">
        <f>((T577-J577/2)*M577-L577)/(T577+J577/2)</f>
        <v>0</v>
      </c>
      <c r="O577">
        <f>N577*(BO577+BP577)/1000.0</f>
        <v>0</v>
      </c>
      <c r="P577">
        <f>(BH577 - IF(AU577&gt;1, L577*BB577*100.0/(AW577*BV577), 0))*(BO577+BP577)/1000.0</f>
        <v>0</v>
      </c>
      <c r="Q577">
        <f>2.0/((1/S577-1/R577)+SIGN(S577)*SQRT((1/S577-1/R577)*(1/S577-1/R577) + 4*BC577/((BC577+1)*(BC577+1))*(2*1/S577*1/R577-1/R577*1/R577)))</f>
        <v>0</v>
      </c>
      <c r="R577">
        <f>IF(LEFT(BD577,1)&lt;&gt;"0",IF(LEFT(BD577,1)="1",3.0,BE577),$D$5+$E$5*(BV577*BO577/($K$5*1000))+$F$5*(BV577*BO577/($K$5*1000))*MAX(MIN(BB577,$J$5),$I$5)*MAX(MIN(BB577,$J$5),$I$5)+$G$5*MAX(MIN(BB577,$J$5),$I$5)*(BV577*BO577/($K$5*1000))+$H$5*(BV577*BO577/($K$5*1000))*(BV577*BO577/($K$5*1000)))</f>
        <v>0</v>
      </c>
      <c r="S577">
        <f>J577*(1000-(1000*0.61365*exp(17.502*W577/(240.97+W577))/(BO577+BP577)+BJ577)/2)/(1000*0.61365*exp(17.502*W577/(240.97+W577))/(BO577+BP577)-BJ577)</f>
        <v>0</v>
      </c>
      <c r="T577">
        <f>1/((BC577+1)/(Q577/1.6)+1/(R577/1.37)) + BC577/((BC577+1)/(Q577/1.6) + BC577/(R577/1.37))</f>
        <v>0</v>
      </c>
      <c r="U577">
        <f>(AX577*BA577)</f>
        <v>0</v>
      </c>
      <c r="V577">
        <f>(BQ577+(U577+2*0.95*5.67E-8*(((BQ577+$B$7)+273)^4-(BQ577+273)^4)-44100*J577)/(1.84*29.3*R577+8*0.95*5.67E-8*(BQ577+273)^3))</f>
        <v>0</v>
      </c>
      <c r="W577">
        <f>($C$7*BR577+$D$7*BS577+$E$7*V577)</f>
        <v>0</v>
      </c>
      <c r="X577">
        <f>0.61365*exp(17.502*W577/(240.97+W577))</f>
        <v>0</v>
      </c>
      <c r="Y577">
        <f>(Z577/AA577*100)</f>
        <v>0</v>
      </c>
      <c r="Z577">
        <f>BJ577*(BO577+BP577)/1000</f>
        <v>0</v>
      </c>
      <c r="AA577">
        <f>0.61365*exp(17.502*BQ577/(240.97+BQ577))</f>
        <v>0</v>
      </c>
      <c r="AB577">
        <f>(X577-BJ577*(BO577+BP577)/1000)</f>
        <v>0</v>
      </c>
      <c r="AC577">
        <f>(-J577*44100)</f>
        <v>0</v>
      </c>
      <c r="AD577">
        <f>2*29.3*R577*0.92*(BQ577-W577)</f>
        <v>0</v>
      </c>
      <c r="AE577">
        <f>2*0.95*5.67E-8*(((BQ577+$B$7)+273)^4-(W577+273)^4)</f>
        <v>0</v>
      </c>
      <c r="AF577">
        <f>U577+AE577+AC577+AD577</f>
        <v>0</v>
      </c>
      <c r="AG577">
        <f>BN577*AU577*(BI577-BH577*(1000-AU577*BK577)/(1000-AU577*BJ577))/(100*BB577)</f>
        <v>0</v>
      </c>
      <c r="AH577">
        <f>1000*BN577*AU577*(BJ577-BK577)/(100*BB577*(1000-AU577*BJ577))</f>
        <v>0</v>
      </c>
      <c r="AI577">
        <f>(AJ577 - AK577 - BO577*1E3/(8.314*(BQ577+273.15)) * AM577/BN577 * AL577) * BN577/(100*BB577) * (1000 - BK577)/1000</f>
        <v>0</v>
      </c>
      <c r="AJ577">
        <v>598.553851408887</v>
      </c>
      <c r="AK577">
        <v>560.009763636364</v>
      </c>
      <c r="AL577">
        <v>3.23565317274189</v>
      </c>
      <c r="AM577">
        <v>66.1577859807836</v>
      </c>
      <c r="AN577">
        <f>(AP577 - AO577 + BO577*1E3/(8.314*(BQ577+273.15)) * AR577/BN577 * AQ577) * BN577/(100*BB577) * 1000/(1000 - AP577)</f>
        <v>0</v>
      </c>
      <c r="AO577">
        <v>14.8749023382443</v>
      </c>
      <c r="AP577">
        <v>20.884923030303</v>
      </c>
      <c r="AQ577">
        <v>0.000343531526063725</v>
      </c>
      <c r="AR577">
        <v>77.8780552469059</v>
      </c>
      <c r="AS577">
        <v>10</v>
      </c>
      <c r="AT577">
        <v>2</v>
      </c>
      <c r="AU577">
        <f>IF(AS577*$H$13&gt;=AW577,1.0,(AW577/(AW577-AS577*$H$13)))</f>
        <v>0</v>
      </c>
      <c r="AV577">
        <f>(AU577-1)*100</f>
        <v>0</v>
      </c>
      <c r="AW577">
        <f>MAX(0,($B$13+$C$13*BV577)/(1+$D$13*BV577)*BO577/(BQ577+273)*$E$13)</f>
        <v>0</v>
      </c>
      <c r="AX577">
        <f>$B$11*BW577+$C$11*BX577+$F$11*CI577*(1-CL577)</f>
        <v>0</v>
      </c>
      <c r="AY577">
        <f>AX577*AZ577</f>
        <v>0</v>
      </c>
      <c r="AZ577">
        <f>($B$11*$D$9+$C$11*$D$9+$F$11*((CV577+CN577)/MAX(CV577+CN577+CW577, 0.1)*$I$9+CW577/MAX(CV577+CN577+CW577, 0.1)*$J$9))/($B$11+$C$11+$F$11)</f>
        <v>0</v>
      </c>
      <c r="BA577">
        <f>($B$11*$K$9+$C$11*$K$9+$F$11*((CV577+CN577)/MAX(CV577+CN577+CW577, 0.1)*$P$9+CW577/MAX(CV577+CN577+CW577, 0.1)*$Q$9))/($B$11+$C$11+$F$11)</f>
        <v>0</v>
      </c>
      <c r="BB577">
        <v>4.6</v>
      </c>
      <c r="BC577">
        <v>0.5</v>
      </c>
      <c r="BD577" t="s">
        <v>355</v>
      </c>
      <c r="BE577">
        <v>2</v>
      </c>
      <c r="BF577" t="b">
        <v>1</v>
      </c>
      <c r="BG577">
        <v>1657562072.31429</v>
      </c>
      <c r="BH577">
        <v>525.207928571429</v>
      </c>
      <c r="BI577">
        <v>572.292785714286</v>
      </c>
      <c r="BJ577">
        <v>20.8730857142857</v>
      </c>
      <c r="BK577">
        <v>14.8484678571429</v>
      </c>
      <c r="BL577">
        <v>520.895321428571</v>
      </c>
      <c r="BM577">
        <v>20.6576928571429</v>
      </c>
      <c r="BN577">
        <v>500.013107142857</v>
      </c>
      <c r="BO577">
        <v>68.004325</v>
      </c>
      <c r="BP577">
        <v>0.0119807142857143</v>
      </c>
      <c r="BQ577">
        <v>23.1583142857143</v>
      </c>
      <c r="BR577">
        <v>22.4879392857143</v>
      </c>
      <c r="BS577">
        <v>999.9</v>
      </c>
      <c r="BT577">
        <v>0</v>
      </c>
      <c r="BU577">
        <v>0</v>
      </c>
      <c r="BV577">
        <v>10001.8535714286</v>
      </c>
      <c r="BW577">
        <v>0</v>
      </c>
      <c r="BX577">
        <v>166.595535714286</v>
      </c>
      <c r="BY577">
        <v>-47.0848392857143</v>
      </c>
      <c r="BZ577">
        <v>536.404535714286</v>
      </c>
      <c r="CA577">
        <v>580.919107142857</v>
      </c>
      <c r="CB577">
        <v>6.02462107142857</v>
      </c>
      <c r="CC577">
        <v>572.292785714286</v>
      </c>
      <c r="CD577">
        <v>14.8484678571429</v>
      </c>
      <c r="CE577">
        <v>1.41946035714286</v>
      </c>
      <c r="CF577">
        <v>1.00976035714286</v>
      </c>
      <c r="CG577">
        <v>12.1271321428571</v>
      </c>
      <c r="CH577">
        <v>7.05794678571429</v>
      </c>
      <c r="CI577">
        <v>1999.99642857143</v>
      </c>
      <c r="CJ577">
        <v>0.979995178571429</v>
      </c>
      <c r="CK577">
        <v>0.0200050821428571</v>
      </c>
      <c r="CL577">
        <v>0</v>
      </c>
      <c r="CM577">
        <v>2.54424285714286</v>
      </c>
      <c r="CN577">
        <v>0</v>
      </c>
      <c r="CO577">
        <v>14397.4214285714</v>
      </c>
      <c r="CP577">
        <v>16705.35</v>
      </c>
      <c r="CQ577">
        <v>45</v>
      </c>
      <c r="CR577">
        <v>44.6247857142857</v>
      </c>
      <c r="CS577">
        <v>44.5132857142857</v>
      </c>
      <c r="CT577">
        <v>43.4059642857143</v>
      </c>
      <c r="CU577">
        <v>43.75</v>
      </c>
      <c r="CV577">
        <v>1959.98607142857</v>
      </c>
      <c r="CW577">
        <v>40.0107142857143</v>
      </c>
      <c r="CX577">
        <v>0</v>
      </c>
      <c r="CY577">
        <v>1651540975.4</v>
      </c>
      <c r="CZ577">
        <v>0</v>
      </c>
      <c r="DA577">
        <v>0</v>
      </c>
      <c r="DB577" t="s">
        <v>356</v>
      </c>
      <c r="DC577">
        <v>1657298120.5</v>
      </c>
      <c r="DD577">
        <v>1657298120.5</v>
      </c>
      <c r="DE577">
        <v>0</v>
      </c>
      <c r="DF577">
        <v>1.391</v>
      </c>
      <c r="DG577">
        <v>0.035</v>
      </c>
      <c r="DH577">
        <v>2.39</v>
      </c>
      <c r="DI577">
        <v>0.104</v>
      </c>
      <c r="DJ577">
        <v>419</v>
      </c>
      <c r="DK577">
        <v>18</v>
      </c>
      <c r="DL577">
        <v>0.11</v>
      </c>
      <c r="DM577">
        <v>0.02</v>
      </c>
      <c r="DN577">
        <v>-46.7154975609756</v>
      </c>
      <c r="DO577">
        <v>-5.68646968641107</v>
      </c>
      <c r="DP577">
        <v>0.591767950354885</v>
      </c>
      <c r="DQ577">
        <v>0</v>
      </c>
      <c r="DR577">
        <v>6.04523878048781</v>
      </c>
      <c r="DS577">
        <v>-0.333449268292685</v>
      </c>
      <c r="DT577">
        <v>0.0333302517092295</v>
      </c>
      <c r="DU577">
        <v>0</v>
      </c>
      <c r="DV577">
        <v>0</v>
      </c>
      <c r="DW577">
        <v>2</v>
      </c>
      <c r="DX577" t="s">
        <v>357</v>
      </c>
      <c r="DY577">
        <v>2.8736</v>
      </c>
      <c r="DZ577">
        <v>2.6286</v>
      </c>
      <c r="EA577">
        <v>0.0844</v>
      </c>
      <c r="EB577">
        <v>0.0899951</v>
      </c>
      <c r="EC577">
        <v>0.070951</v>
      </c>
      <c r="ED577">
        <v>0.0555451</v>
      </c>
      <c r="EE577">
        <v>25827.5</v>
      </c>
      <c r="EF577">
        <v>22417.8</v>
      </c>
      <c r="EG577">
        <v>25249.5</v>
      </c>
      <c r="EH577">
        <v>23988.2</v>
      </c>
      <c r="EI577">
        <v>40025.3</v>
      </c>
      <c r="EJ577">
        <v>37504</v>
      </c>
      <c r="EK577">
        <v>45616.9</v>
      </c>
      <c r="EL577">
        <v>42788.4</v>
      </c>
      <c r="EM577">
        <v>1.82342</v>
      </c>
      <c r="EN577">
        <v>2.10785</v>
      </c>
      <c r="EO577">
        <v>0.0260621</v>
      </c>
      <c r="EP577">
        <v>0</v>
      </c>
      <c r="EQ577">
        <v>22.043</v>
      </c>
      <c r="ER577">
        <v>999.9</v>
      </c>
      <c r="ES577">
        <v>29.441</v>
      </c>
      <c r="ET577">
        <v>28.953</v>
      </c>
      <c r="EU577">
        <v>17.3626</v>
      </c>
      <c r="EV577">
        <v>51.4651</v>
      </c>
      <c r="EW577">
        <v>30.3486</v>
      </c>
      <c r="EX577">
        <v>2</v>
      </c>
      <c r="EY577">
        <v>-0.106712</v>
      </c>
      <c r="EZ577">
        <v>9.28105</v>
      </c>
      <c r="FA577">
        <v>20.0051</v>
      </c>
      <c r="FB577">
        <v>5.23915</v>
      </c>
      <c r="FC577">
        <v>11.992</v>
      </c>
      <c r="FD577">
        <v>4.95765</v>
      </c>
      <c r="FE577">
        <v>3.304</v>
      </c>
      <c r="FF577">
        <v>9999</v>
      </c>
      <c r="FG577">
        <v>9999</v>
      </c>
      <c r="FH577">
        <v>6710.3</v>
      </c>
      <c r="FI577">
        <v>354.8</v>
      </c>
      <c r="FJ577">
        <v>1.86798</v>
      </c>
      <c r="FK577">
        <v>1.86361</v>
      </c>
      <c r="FL577">
        <v>1.87134</v>
      </c>
      <c r="FM577">
        <v>1.86201</v>
      </c>
      <c r="FN577">
        <v>1.86151</v>
      </c>
      <c r="FO577">
        <v>1.86799</v>
      </c>
      <c r="FP577">
        <v>1.85806</v>
      </c>
      <c r="FQ577">
        <v>1.86463</v>
      </c>
      <c r="FR577">
        <v>5</v>
      </c>
      <c r="FS577">
        <v>0</v>
      </c>
      <c r="FT577">
        <v>0</v>
      </c>
      <c r="FU577">
        <v>0</v>
      </c>
      <c r="FV577" t="s">
        <v>358</v>
      </c>
      <c r="FW577" t="s">
        <v>359</v>
      </c>
      <c r="FX577" t="s">
        <v>360</v>
      </c>
      <c r="FY577" t="s">
        <v>360</v>
      </c>
      <c r="FZ577" t="s">
        <v>360</v>
      </c>
      <c r="GA577" t="s">
        <v>360</v>
      </c>
      <c r="GB577">
        <v>0</v>
      </c>
      <c r="GC577">
        <v>100</v>
      </c>
      <c r="GD577">
        <v>100</v>
      </c>
      <c r="GE577">
        <v>4.395</v>
      </c>
      <c r="GF577">
        <v>0.216</v>
      </c>
      <c r="GG577">
        <v>2.14445261950712</v>
      </c>
      <c r="GH577">
        <v>0.00524579190152856</v>
      </c>
      <c r="GI577">
        <v>-2.61795653493914e-06</v>
      </c>
      <c r="GJ577">
        <v>1.03317073579164e-09</v>
      </c>
      <c r="GK577">
        <v>0.00834576242792743</v>
      </c>
      <c r="GL577">
        <v>-0.0463878632499735</v>
      </c>
      <c r="GM577">
        <v>0.00360881594666716</v>
      </c>
      <c r="GN577">
        <v>-4.25062852161115e-05</v>
      </c>
      <c r="GO577">
        <v>14</v>
      </c>
      <c r="GP577">
        <v>2225</v>
      </c>
      <c r="GQ577">
        <v>2</v>
      </c>
      <c r="GR577">
        <v>27</v>
      </c>
      <c r="GS577">
        <v>4399.3</v>
      </c>
      <c r="GT577">
        <v>4399.3</v>
      </c>
      <c r="GU577">
        <v>1.79565</v>
      </c>
      <c r="GV577">
        <v>2.36084</v>
      </c>
      <c r="GW577">
        <v>1.99829</v>
      </c>
      <c r="GX577">
        <v>2.74414</v>
      </c>
      <c r="GY577">
        <v>2.09351</v>
      </c>
      <c r="GZ577">
        <v>2.38159</v>
      </c>
      <c r="HA577">
        <v>30.3079</v>
      </c>
      <c r="HB577">
        <v>13.5541</v>
      </c>
      <c r="HC577">
        <v>18</v>
      </c>
      <c r="HD577">
        <v>435.584</v>
      </c>
      <c r="HE577">
        <v>615.232</v>
      </c>
      <c r="HF577">
        <v>16.5631</v>
      </c>
      <c r="HG577">
        <v>25.9615</v>
      </c>
      <c r="HH577">
        <v>30.0005</v>
      </c>
      <c r="HI577">
        <v>25.8809</v>
      </c>
      <c r="HJ577">
        <v>25.8514</v>
      </c>
      <c r="HK577">
        <v>35.9748</v>
      </c>
      <c r="HL577">
        <v>8.89589</v>
      </c>
      <c r="HM577">
        <v>1.12524</v>
      </c>
      <c r="HN577">
        <v>15.3363</v>
      </c>
      <c r="HO577">
        <v>621.833</v>
      </c>
      <c r="HP577">
        <v>14.9649</v>
      </c>
      <c r="HQ577">
        <v>96.5685</v>
      </c>
      <c r="HR577">
        <v>100.601</v>
      </c>
    </row>
    <row r="578" spans="1:226">
      <c r="A578">
        <v>562</v>
      </c>
      <c r="B578">
        <v>1657562085.1</v>
      </c>
      <c r="C578">
        <v>9293.09999990463</v>
      </c>
      <c r="D578" t="s">
        <v>1491</v>
      </c>
      <c r="E578" t="s">
        <v>1492</v>
      </c>
      <c r="F578">
        <v>5</v>
      </c>
      <c r="G578" t="s">
        <v>1420</v>
      </c>
      <c r="H578" t="s">
        <v>354</v>
      </c>
      <c r="I578">
        <v>1657562077.6</v>
      </c>
      <c r="J578">
        <f>(K578)/1000</f>
        <v>0</v>
      </c>
      <c r="K578">
        <f>IF(BF578, AN578, AH578)</f>
        <v>0</v>
      </c>
      <c r="L578">
        <f>IF(BF578, AI578, AG578)</f>
        <v>0</v>
      </c>
      <c r="M578">
        <f>BH578 - IF(AU578&gt;1, L578*BB578*100.0/(AW578*BV578), 0)</f>
        <v>0</v>
      </c>
      <c r="N578">
        <f>((T578-J578/2)*M578-L578)/(T578+J578/2)</f>
        <v>0</v>
      </c>
      <c r="O578">
        <f>N578*(BO578+BP578)/1000.0</f>
        <v>0</v>
      </c>
      <c r="P578">
        <f>(BH578 - IF(AU578&gt;1, L578*BB578*100.0/(AW578*BV578), 0))*(BO578+BP578)/1000.0</f>
        <v>0</v>
      </c>
      <c r="Q578">
        <f>2.0/((1/S578-1/R578)+SIGN(S578)*SQRT((1/S578-1/R578)*(1/S578-1/R578) + 4*BC578/((BC578+1)*(BC578+1))*(2*1/S578*1/R578-1/R578*1/R578)))</f>
        <v>0</v>
      </c>
      <c r="R578">
        <f>IF(LEFT(BD578,1)&lt;&gt;"0",IF(LEFT(BD578,1)="1",3.0,BE578),$D$5+$E$5*(BV578*BO578/($K$5*1000))+$F$5*(BV578*BO578/($K$5*1000))*MAX(MIN(BB578,$J$5),$I$5)*MAX(MIN(BB578,$J$5),$I$5)+$G$5*MAX(MIN(BB578,$J$5),$I$5)*(BV578*BO578/($K$5*1000))+$H$5*(BV578*BO578/($K$5*1000))*(BV578*BO578/($K$5*1000)))</f>
        <v>0</v>
      </c>
      <c r="S578">
        <f>J578*(1000-(1000*0.61365*exp(17.502*W578/(240.97+W578))/(BO578+BP578)+BJ578)/2)/(1000*0.61365*exp(17.502*W578/(240.97+W578))/(BO578+BP578)-BJ578)</f>
        <v>0</v>
      </c>
      <c r="T578">
        <f>1/((BC578+1)/(Q578/1.6)+1/(R578/1.37)) + BC578/((BC578+1)/(Q578/1.6) + BC578/(R578/1.37))</f>
        <v>0</v>
      </c>
      <c r="U578">
        <f>(AX578*BA578)</f>
        <v>0</v>
      </c>
      <c r="V578">
        <f>(BQ578+(U578+2*0.95*5.67E-8*(((BQ578+$B$7)+273)^4-(BQ578+273)^4)-44100*J578)/(1.84*29.3*R578+8*0.95*5.67E-8*(BQ578+273)^3))</f>
        <v>0</v>
      </c>
      <c r="W578">
        <f>($C$7*BR578+$D$7*BS578+$E$7*V578)</f>
        <v>0</v>
      </c>
      <c r="X578">
        <f>0.61365*exp(17.502*W578/(240.97+W578))</f>
        <v>0</v>
      </c>
      <c r="Y578">
        <f>(Z578/AA578*100)</f>
        <v>0</v>
      </c>
      <c r="Z578">
        <f>BJ578*(BO578+BP578)/1000</f>
        <v>0</v>
      </c>
      <c r="AA578">
        <f>0.61365*exp(17.502*BQ578/(240.97+BQ578))</f>
        <v>0</v>
      </c>
      <c r="AB578">
        <f>(X578-BJ578*(BO578+BP578)/1000)</f>
        <v>0</v>
      </c>
      <c r="AC578">
        <f>(-J578*44100)</f>
        <v>0</v>
      </c>
      <c r="AD578">
        <f>2*29.3*R578*0.92*(BQ578-W578)</f>
        <v>0</v>
      </c>
      <c r="AE578">
        <f>2*0.95*5.67E-8*(((BQ578+$B$7)+273)^4-(W578+273)^4)</f>
        <v>0</v>
      </c>
      <c r="AF578">
        <f>U578+AE578+AC578+AD578</f>
        <v>0</v>
      </c>
      <c r="AG578">
        <f>BN578*AU578*(BI578-BH578*(1000-AU578*BK578)/(1000-AU578*BJ578))/(100*BB578)</f>
        <v>0</v>
      </c>
      <c r="AH578">
        <f>1000*BN578*AU578*(BJ578-BK578)/(100*BB578*(1000-AU578*BJ578))</f>
        <v>0</v>
      </c>
      <c r="AI578">
        <f>(AJ578 - AK578 - BO578*1E3/(8.314*(BQ578+273.15)) * AM578/BN578 * AL578) * BN578/(100*BB578) * (1000 - BK578)/1000</f>
        <v>0</v>
      </c>
      <c r="AJ578">
        <v>615.607085698026</v>
      </c>
      <c r="AK578">
        <v>576.341157575757</v>
      </c>
      <c r="AL578">
        <v>3.28694886305375</v>
      </c>
      <c r="AM578">
        <v>66.1577859807836</v>
      </c>
      <c r="AN578">
        <f>(AP578 - AO578 + BO578*1E3/(8.314*(BQ578+273.15)) * AR578/BN578 * AQ578) * BN578/(100*BB578) * 1000/(1000 - AP578)</f>
        <v>0</v>
      </c>
      <c r="AO578">
        <v>14.9010631758107</v>
      </c>
      <c r="AP578">
        <v>20.9036666666667</v>
      </c>
      <c r="AQ578">
        <v>0.000872993799104673</v>
      </c>
      <c r="AR578">
        <v>77.8780552469059</v>
      </c>
      <c r="AS578">
        <v>11</v>
      </c>
      <c r="AT578">
        <v>2</v>
      </c>
      <c r="AU578">
        <f>IF(AS578*$H$13&gt;=AW578,1.0,(AW578/(AW578-AS578*$H$13)))</f>
        <v>0</v>
      </c>
      <c r="AV578">
        <f>(AU578-1)*100</f>
        <v>0</v>
      </c>
      <c r="AW578">
        <f>MAX(0,($B$13+$C$13*BV578)/(1+$D$13*BV578)*BO578/(BQ578+273)*$E$13)</f>
        <v>0</v>
      </c>
      <c r="AX578">
        <f>$B$11*BW578+$C$11*BX578+$F$11*CI578*(1-CL578)</f>
        <v>0</v>
      </c>
      <c r="AY578">
        <f>AX578*AZ578</f>
        <v>0</v>
      </c>
      <c r="AZ578">
        <f>($B$11*$D$9+$C$11*$D$9+$F$11*((CV578+CN578)/MAX(CV578+CN578+CW578, 0.1)*$I$9+CW578/MAX(CV578+CN578+CW578, 0.1)*$J$9))/($B$11+$C$11+$F$11)</f>
        <v>0</v>
      </c>
      <c r="BA578">
        <f>($B$11*$K$9+$C$11*$K$9+$F$11*((CV578+CN578)/MAX(CV578+CN578+CW578, 0.1)*$P$9+CW578/MAX(CV578+CN578+CW578, 0.1)*$Q$9))/($B$11+$C$11+$F$11)</f>
        <v>0</v>
      </c>
      <c r="BB578">
        <v>4.6</v>
      </c>
      <c r="BC578">
        <v>0.5</v>
      </c>
      <c r="BD578" t="s">
        <v>355</v>
      </c>
      <c r="BE578">
        <v>2</v>
      </c>
      <c r="BF578" t="b">
        <v>1</v>
      </c>
      <c r="BG578">
        <v>1657562077.6</v>
      </c>
      <c r="BH578">
        <v>542.013444444444</v>
      </c>
      <c r="BI578">
        <v>589.824481481481</v>
      </c>
      <c r="BJ578">
        <v>20.8835666666667</v>
      </c>
      <c r="BK578">
        <v>14.8813074074074</v>
      </c>
      <c r="BL578">
        <v>537.644777777778</v>
      </c>
      <c r="BM578">
        <v>20.6676962962963</v>
      </c>
      <c r="BN578">
        <v>500.018481481482</v>
      </c>
      <c r="BO578">
        <v>68.0047111111111</v>
      </c>
      <c r="BP578">
        <v>0.0119224296296296</v>
      </c>
      <c r="BQ578">
        <v>23.1256296296296</v>
      </c>
      <c r="BR578">
        <v>22.4795666666667</v>
      </c>
      <c r="BS578">
        <v>999.9</v>
      </c>
      <c r="BT578">
        <v>0</v>
      </c>
      <c r="BU578">
        <v>0</v>
      </c>
      <c r="BV578">
        <v>10001.2</v>
      </c>
      <c r="BW578">
        <v>0</v>
      </c>
      <c r="BX578">
        <v>166.653925925926</v>
      </c>
      <c r="BY578">
        <v>-47.811037037037</v>
      </c>
      <c r="BZ578">
        <v>553.574185185185</v>
      </c>
      <c r="CA578">
        <v>598.734851851852</v>
      </c>
      <c r="CB578">
        <v>6.00226740740741</v>
      </c>
      <c r="CC578">
        <v>589.824481481481</v>
      </c>
      <c r="CD578">
        <v>14.8813074074074</v>
      </c>
      <c r="CE578">
        <v>1.42018185185185</v>
      </c>
      <c r="CF578">
        <v>1.01199888888889</v>
      </c>
      <c r="CG578">
        <v>12.1348444444444</v>
      </c>
      <c r="CH578">
        <v>7.09026333333333</v>
      </c>
      <c r="CI578">
        <v>1999.99259259259</v>
      </c>
      <c r="CJ578">
        <v>0.979995111111111</v>
      </c>
      <c r="CK578">
        <v>0.0200051518518519</v>
      </c>
      <c r="CL578">
        <v>0</v>
      </c>
      <c r="CM578">
        <v>2.55672962962963</v>
      </c>
      <c r="CN578">
        <v>0</v>
      </c>
      <c r="CO578">
        <v>14438.7592592593</v>
      </c>
      <c r="CP578">
        <v>16705.3111111111</v>
      </c>
      <c r="CQ578">
        <v>45</v>
      </c>
      <c r="CR578">
        <v>44.6594444444444</v>
      </c>
      <c r="CS578">
        <v>44.5344444444444</v>
      </c>
      <c r="CT578">
        <v>43.4511111111111</v>
      </c>
      <c r="CU578">
        <v>43.75</v>
      </c>
      <c r="CV578">
        <v>1959.98222222222</v>
      </c>
      <c r="CW578">
        <v>40.0107407407407</v>
      </c>
      <c r="CX578">
        <v>0</v>
      </c>
      <c r="CY578">
        <v>1651540980.2</v>
      </c>
      <c r="CZ578">
        <v>0</v>
      </c>
      <c r="DA578">
        <v>0</v>
      </c>
      <c r="DB578" t="s">
        <v>356</v>
      </c>
      <c r="DC578">
        <v>1657298120.5</v>
      </c>
      <c r="DD578">
        <v>1657298120.5</v>
      </c>
      <c r="DE578">
        <v>0</v>
      </c>
      <c r="DF578">
        <v>1.391</v>
      </c>
      <c r="DG578">
        <v>0.035</v>
      </c>
      <c r="DH578">
        <v>2.39</v>
      </c>
      <c r="DI578">
        <v>0.104</v>
      </c>
      <c r="DJ578">
        <v>419</v>
      </c>
      <c r="DK578">
        <v>18</v>
      </c>
      <c r="DL578">
        <v>0.11</v>
      </c>
      <c r="DM578">
        <v>0.02</v>
      </c>
      <c r="DN578">
        <v>-47.4399536585366</v>
      </c>
      <c r="DO578">
        <v>-8.21639581881538</v>
      </c>
      <c r="DP578">
        <v>0.841602182279919</v>
      </c>
      <c r="DQ578">
        <v>0</v>
      </c>
      <c r="DR578">
        <v>6.01639951219512</v>
      </c>
      <c r="DS578">
        <v>-0.247761114982582</v>
      </c>
      <c r="DT578">
        <v>0.0251718324915283</v>
      </c>
      <c r="DU578">
        <v>0</v>
      </c>
      <c r="DV578">
        <v>0</v>
      </c>
      <c r="DW578">
        <v>2</v>
      </c>
      <c r="DX578" t="s">
        <v>357</v>
      </c>
      <c r="DY578">
        <v>2.87353</v>
      </c>
      <c r="DZ578">
        <v>2.62815</v>
      </c>
      <c r="EA578">
        <v>0.086168</v>
      </c>
      <c r="EB578">
        <v>0.0917318</v>
      </c>
      <c r="EC578">
        <v>0.0709952</v>
      </c>
      <c r="ED578">
        <v>0.0556269</v>
      </c>
      <c r="EE578">
        <v>25777.8</v>
      </c>
      <c r="EF578">
        <v>22375.1</v>
      </c>
      <c r="EG578">
        <v>25249.7</v>
      </c>
      <c r="EH578">
        <v>23988.4</v>
      </c>
      <c r="EI578">
        <v>40023.8</v>
      </c>
      <c r="EJ578">
        <v>37501</v>
      </c>
      <c r="EK578">
        <v>45617.3</v>
      </c>
      <c r="EL578">
        <v>42788.7</v>
      </c>
      <c r="EM578">
        <v>1.823</v>
      </c>
      <c r="EN578">
        <v>2.1078</v>
      </c>
      <c r="EO578">
        <v>0.0169277</v>
      </c>
      <c r="EP578">
        <v>0</v>
      </c>
      <c r="EQ578">
        <v>22.1836</v>
      </c>
      <c r="ER578">
        <v>999.9</v>
      </c>
      <c r="ES578">
        <v>29.465</v>
      </c>
      <c r="ET578">
        <v>28.943</v>
      </c>
      <c r="EU578">
        <v>17.3666</v>
      </c>
      <c r="EV578">
        <v>51.6551</v>
      </c>
      <c r="EW578">
        <v>30.3686</v>
      </c>
      <c r="EX578">
        <v>2</v>
      </c>
      <c r="EY578">
        <v>-0.106085</v>
      </c>
      <c r="EZ578">
        <v>9.28105</v>
      </c>
      <c r="FA578">
        <v>20.0067</v>
      </c>
      <c r="FB578">
        <v>5.23811</v>
      </c>
      <c r="FC578">
        <v>11.992</v>
      </c>
      <c r="FD578">
        <v>4.95745</v>
      </c>
      <c r="FE578">
        <v>3.30385</v>
      </c>
      <c r="FF578">
        <v>9999</v>
      </c>
      <c r="FG578">
        <v>9999</v>
      </c>
      <c r="FH578">
        <v>6710.6</v>
      </c>
      <c r="FI578">
        <v>354.8</v>
      </c>
      <c r="FJ578">
        <v>1.86798</v>
      </c>
      <c r="FK578">
        <v>1.86362</v>
      </c>
      <c r="FL578">
        <v>1.87134</v>
      </c>
      <c r="FM578">
        <v>1.86202</v>
      </c>
      <c r="FN578">
        <v>1.8615</v>
      </c>
      <c r="FO578">
        <v>1.86799</v>
      </c>
      <c r="FP578">
        <v>1.85806</v>
      </c>
      <c r="FQ578">
        <v>1.86463</v>
      </c>
      <c r="FR578">
        <v>5</v>
      </c>
      <c r="FS578">
        <v>0</v>
      </c>
      <c r="FT578">
        <v>0</v>
      </c>
      <c r="FU578">
        <v>0</v>
      </c>
      <c r="FV578" t="s">
        <v>358</v>
      </c>
      <c r="FW578" t="s">
        <v>359</v>
      </c>
      <c r="FX578" t="s">
        <v>360</v>
      </c>
      <c r="FY578" t="s">
        <v>360</v>
      </c>
      <c r="FZ578" t="s">
        <v>360</v>
      </c>
      <c r="GA578" t="s">
        <v>360</v>
      </c>
      <c r="GB578">
        <v>0</v>
      </c>
      <c r="GC578">
        <v>100</v>
      </c>
      <c r="GD578">
        <v>100</v>
      </c>
      <c r="GE578">
        <v>4.447</v>
      </c>
      <c r="GF578">
        <v>0.2169</v>
      </c>
      <c r="GG578">
        <v>2.14445261950712</v>
      </c>
      <c r="GH578">
        <v>0.00524579190152856</v>
      </c>
      <c r="GI578">
        <v>-2.61795653493914e-06</v>
      </c>
      <c r="GJ578">
        <v>1.03317073579164e-09</v>
      </c>
      <c r="GK578">
        <v>0.00834576242792743</v>
      </c>
      <c r="GL578">
        <v>-0.0463878632499735</v>
      </c>
      <c r="GM578">
        <v>0.00360881594666716</v>
      </c>
      <c r="GN578">
        <v>-4.25062852161115e-05</v>
      </c>
      <c r="GO578">
        <v>14</v>
      </c>
      <c r="GP578">
        <v>2225</v>
      </c>
      <c r="GQ578">
        <v>2</v>
      </c>
      <c r="GR578">
        <v>27</v>
      </c>
      <c r="GS578">
        <v>4399.4</v>
      </c>
      <c r="GT578">
        <v>4399.4</v>
      </c>
      <c r="GU578">
        <v>1.83472</v>
      </c>
      <c r="GV578">
        <v>2.35352</v>
      </c>
      <c r="GW578">
        <v>1.99829</v>
      </c>
      <c r="GX578">
        <v>2.74536</v>
      </c>
      <c r="GY578">
        <v>2.09351</v>
      </c>
      <c r="GZ578">
        <v>2.33643</v>
      </c>
      <c r="HA578">
        <v>30.3294</v>
      </c>
      <c r="HB578">
        <v>13.5454</v>
      </c>
      <c r="HC578">
        <v>18</v>
      </c>
      <c r="HD578">
        <v>435.378</v>
      </c>
      <c r="HE578">
        <v>615.245</v>
      </c>
      <c r="HF578">
        <v>16.4276</v>
      </c>
      <c r="HG578">
        <v>25.976</v>
      </c>
      <c r="HH578">
        <v>30.0006</v>
      </c>
      <c r="HI578">
        <v>25.8857</v>
      </c>
      <c r="HJ578">
        <v>25.856</v>
      </c>
      <c r="HK578">
        <v>36.762</v>
      </c>
      <c r="HL578">
        <v>8.89589</v>
      </c>
      <c r="HM578">
        <v>1.12524</v>
      </c>
      <c r="HN578">
        <v>14.8625</v>
      </c>
      <c r="HO578">
        <v>641.977</v>
      </c>
      <c r="HP578">
        <v>14.9041</v>
      </c>
      <c r="HQ578">
        <v>96.5693</v>
      </c>
      <c r="HR578">
        <v>100.602</v>
      </c>
    </row>
    <row r="579" spans="1:226">
      <c r="A579">
        <v>563</v>
      </c>
      <c r="B579">
        <v>1657562090.1</v>
      </c>
      <c r="C579">
        <v>9298.09999990463</v>
      </c>
      <c r="D579" t="s">
        <v>1493</v>
      </c>
      <c r="E579" t="s">
        <v>1494</v>
      </c>
      <c r="F579">
        <v>5</v>
      </c>
      <c r="G579" t="s">
        <v>1420</v>
      </c>
      <c r="H579" t="s">
        <v>354</v>
      </c>
      <c r="I579">
        <v>1657562082.31429</v>
      </c>
      <c r="J579">
        <f>(K579)/1000</f>
        <v>0</v>
      </c>
      <c r="K579">
        <f>IF(BF579, AN579, AH579)</f>
        <v>0</v>
      </c>
      <c r="L579">
        <f>IF(BF579, AI579, AG579)</f>
        <v>0</v>
      </c>
      <c r="M579">
        <f>BH579 - IF(AU579&gt;1, L579*BB579*100.0/(AW579*BV579), 0)</f>
        <v>0</v>
      </c>
      <c r="N579">
        <f>((T579-J579/2)*M579-L579)/(T579+J579/2)</f>
        <v>0</v>
      </c>
      <c r="O579">
        <f>N579*(BO579+BP579)/1000.0</f>
        <v>0</v>
      </c>
      <c r="P579">
        <f>(BH579 - IF(AU579&gt;1, L579*BB579*100.0/(AW579*BV579), 0))*(BO579+BP579)/1000.0</f>
        <v>0</v>
      </c>
      <c r="Q579">
        <f>2.0/((1/S579-1/R579)+SIGN(S579)*SQRT((1/S579-1/R579)*(1/S579-1/R579) + 4*BC579/((BC579+1)*(BC579+1))*(2*1/S579*1/R579-1/R579*1/R579)))</f>
        <v>0</v>
      </c>
      <c r="R579">
        <f>IF(LEFT(BD579,1)&lt;&gt;"0",IF(LEFT(BD579,1)="1",3.0,BE579),$D$5+$E$5*(BV579*BO579/($K$5*1000))+$F$5*(BV579*BO579/($K$5*1000))*MAX(MIN(BB579,$J$5),$I$5)*MAX(MIN(BB579,$J$5),$I$5)+$G$5*MAX(MIN(BB579,$J$5),$I$5)*(BV579*BO579/($K$5*1000))+$H$5*(BV579*BO579/($K$5*1000))*(BV579*BO579/($K$5*1000)))</f>
        <v>0</v>
      </c>
      <c r="S579">
        <f>J579*(1000-(1000*0.61365*exp(17.502*W579/(240.97+W579))/(BO579+BP579)+BJ579)/2)/(1000*0.61365*exp(17.502*W579/(240.97+W579))/(BO579+BP579)-BJ579)</f>
        <v>0</v>
      </c>
      <c r="T579">
        <f>1/((BC579+1)/(Q579/1.6)+1/(R579/1.37)) + BC579/((BC579+1)/(Q579/1.6) + BC579/(R579/1.37))</f>
        <v>0</v>
      </c>
      <c r="U579">
        <f>(AX579*BA579)</f>
        <v>0</v>
      </c>
      <c r="V579">
        <f>(BQ579+(U579+2*0.95*5.67E-8*(((BQ579+$B$7)+273)^4-(BQ579+273)^4)-44100*J579)/(1.84*29.3*R579+8*0.95*5.67E-8*(BQ579+273)^3))</f>
        <v>0</v>
      </c>
      <c r="W579">
        <f>($C$7*BR579+$D$7*BS579+$E$7*V579)</f>
        <v>0</v>
      </c>
      <c r="X579">
        <f>0.61365*exp(17.502*W579/(240.97+W579))</f>
        <v>0</v>
      </c>
      <c r="Y579">
        <f>(Z579/AA579*100)</f>
        <v>0</v>
      </c>
      <c r="Z579">
        <f>BJ579*(BO579+BP579)/1000</f>
        <v>0</v>
      </c>
      <c r="AA579">
        <f>0.61365*exp(17.502*BQ579/(240.97+BQ579))</f>
        <v>0</v>
      </c>
      <c r="AB579">
        <f>(X579-BJ579*(BO579+BP579)/1000)</f>
        <v>0</v>
      </c>
      <c r="AC579">
        <f>(-J579*44100)</f>
        <v>0</v>
      </c>
      <c r="AD579">
        <f>2*29.3*R579*0.92*(BQ579-W579)</f>
        <v>0</v>
      </c>
      <c r="AE579">
        <f>2*0.95*5.67E-8*(((BQ579+$B$7)+273)^4-(W579+273)^4)</f>
        <v>0</v>
      </c>
      <c r="AF579">
        <f>U579+AE579+AC579+AD579</f>
        <v>0</v>
      </c>
      <c r="AG579">
        <f>BN579*AU579*(BI579-BH579*(1000-AU579*BK579)/(1000-AU579*BJ579))/(100*BB579)</f>
        <v>0</v>
      </c>
      <c r="AH579">
        <f>1000*BN579*AU579*(BJ579-BK579)/(100*BB579*(1000-AU579*BJ579))</f>
        <v>0</v>
      </c>
      <c r="AI579">
        <f>(AJ579 - AK579 - BO579*1E3/(8.314*(BQ579+273.15)) * AM579/BN579 * AL579) * BN579/(100*BB579) * (1000 - BK579)/1000</f>
        <v>0</v>
      </c>
      <c r="AJ579">
        <v>632.801257934894</v>
      </c>
      <c r="AK579">
        <v>592.8232</v>
      </c>
      <c r="AL579">
        <v>3.31902451562613</v>
      </c>
      <c r="AM579">
        <v>66.1577859807836</v>
      </c>
      <c r="AN579">
        <f>(AP579 - AO579 + BO579*1E3/(8.314*(BQ579+273.15)) * AR579/BN579 * AQ579) * BN579/(100*BB579) * 1000/(1000 - AP579)</f>
        <v>0</v>
      </c>
      <c r="AO579">
        <v>14.9276680570959</v>
      </c>
      <c r="AP579">
        <v>20.9176484848485</v>
      </c>
      <c r="AQ579">
        <v>0.000232274415129237</v>
      </c>
      <c r="AR579">
        <v>77.8780552469059</v>
      </c>
      <c r="AS579">
        <v>11</v>
      </c>
      <c r="AT579">
        <v>2</v>
      </c>
      <c r="AU579">
        <f>IF(AS579*$H$13&gt;=AW579,1.0,(AW579/(AW579-AS579*$H$13)))</f>
        <v>0</v>
      </c>
      <c r="AV579">
        <f>(AU579-1)*100</f>
        <v>0</v>
      </c>
      <c r="AW579">
        <f>MAX(0,($B$13+$C$13*BV579)/(1+$D$13*BV579)*BO579/(BQ579+273)*$E$13)</f>
        <v>0</v>
      </c>
      <c r="AX579">
        <f>$B$11*BW579+$C$11*BX579+$F$11*CI579*(1-CL579)</f>
        <v>0</v>
      </c>
      <c r="AY579">
        <f>AX579*AZ579</f>
        <v>0</v>
      </c>
      <c r="AZ579">
        <f>($B$11*$D$9+$C$11*$D$9+$F$11*((CV579+CN579)/MAX(CV579+CN579+CW579, 0.1)*$I$9+CW579/MAX(CV579+CN579+CW579, 0.1)*$J$9))/($B$11+$C$11+$F$11)</f>
        <v>0</v>
      </c>
      <c r="BA579">
        <f>($B$11*$K$9+$C$11*$K$9+$F$11*((CV579+CN579)/MAX(CV579+CN579+CW579, 0.1)*$P$9+CW579/MAX(CV579+CN579+CW579, 0.1)*$Q$9))/($B$11+$C$11+$F$11)</f>
        <v>0</v>
      </c>
      <c r="BB579">
        <v>4.6</v>
      </c>
      <c r="BC579">
        <v>0.5</v>
      </c>
      <c r="BD579" t="s">
        <v>355</v>
      </c>
      <c r="BE579">
        <v>2</v>
      </c>
      <c r="BF579" t="b">
        <v>1</v>
      </c>
      <c r="BG579">
        <v>1657562082.31429</v>
      </c>
      <c r="BH579">
        <v>557.014178571429</v>
      </c>
      <c r="BI579">
        <v>605.592464285714</v>
      </c>
      <c r="BJ579">
        <v>20.89625</v>
      </c>
      <c r="BK579">
        <v>14.905525</v>
      </c>
      <c r="BL579">
        <v>552.596</v>
      </c>
      <c r="BM579">
        <v>20.6797964285714</v>
      </c>
      <c r="BN579">
        <v>500.021142857143</v>
      </c>
      <c r="BO579">
        <v>68.0048428571428</v>
      </c>
      <c r="BP579">
        <v>0.011914375</v>
      </c>
      <c r="BQ579">
        <v>23.0953035714286</v>
      </c>
      <c r="BR579">
        <v>22.4694035714286</v>
      </c>
      <c r="BS579">
        <v>999.9</v>
      </c>
      <c r="BT579">
        <v>0</v>
      </c>
      <c r="BU579">
        <v>0</v>
      </c>
      <c r="BV579">
        <v>9993.63392857143</v>
      </c>
      <c r="BW579">
        <v>0</v>
      </c>
      <c r="BX579">
        <v>167.0705</v>
      </c>
      <c r="BY579">
        <v>-48.5783571428571</v>
      </c>
      <c r="BZ579">
        <v>568.902178571429</v>
      </c>
      <c r="CA579">
        <v>614.756178571429</v>
      </c>
      <c r="CB579">
        <v>5.99073357142857</v>
      </c>
      <c r="CC579">
        <v>605.592464285714</v>
      </c>
      <c r="CD579">
        <v>14.905525</v>
      </c>
      <c r="CE579">
        <v>1.42104607142857</v>
      </c>
      <c r="CF579">
        <v>1.0136475</v>
      </c>
      <c r="CG579">
        <v>12.1440964285714</v>
      </c>
      <c r="CH579">
        <v>7.11401607142857</v>
      </c>
      <c r="CI579">
        <v>2000.00107142857</v>
      </c>
      <c r="CJ579">
        <v>0.979995607142857</v>
      </c>
      <c r="CK579">
        <v>0.0200046392857143</v>
      </c>
      <c r="CL579">
        <v>0</v>
      </c>
      <c r="CM579">
        <v>2.57589642857143</v>
      </c>
      <c r="CN579">
        <v>0</v>
      </c>
      <c r="CO579">
        <v>14469.4607142857</v>
      </c>
      <c r="CP579">
        <v>16705.3821428571</v>
      </c>
      <c r="CQ579">
        <v>45</v>
      </c>
      <c r="CR579">
        <v>44.6916428571429</v>
      </c>
      <c r="CS579">
        <v>44.5509285714285</v>
      </c>
      <c r="CT579">
        <v>43.4907857142857</v>
      </c>
      <c r="CU579">
        <v>43.75</v>
      </c>
      <c r="CV579">
        <v>1959.99107142857</v>
      </c>
      <c r="CW579">
        <v>40.0103571428571</v>
      </c>
      <c r="CX579">
        <v>0</v>
      </c>
      <c r="CY579">
        <v>1651540985</v>
      </c>
      <c r="CZ579">
        <v>0</v>
      </c>
      <c r="DA579">
        <v>0</v>
      </c>
      <c r="DB579" t="s">
        <v>356</v>
      </c>
      <c r="DC579">
        <v>1657298120.5</v>
      </c>
      <c r="DD579">
        <v>1657298120.5</v>
      </c>
      <c r="DE579">
        <v>0</v>
      </c>
      <c r="DF579">
        <v>1.391</v>
      </c>
      <c r="DG579">
        <v>0.035</v>
      </c>
      <c r="DH579">
        <v>2.39</v>
      </c>
      <c r="DI579">
        <v>0.104</v>
      </c>
      <c r="DJ579">
        <v>419</v>
      </c>
      <c r="DK579">
        <v>18</v>
      </c>
      <c r="DL579">
        <v>0.11</v>
      </c>
      <c r="DM579">
        <v>0.02</v>
      </c>
      <c r="DN579">
        <v>-48.0164097560976</v>
      </c>
      <c r="DO579">
        <v>-9.03995958188149</v>
      </c>
      <c r="DP579">
        <v>0.923614173434034</v>
      </c>
      <c r="DQ579">
        <v>0</v>
      </c>
      <c r="DR579">
        <v>6.00106707317073</v>
      </c>
      <c r="DS579">
        <v>-0.176243832752616</v>
      </c>
      <c r="DT579">
        <v>0.0177426244716216</v>
      </c>
      <c r="DU579">
        <v>0</v>
      </c>
      <c r="DV579">
        <v>0</v>
      </c>
      <c r="DW579">
        <v>2</v>
      </c>
      <c r="DX579" t="s">
        <v>357</v>
      </c>
      <c r="DY579">
        <v>2.8735</v>
      </c>
      <c r="DZ579">
        <v>2.62812</v>
      </c>
      <c r="EA579">
        <v>0.0879375</v>
      </c>
      <c r="EB579">
        <v>0.0935408</v>
      </c>
      <c r="EC579">
        <v>0.0710283</v>
      </c>
      <c r="ED579">
        <v>0.055678</v>
      </c>
      <c r="EE579">
        <v>25727.7</v>
      </c>
      <c r="EF579">
        <v>22330.5</v>
      </c>
      <c r="EG579">
        <v>25249.5</v>
      </c>
      <c r="EH579">
        <v>23988.4</v>
      </c>
      <c r="EI579">
        <v>40021.8</v>
      </c>
      <c r="EJ579">
        <v>37498.7</v>
      </c>
      <c r="EK579">
        <v>45616.6</v>
      </c>
      <c r="EL579">
        <v>42788.4</v>
      </c>
      <c r="EM579">
        <v>1.82318</v>
      </c>
      <c r="EN579">
        <v>2.10768</v>
      </c>
      <c r="EO579">
        <v>0.00837445</v>
      </c>
      <c r="EP579">
        <v>0</v>
      </c>
      <c r="EQ579">
        <v>22.3209</v>
      </c>
      <c r="ER579">
        <v>999.9</v>
      </c>
      <c r="ES579">
        <v>29.52</v>
      </c>
      <c r="ET579">
        <v>28.943</v>
      </c>
      <c r="EU579">
        <v>17.4008</v>
      </c>
      <c r="EV579">
        <v>51.9651</v>
      </c>
      <c r="EW579">
        <v>30.3285</v>
      </c>
      <c r="EX579">
        <v>2</v>
      </c>
      <c r="EY579">
        <v>-0.105506</v>
      </c>
      <c r="EZ579">
        <v>9.28105</v>
      </c>
      <c r="FA579">
        <v>20.0086</v>
      </c>
      <c r="FB579">
        <v>5.2387</v>
      </c>
      <c r="FC579">
        <v>11.992</v>
      </c>
      <c r="FD579">
        <v>4.9577</v>
      </c>
      <c r="FE579">
        <v>3.304</v>
      </c>
      <c r="FF579">
        <v>9999</v>
      </c>
      <c r="FG579">
        <v>9999</v>
      </c>
      <c r="FH579">
        <v>6710.6</v>
      </c>
      <c r="FI579">
        <v>354.8</v>
      </c>
      <c r="FJ579">
        <v>1.86798</v>
      </c>
      <c r="FK579">
        <v>1.86361</v>
      </c>
      <c r="FL579">
        <v>1.87134</v>
      </c>
      <c r="FM579">
        <v>1.862</v>
      </c>
      <c r="FN579">
        <v>1.86149</v>
      </c>
      <c r="FO579">
        <v>1.86798</v>
      </c>
      <c r="FP579">
        <v>1.85806</v>
      </c>
      <c r="FQ579">
        <v>1.86462</v>
      </c>
      <c r="FR579">
        <v>5</v>
      </c>
      <c r="FS579">
        <v>0</v>
      </c>
      <c r="FT579">
        <v>0</v>
      </c>
      <c r="FU579">
        <v>0</v>
      </c>
      <c r="FV579" t="s">
        <v>358</v>
      </c>
      <c r="FW579" t="s">
        <v>359</v>
      </c>
      <c r="FX579" t="s">
        <v>360</v>
      </c>
      <c r="FY579" t="s">
        <v>360</v>
      </c>
      <c r="FZ579" t="s">
        <v>360</v>
      </c>
      <c r="GA579" t="s">
        <v>360</v>
      </c>
      <c r="GB579">
        <v>0</v>
      </c>
      <c r="GC579">
        <v>100</v>
      </c>
      <c r="GD579">
        <v>100</v>
      </c>
      <c r="GE579">
        <v>4.5</v>
      </c>
      <c r="GF579">
        <v>0.2175</v>
      </c>
      <c r="GG579">
        <v>2.14445261950712</v>
      </c>
      <c r="GH579">
        <v>0.00524579190152856</v>
      </c>
      <c r="GI579">
        <v>-2.61795653493914e-06</v>
      </c>
      <c r="GJ579">
        <v>1.03317073579164e-09</v>
      </c>
      <c r="GK579">
        <v>0.00834576242792743</v>
      </c>
      <c r="GL579">
        <v>-0.0463878632499735</v>
      </c>
      <c r="GM579">
        <v>0.00360881594666716</v>
      </c>
      <c r="GN579">
        <v>-4.25062852161115e-05</v>
      </c>
      <c r="GO579">
        <v>14</v>
      </c>
      <c r="GP579">
        <v>2225</v>
      </c>
      <c r="GQ579">
        <v>2</v>
      </c>
      <c r="GR579">
        <v>27</v>
      </c>
      <c r="GS579">
        <v>4399.5</v>
      </c>
      <c r="GT579">
        <v>4399.5</v>
      </c>
      <c r="GU579">
        <v>1.87256</v>
      </c>
      <c r="GV579">
        <v>2.34863</v>
      </c>
      <c r="GW579">
        <v>1.99829</v>
      </c>
      <c r="GX579">
        <v>2.74536</v>
      </c>
      <c r="GY579">
        <v>2.09351</v>
      </c>
      <c r="GZ579">
        <v>2.36206</v>
      </c>
      <c r="HA579">
        <v>30.3509</v>
      </c>
      <c r="HB579">
        <v>13.5541</v>
      </c>
      <c r="HC579">
        <v>18</v>
      </c>
      <c r="HD579">
        <v>435.523</v>
      </c>
      <c r="HE579">
        <v>615.21</v>
      </c>
      <c r="HF579">
        <v>16.3308</v>
      </c>
      <c r="HG579">
        <v>25.993</v>
      </c>
      <c r="HH579">
        <v>30.0007</v>
      </c>
      <c r="HI579">
        <v>25.8917</v>
      </c>
      <c r="HJ579">
        <v>25.8614</v>
      </c>
      <c r="HK579">
        <v>37.5113</v>
      </c>
      <c r="HL579">
        <v>8.89589</v>
      </c>
      <c r="HM579">
        <v>1.12524</v>
      </c>
      <c r="HN579">
        <v>14.3984</v>
      </c>
      <c r="HO579">
        <v>655.414</v>
      </c>
      <c r="HP579">
        <v>14.8881</v>
      </c>
      <c r="HQ579">
        <v>96.5681</v>
      </c>
      <c r="HR579">
        <v>100.601</v>
      </c>
    </row>
    <row r="580" spans="1:226">
      <c r="A580">
        <v>564</v>
      </c>
      <c r="B580">
        <v>1657562095.1</v>
      </c>
      <c r="C580">
        <v>9303.09999990463</v>
      </c>
      <c r="D580" t="s">
        <v>1495</v>
      </c>
      <c r="E580" t="s">
        <v>1496</v>
      </c>
      <c r="F580">
        <v>5</v>
      </c>
      <c r="G580" t="s">
        <v>1420</v>
      </c>
      <c r="H580" t="s">
        <v>354</v>
      </c>
      <c r="I580">
        <v>1657562087.6</v>
      </c>
      <c r="J580">
        <f>(K580)/1000</f>
        <v>0</v>
      </c>
      <c r="K580">
        <f>IF(BF580, AN580, AH580)</f>
        <v>0</v>
      </c>
      <c r="L580">
        <f>IF(BF580, AI580, AG580)</f>
        <v>0</v>
      </c>
      <c r="M580">
        <f>BH580 - IF(AU580&gt;1, L580*BB580*100.0/(AW580*BV580), 0)</f>
        <v>0</v>
      </c>
      <c r="N580">
        <f>((T580-J580/2)*M580-L580)/(T580+J580/2)</f>
        <v>0</v>
      </c>
      <c r="O580">
        <f>N580*(BO580+BP580)/1000.0</f>
        <v>0</v>
      </c>
      <c r="P580">
        <f>(BH580 - IF(AU580&gt;1, L580*BB580*100.0/(AW580*BV580), 0))*(BO580+BP580)/1000.0</f>
        <v>0</v>
      </c>
      <c r="Q580">
        <f>2.0/((1/S580-1/R580)+SIGN(S580)*SQRT((1/S580-1/R580)*(1/S580-1/R580) + 4*BC580/((BC580+1)*(BC580+1))*(2*1/S580*1/R580-1/R580*1/R580)))</f>
        <v>0</v>
      </c>
      <c r="R580">
        <f>IF(LEFT(BD580,1)&lt;&gt;"0",IF(LEFT(BD580,1)="1",3.0,BE580),$D$5+$E$5*(BV580*BO580/($K$5*1000))+$F$5*(BV580*BO580/($K$5*1000))*MAX(MIN(BB580,$J$5),$I$5)*MAX(MIN(BB580,$J$5),$I$5)+$G$5*MAX(MIN(BB580,$J$5),$I$5)*(BV580*BO580/($K$5*1000))+$H$5*(BV580*BO580/($K$5*1000))*(BV580*BO580/($K$5*1000)))</f>
        <v>0</v>
      </c>
      <c r="S580">
        <f>J580*(1000-(1000*0.61365*exp(17.502*W580/(240.97+W580))/(BO580+BP580)+BJ580)/2)/(1000*0.61365*exp(17.502*W580/(240.97+W580))/(BO580+BP580)-BJ580)</f>
        <v>0</v>
      </c>
      <c r="T580">
        <f>1/((BC580+1)/(Q580/1.6)+1/(R580/1.37)) + BC580/((BC580+1)/(Q580/1.6) + BC580/(R580/1.37))</f>
        <v>0</v>
      </c>
      <c r="U580">
        <f>(AX580*BA580)</f>
        <v>0</v>
      </c>
      <c r="V580">
        <f>(BQ580+(U580+2*0.95*5.67E-8*(((BQ580+$B$7)+273)^4-(BQ580+273)^4)-44100*J580)/(1.84*29.3*R580+8*0.95*5.67E-8*(BQ580+273)^3))</f>
        <v>0</v>
      </c>
      <c r="W580">
        <f>($C$7*BR580+$D$7*BS580+$E$7*V580)</f>
        <v>0</v>
      </c>
      <c r="X580">
        <f>0.61365*exp(17.502*W580/(240.97+W580))</f>
        <v>0</v>
      </c>
      <c r="Y580">
        <f>(Z580/AA580*100)</f>
        <v>0</v>
      </c>
      <c r="Z580">
        <f>BJ580*(BO580+BP580)/1000</f>
        <v>0</v>
      </c>
      <c r="AA580">
        <f>0.61365*exp(17.502*BQ580/(240.97+BQ580))</f>
        <v>0</v>
      </c>
      <c r="AB580">
        <f>(X580-BJ580*(BO580+BP580)/1000)</f>
        <v>0</v>
      </c>
      <c r="AC580">
        <f>(-J580*44100)</f>
        <v>0</v>
      </c>
      <c r="AD580">
        <f>2*29.3*R580*0.92*(BQ580-W580)</f>
        <v>0</v>
      </c>
      <c r="AE580">
        <f>2*0.95*5.67E-8*(((BQ580+$B$7)+273)^4-(W580+273)^4)</f>
        <v>0</v>
      </c>
      <c r="AF580">
        <f>U580+AE580+AC580+AD580</f>
        <v>0</v>
      </c>
      <c r="AG580">
        <f>BN580*AU580*(BI580-BH580*(1000-AU580*BK580)/(1000-AU580*BJ580))/(100*BB580)</f>
        <v>0</v>
      </c>
      <c r="AH580">
        <f>1000*BN580*AU580*(BJ580-BK580)/(100*BB580*(1000-AU580*BJ580))</f>
        <v>0</v>
      </c>
      <c r="AI580">
        <f>(AJ580 - AK580 - BO580*1E3/(8.314*(BQ580+273.15)) * AM580/BN580 * AL580) * BN580/(100*BB580) * (1000 - BK580)/1000</f>
        <v>0</v>
      </c>
      <c r="AJ580">
        <v>649.907308029362</v>
      </c>
      <c r="AK580">
        <v>609.605115151515</v>
      </c>
      <c r="AL580">
        <v>3.34344910176758</v>
      </c>
      <c r="AM580">
        <v>66.1577859807836</v>
      </c>
      <c r="AN580">
        <f>(AP580 - AO580 + BO580*1E3/(8.314*(BQ580+273.15)) * AR580/BN580 * AQ580) * BN580/(100*BB580) * 1000/(1000 - AP580)</f>
        <v>0</v>
      </c>
      <c r="AO580">
        <v>14.9468915307484</v>
      </c>
      <c r="AP580">
        <v>20.935443030303</v>
      </c>
      <c r="AQ580">
        <v>0.000417905396525783</v>
      </c>
      <c r="AR580">
        <v>77.8780552469059</v>
      </c>
      <c r="AS580">
        <v>11</v>
      </c>
      <c r="AT580">
        <v>2</v>
      </c>
      <c r="AU580">
        <f>IF(AS580*$H$13&gt;=AW580,1.0,(AW580/(AW580-AS580*$H$13)))</f>
        <v>0</v>
      </c>
      <c r="AV580">
        <f>(AU580-1)*100</f>
        <v>0</v>
      </c>
      <c r="AW580">
        <f>MAX(0,($B$13+$C$13*BV580)/(1+$D$13*BV580)*BO580/(BQ580+273)*$E$13)</f>
        <v>0</v>
      </c>
      <c r="AX580">
        <f>$B$11*BW580+$C$11*BX580+$F$11*CI580*(1-CL580)</f>
        <v>0</v>
      </c>
      <c r="AY580">
        <f>AX580*AZ580</f>
        <v>0</v>
      </c>
      <c r="AZ580">
        <f>($B$11*$D$9+$C$11*$D$9+$F$11*((CV580+CN580)/MAX(CV580+CN580+CW580, 0.1)*$I$9+CW580/MAX(CV580+CN580+CW580, 0.1)*$J$9))/($B$11+$C$11+$F$11)</f>
        <v>0</v>
      </c>
      <c r="BA580">
        <f>($B$11*$K$9+$C$11*$K$9+$F$11*((CV580+CN580)/MAX(CV580+CN580+CW580, 0.1)*$P$9+CW580/MAX(CV580+CN580+CW580, 0.1)*$Q$9))/($B$11+$C$11+$F$11)</f>
        <v>0</v>
      </c>
      <c r="BB580">
        <v>4.6</v>
      </c>
      <c r="BC580">
        <v>0.5</v>
      </c>
      <c r="BD580" t="s">
        <v>355</v>
      </c>
      <c r="BE580">
        <v>2</v>
      </c>
      <c r="BF580" t="b">
        <v>1</v>
      </c>
      <c r="BG580">
        <v>1657562087.6</v>
      </c>
      <c r="BH580">
        <v>574.027925925926</v>
      </c>
      <c r="BI580">
        <v>623.410444444444</v>
      </c>
      <c r="BJ580">
        <v>20.9121222222222</v>
      </c>
      <c r="BK580">
        <v>14.9308148148148</v>
      </c>
      <c r="BL580">
        <v>569.554074074074</v>
      </c>
      <c r="BM580">
        <v>20.6949333333333</v>
      </c>
      <c r="BN580">
        <v>500.004185185185</v>
      </c>
      <c r="BO580">
        <v>68.0059592592593</v>
      </c>
      <c r="BP580">
        <v>0.0119245259259259</v>
      </c>
      <c r="BQ580">
        <v>23.0629333333333</v>
      </c>
      <c r="BR580">
        <v>22.4650111111111</v>
      </c>
      <c r="BS580">
        <v>999.9</v>
      </c>
      <c r="BT580">
        <v>0</v>
      </c>
      <c r="BU580">
        <v>0</v>
      </c>
      <c r="BV580">
        <v>9988.02777777778</v>
      </c>
      <c r="BW580">
        <v>0</v>
      </c>
      <c r="BX580">
        <v>167.593666666667</v>
      </c>
      <c r="BY580">
        <v>-49.3826074074074</v>
      </c>
      <c r="BZ580">
        <v>586.288555555555</v>
      </c>
      <c r="CA580">
        <v>632.859851851852</v>
      </c>
      <c r="CB580">
        <v>5.98131666666667</v>
      </c>
      <c r="CC580">
        <v>623.410444444444</v>
      </c>
      <c r="CD580">
        <v>14.9308148148148</v>
      </c>
      <c r="CE580">
        <v>1.42214851851852</v>
      </c>
      <c r="CF580">
        <v>1.01538407407407</v>
      </c>
      <c r="CG580">
        <v>12.1558777777778</v>
      </c>
      <c r="CH580">
        <v>7.13899962962963</v>
      </c>
      <c r="CI580">
        <v>1999.99185185185</v>
      </c>
      <c r="CJ580">
        <v>0.979996</v>
      </c>
      <c r="CK580">
        <v>0.0200042333333333</v>
      </c>
      <c r="CL580">
        <v>0</v>
      </c>
      <c r="CM580">
        <v>2.51873333333333</v>
      </c>
      <c r="CN580">
        <v>0</v>
      </c>
      <c r="CO580">
        <v>14495.7740740741</v>
      </c>
      <c r="CP580">
        <v>16705.3074074074</v>
      </c>
      <c r="CQ580">
        <v>45</v>
      </c>
      <c r="CR580">
        <v>44.7265925925926</v>
      </c>
      <c r="CS580">
        <v>44.562</v>
      </c>
      <c r="CT580">
        <v>43.5344444444444</v>
      </c>
      <c r="CU580">
        <v>43.75</v>
      </c>
      <c r="CV580">
        <v>1959.98185185185</v>
      </c>
      <c r="CW580">
        <v>40.01</v>
      </c>
      <c r="CX580">
        <v>0</v>
      </c>
      <c r="CY580">
        <v>1651540990.4</v>
      </c>
      <c r="CZ580">
        <v>0</v>
      </c>
      <c r="DA580">
        <v>0</v>
      </c>
      <c r="DB580" t="s">
        <v>356</v>
      </c>
      <c r="DC580">
        <v>1657298120.5</v>
      </c>
      <c r="DD580">
        <v>1657298120.5</v>
      </c>
      <c r="DE580">
        <v>0</v>
      </c>
      <c r="DF580">
        <v>1.391</v>
      </c>
      <c r="DG580">
        <v>0.035</v>
      </c>
      <c r="DH580">
        <v>2.39</v>
      </c>
      <c r="DI580">
        <v>0.104</v>
      </c>
      <c r="DJ580">
        <v>419</v>
      </c>
      <c r="DK580">
        <v>18</v>
      </c>
      <c r="DL580">
        <v>0.11</v>
      </c>
      <c r="DM580">
        <v>0.02</v>
      </c>
      <c r="DN580">
        <v>-48.8839170731707</v>
      </c>
      <c r="DO580">
        <v>-9.42653728222992</v>
      </c>
      <c r="DP580">
        <v>0.957636557135413</v>
      </c>
      <c r="DQ580">
        <v>0</v>
      </c>
      <c r="DR580">
        <v>5.98787219512195</v>
      </c>
      <c r="DS580">
        <v>-0.10877853658538</v>
      </c>
      <c r="DT580">
        <v>0.0114938319645896</v>
      </c>
      <c r="DU580">
        <v>0</v>
      </c>
      <c r="DV580">
        <v>0</v>
      </c>
      <c r="DW580">
        <v>2</v>
      </c>
      <c r="DX580" t="s">
        <v>357</v>
      </c>
      <c r="DY580">
        <v>2.87312</v>
      </c>
      <c r="DZ580">
        <v>2.62843</v>
      </c>
      <c r="EA580">
        <v>0.0896997</v>
      </c>
      <c r="EB580">
        <v>0.0952363</v>
      </c>
      <c r="EC580">
        <v>0.0710733</v>
      </c>
      <c r="ED580">
        <v>0.0557339</v>
      </c>
      <c r="EE580">
        <v>25677.1</v>
      </c>
      <c r="EF580">
        <v>22288.1</v>
      </c>
      <c r="EG580">
        <v>25248.7</v>
      </c>
      <c r="EH580">
        <v>23987.8</v>
      </c>
      <c r="EI580">
        <v>40018.8</v>
      </c>
      <c r="EJ580">
        <v>37495.8</v>
      </c>
      <c r="EK580">
        <v>45615.4</v>
      </c>
      <c r="EL580">
        <v>42787.6</v>
      </c>
      <c r="EM580">
        <v>1.82253</v>
      </c>
      <c r="EN580">
        <v>2.1077</v>
      </c>
      <c r="EO580">
        <v>0.00031665</v>
      </c>
      <c r="EP580">
        <v>0</v>
      </c>
      <c r="EQ580">
        <v>22.4525</v>
      </c>
      <c r="ER580">
        <v>999.9</v>
      </c>
      <c r="ES580">
        <v>29.569</v>
      </c>
      <c r="ET580">
        <v>28.923</v>
      </c>
      <c r="EU580">
        <v>17.4093</v>
      </c>
      <c r="EV580">
        <v>51.8251</v>
      </c>
      <c r="EW580">
        <v>30.3606</v>
      </c>
      <c r="EX580">
        <v>2</v>
      </c>
      <c r="EY580">
        <v>-0.104431</v>
      </c>
      <c r="EZ580">
        <v>9.28105</v>
      </c>
      <c r="FA580">
        <v>20.0099</v>
      </c>
      <c r="FB580">
        <v>5.23855</v>
      </c>
      <c r="FC580">
        <v>11.992</v>
      </c>
      <c r="FD580">
        <v>4.95765</v>
      </c>
      <c r="FE580">
        <v>3.30395</v>
      </c>
      <c r="FF580">
        <v>9999</v>
      </c>
      <c r="FG580">
        <v>9999</v>
      </c>
      <c r="FH580">
        <v>6710.9</v>
      </c>
      <c r="FI580">
        <v>354.8</v>
      </c>
      <c r="FJ580">
        <v>1.86798</v>
      </c>
      <c r="FK580">
        <v>1.86363</v>
      </c>
      <c r="FL580">
        <v>1.87134</v>
      </c>
      <c r="FM580">
        <v>1.862</v>
      </c>
      <c r="FN580">
        <v>1.86151</v>
      </c>
      <c r="FO580">
        <v>1.86798</v>
      </c>
      <c r="FP580">
        <v>1.85806</v>
      </c>
      <c r="FQ580">
        <v>1.86462</v>
      </c>
      <c r="FR580">
        <v>5</v>
      </c>
      <c r="FS580">
        <v>0</v>
      </c>
      <c r="FT580">
        <v>0</v>
      </c>
      <c r="FU580">
        <v>0</v>
      </c>
      <c r="FV580" t="s">
        <v>358</v>
      </c>
      <c r="FW580" t="s">
        <v>359</v>
      </c>
      <c r="FX580" t="s">
        <v>360</v>
      </c>
      <c r="FY580" t="s">
        <v>360</v>
      </c>
      <c r="FZ580" t="s">
        <v>360</v>
      </c>
      <c r="GA580" t="s">
        <v>360</v>
      </c>
      <c r="GB580">
        <v>0</v>
      </c>
      <c r="GC580">
        <v>100</v>
      </c>
      <c r="GD580">
        <v>100</v>
      </c>
      <c r="GE580">
        <v>4.553</v>
      </c>
      <c r="GF580">
        <v>0.2184</v>
      </c>
      <c r="GG580">
        <v>2.14445261950712</v>
      </c>
      <c r="GH580">
        <v>0.00524579190152856</v>
      </c>
      <c r="GI580">
        <v>-2.61795653493914e-06</v>
      </c>
      <c r="GJ580">
        <v>1.03317073579164e-09</v>
      </c>
      <c r="GK580">
        <v>0.00834576242792743</v>
      </c>
      <c r="GL580">
        <v>-0.0463878632499735</v>
      </c>
      <c r="GM580">
        <v>0.00360881594666716</v>
      </c>
      <c r="GN580">
        <v>-4.25062852161115e-05</v>
      </c>
      <c r="GO580">
        <v>14</v>
      </c>
      <c r="GP580">
        <v>2225</v>
      </c>
      <c r="GQ580">
        <v>2</v>
      </c>
      <c r="GR580">
        <v>27</v>
      </c>
      <c r="GS580">
        <v>4399.6</v>
      </c>
      <c r="GT580">
        <v>4399.6</v>
      </c>
      <c r="GU580">
        <v>1.91162</v>
      </c>
      <c r="GV580">
        <v>2.34985</v>
      </c>
      <c r="GW580">
        <v>1.99829</v>
      </c>
      <c r="GX580">
        <v>2.74658</v>
      </c>
      <c r="GY580">
        <v>2.09351</v>
      </c>
      <c r="GZ580">
        <v>2.39746</v>
      </c>
      <c r="HA580">
        <v>30.3509</v>
      </c>
      <c r="HB580">
        <v>13.5541</v>
      </c>
      <c r="HC580">
        <v>18</v>
      </c>
      <c r="HD580">
        <v>435.207</v>
      </c>
      <c r="HE580">
        <v>615.304</v>
      </c>
      <c r="HF580">
        <v>16.2662</v>
      </c>
      <c r="HG580">
        <v>26.011</v>
      </c>
      <c r="HH580">
        <v>30.0009</v>
      </c>
      <c r="HI580">
        <v>25.8989</v>
      </c>
      <c r="HJ580">
        <v>25.868</v>
      </c>
      <c r="HK580">
        <v>38.2938</v>
      </c>
      <c r="HL580">
        <v>9.20402</v>
      </c>
      <c r="HM580">
        <v>1.12524</v>
      </c>
      <c r="HN580">
        <v>13.9381</v>
      </c>
      <c r="HO580">
        <v>675.539</v>
      </c>
      <c r="HP580">
        <v>14.8568</v>
      </c>
      <c r="HQ580">
        <v>96.5655</v>
      </c>
      <c r="HR580">
        <v>100.599</v>
      </c>
    </row>
    <row r="581" spans="1:226">
      <c r="A581">
        <v>565</v>
      </c>
      <c r="B581">
        <v>1657562100.1</v>
      </c>
      <c r="C581">
        <v>9308.09999990463</v>
      </c>
      <c r="D581" t="s">
        <v>1497</v>
      </c>
      <c r="E581" t="s">
        <v>1498</v>
      </c>
      <c r="F581">
        <v>5</v>
      </c>
      <c r="G581" t="s">
        <v>1420</v>
      </c>
      <c r="H581" t="s">
        <v>354</v>
      </c>
      <c r="I581">
        <v>1657562092.31429</v>
      </c>
      <c r="J581">
        <f>(K581)/1000</f>
        <v>0</v>
      </c>
      <c r="K581">
        <f>IF(BF581, AN581, AH581)</f>
        <v>0</v>
      </c>
      <c r="L581">
        <f>IF(BF581, AI581, AG581)</f>
        <v>0</v>
      </c>
      <c r="M581">
        <f>BH581 - IF(AU581&gt;1, L581*BB581*100.0/(AW581*BV581), 0)</f>
        <v>0</v>
      </c>
      <c r="N581">
        <f>((T581-J581/2)*M581-L581)/(T581+J581/2)</f>
        <v>0</v>
      </c>
      <c r="O581">
        <f>N581*(BO581+BP581)/1000.0</f>
        <v>0</v>
      </c>
      <c r="P581">
        <f>(BH581 - IF(AU581&gt;1, L581*BB581*100.0/(AW581*BV581), 0))*(BO581+BP581)/1000.0</f>
        <v>0</v>
      </c>
      <c r="Q581">
        <f>2.0/((1/S581-1/R581)+SIGN(S581)*SQRT((1/S581-1/R581)*(1/S581-1/R581) + 4*BC581/((BC581+1)*(BC581+1))*(2*1/S581*1/R581-1/R581*1/R581)))</f>
        <v>0</v>
      </c>
      <c r="R581">
        <f>IF(LEFT(BD581,1)&lt;&gt;"0",IF(LEFT(BD581,1)="1",3.0,BE581),$D$5+$E$5*(BV581*BO581/($K$5*1000))+$F$5*(BV581*BO581/($K$5*1000))*MAX(MIN(BB581,$J$5),$I$5)*MAX(MIN(BB581,$J$5),$I$5)+$G$5*MAX(MIN(BB581,$J$5),$I$5)*(BV581*BO581/($K$5*1000))+$H$5*(BV581*BO581/($K$5*1000))*(BV581*BO581/($K$5*1000)))</f>
        <v>0</v>
      </c>
      <c r="S581">
        <f>J581*(1000-(1000*0.61365*exp(17.502*W581/(240.97+W581))/(BO581+BP581)+BJ581)/2)/(1000*0.61365*exp(17.502*W581/(240.97+W581))/(BO581+BP581)-BJ581)</f>
        <v>0</v>
      </c>
      <c r="T581">
        <f>1/((BC581+1)/(Q581/1.6)+1/(R581/1.37)) + BC581/((BC581+1)/(Q581/1.6) + BC581/(R581/1.37))</f>
        <v>0</v>
      </c>
      <c r="U581">
        <f>(AX581*BA581)</f>
        <v>0</v>
      </c>
      <c r="V581">
        <f>(BQ581+(U581+2*0.95*5.67E-8*(((BQ581+$B$7)+273)^4-(BQ581+273)^4)-44100*J581)/(1.84*29.3*R581+8*0.95*5.67E-8*(BQ581+273)^3))</f>
        <v>0</v>
      </c>
      <c r="W581">
        <f>($C$7*BR581+$D$7*BS581+$E$7*V581)</f>
        <v>0</v>
      </c>
      <c r="X581">
        <f>0.61365*exp(17.502*W581/(240.97+W581))</f>
        <v>0</v>
      </c>
      <c r="Y581">
        <f>(Z581/AA581*100)</f>
        <v>0</v>
      </c>
      <c r="Z581">
        <f>BJ581*(BO581+BP581)/1000</f>
        <v>0</v>
      </c>
      <c r="AA581">
        <f>0.61365*exp(17.502*BQ581/(240.97+BQ581))</f>
        <v>0</v>
      </c>
      <c r="AB581">
        <f>(X581-BJ581*(BO581+BP581)/1000)</f>
        <v>0</v>
      </c>
      <c r="AC581">
        <f>(-J581*44100)</f>
        <v>0</v>
      </c>
      <c r="AD581">
        <f>2*29.3*R581*0.92*(BQ581-W581)</f>
        <v>0</v>
      </c>
      <c r="AE581">
        <f>2*0.95*5.67E-8*(((BQ581+$B$7)+273)^4-(W581+273)^4)</f>
        <v>0</v>
      </c>
      <c r="AF581">
        <f>U581+AE581+AC581+AD581</f>
        <v>0</v>
      </c>
      <c r="AG581">
        <f>BN581*AU581*(BI581-BH581*(1000-AU581*BK581)/(1000-AU581*BJ581))/(100*BB581)</f>
        <v>0</v>
      </c>
      <c r="AH581">
        <f>1000*BN581*AU581*(BJ581-BK581)/(100*BB581*(1000-AU581*BJ581))</f>
        <v>0</v>
      </c>
      <c r="AI581">
        <f>(AJ581 - AK581 - BO581*1E3/(8.314*(BQ581+273.15)) * AM581/BN581 * AL581) * BN581/(100*BB581) * (1000 - BK581)/1000</f>
        <v>0</v>
      </c>
      <c r="AJ581">
        <v>667.123948593714</v>
      </c>
      <c r="AK581">
        <v>626.475836363636</v>
      </c>
      <c r="AL581">
        <v>3.39006086616096</v>
      </c>
      <c r="AM581">
        <v>66.1577859807836</v>
      </c>
      <c r="AN581">
        <f>(AP581 - AO581 + BO581*1E3/(8.314*(BQ581+273.15)) * AR581/BN581 * AQ581) * BN581/(100*BB581) * 1000/(1000 - AP581)</f>
        <v>0</v>
      </c>
      <c r="AO581">
        <v>14.9664896291295</v>
      </c>
      <c r="AP581">
        <v>20.9556551515151</v>
      </c>
      <c r="AQ581">
        <v>0.00519129776856492</v>
      </c>
      <c r="AR581">
        <v>77.8780552469059</v>
      </c>
      <c r="AS581">
        <v>11</v>
      </c>
      <c r="AT581">
        <v>2</v>
      </c>
      <c r="AU581">
        <f>IF(AS581*$H$13&gt;=AW581,1.0,(AW581/(AW581-AS581*$H$13)))</f>
        <v>0</v>
      </c>
      <c r="AV581">
        <f>(AU581-1)*100</f>
        <v>0</v>
      </c>
      <c r="AW581">
        <f>MAX(0,($B$13+$C$13*BV581)/(1+$D$13*BV581)*BO581/(BQ581+273)*$E$13)</f>
        <v>0</v>
      </c>
      <c r="AX581">
        <f>$B$11*BW581+$C$11*BX581+$F$11*CI581*(1-CL581)</f>
        <v>0</v>
      </c>
      <c r="AY581">
        <f>AX581*AZ581</f>
        <v>0</v>
      </c>
      <c r="AZ581">
        <f>($B$11*$D$9+$C$11*$D$9+$F$11*((CV581+CN581)/MAX(CV581+CN581+CW581, 0.1)*$I$9+CW581/MAX(CV581+CN581+CW581, 0.1)*$J$9))/($B$11+$C$11+$F$11)</f>
        <v>0</v>
      </c>
      <c r="BA581">
        <f>($B$11*$K$9+$C$11*$K$9+$F$11*((CV581+CN581)/MAX(CV581+CN581+CW581, 0.1)*$P$9+CW581/MAX(CV581+CN581+CW581, 0.1)*$Q$9))/($B$11+$C$11+$F$11)</f>
        <v>0</v>
      </c>
      <c r="BB581">
        <v>4.6</v>
      </c>
      <c r="BC581">
        <v>0.5</v>
      </c>
      <c r="BD581" t="s">
        <v>355</v>
      </c>
      <c r="BE581">
        <v>2</v>
      </c>
      <c r="BF581" t="b">
        <v>1</v>
      </c>
      <c r="BG581">
        <v>1657562092.31429</v>
      </c>
      <c r="BH581">
        <v>589.383714285714</v>
      </c>
      <c r="BI581">
        <v>639.333285714286</v>
      </c>
      <c r="BJ581">
        <v>20.9284714285714</v>
      </c>
      <c r="BK581">
        <v>14.9478464285714</v>
      </c>
      <c r="BL581">
        <v>584.860071428571</v>
      </c>
      <c r="BM581">
        <v>20.7105321428571</v>
      </c>
      <c r="BN581">
        <v>499.992214285714</v>
      </c>
      <c r="BO581">
        <v>68.0065392857143</v>
      </c>
      <c r="BP581">
        <v>0.0118929714285714</v>
      </c>
      <c r="BQ581">
        <v>23.0321785714286</v>
      </c>
      <c r="BR581">
        <v>22.4568321428571</v>
      </c>
      <c r="BS581">
        <v>999.9</v>
      </c>
      <c r="BT581">
        <v>0</v>
      </c>
      <c r="BU581">
        <v>0</v>
      </c>
      <c r="BV581">
        <v>9992.07142857143</v>
      </c>
      <c r="BW581">
        <v>0</v>
      </c>
      <c r="BX581">
        <v>168.145357142857</v>
      </c>
      <c r="BY581">
        <v>-49.9496285714286</v>
      </c>
      <c r="BZ581">
        <v>601.982535714286</v>
      </c>
      <c r="CA581">
        <v>649.035214285714</v>
      </c>
      <c r="CB581">
        <v>5.98063357142857</v>
      </c>
      <c r="CC581">
        <v>639.333285714286</v>
      </c>
      <c r="CD581">
        <v>14.9478464285714</v>
      </c>
      <c r="CE581">
        <v>1.42327142857143</v>
      </c>
      <c r="CF581">
        <v>1.01654964285714</v>
      </c>
      <c r="CG581">
        <v>12.1678785714286</v>
      </c>
      <c r="CH581">
        <v>7.15576964285714</v>
      </c>
      <c r="CI581">
        <v>2000.00142857143</v>
      </c>
      <c r="CJ581">
        <v>0.979996571428572</v>
      </c>
      <c r="CK581">
        <v>0.0200036428571429</v>
      </c>
      <c r="CL581">
        <v>0</v>
      </c>
      <c r="CM581">
        <v>2.49368214285714</v>
      </c>
      <c r="CN581">
        <v>0</v>
      </c>
      <c r="CO581">
        <v>14511.2785714286</v>
      </c>
      <c r="CP581">
        <v>16705.3964285714</v>
      </c>
      <c r="CQ581">
        <v>45</v>
      </c>
      <c r="CR581">
        <v>44.7653571428571</v>
      </c>
      <c r="CS581">
        <v>44.58225</v>
      </c>
      <c r="CT581">
        <v>43.5733928571428</v>
      </c>
      <c r="CU581">
        <v>43.75</v>
      </c>
      <c r="CV581">
        <v>1959.99142857143</v>
      </c>
      <c r="CW581">
        <v>40.01</v>
      </c>
      <c r="CX581">
        <v>0</v>
      </c>
      <c r="CY581">
        <v>1651540995.2</v>
      </c>
      <c r="CZ581">
        <v>0</v>
      </c>
      <c r="DA581">
        <v>0</v>
      </c>
      <c r="DB581" t="s">
        <v>356</v>
      </c>
      <c r="DC581">
        <v>1657298120.5</v>
      </c>
      <c r="DD581">
        <v>1657298120.5</v>
      </c>
      <c r="DE581">
        <v>0</v>
      </c>
      <c r="DF581">
        <v>1.391</v>
      </c>
      <c r="DG581">
        <v>0.035</v>
      </c>
      <c r="DH581">
        <v>2.39</v>
      </c>
      <c r="DI581">
        <v>0.104</v>
      </c>
      <c r="DJ581">
        <v>419</v>
      </c>
      <c r="DK581">
        <v>18</v>
      </c>
      <c r="DL581">
        <v>0.11</v>
      </c>
      <c r="DM581">
        <v>0.02</v>
      </c>
      <c r="DN581">
        <v>-49.4663317073171</v>
      </c>
      <c r="DO581">
        <v>-7.43502857142847</v>
      </c>
      <c r="DP581">
        <v>0.756478810316628</v>
      </c>
      <c r="DQ581">
        <v>0</v>
      </c>
      <c r="DR581">
        <v>5.98255268292683</v>
      </c>
      <c r="DS581">
        <v>-0.0457785365853652</v>
      </c>
      <c r="DT581">
        <v>0.00665856500485317</v>
      </c>
      <c r="DU581">
        <v>1</v>
      </c>
      <c r="DV581">
        <v>1</v>
      </c>
      <c r="DW581">
        <v>2</v>
      </c>
      <c r="DX581" t="s">
        <v>367</v>
      </c>
      <c r="DY581">
        <v>2.87304</v>
      </c>
      <c r="DZ581">
        <v>2.62862</v>
      </c>
      <c r="EA581">
        <v>0.0914503</v>
      </c>
      <c r="EB581">
        <v>0.0969901</v>
      </c>
      <c r="EC581">
        <v>0.0711158</v>
      </c>
      <c r="ED581">
        <v>0.0556954</v>
      </c>
      <c r="EE581">
        <v>25627</v>
      </c>
      <c r="EF581">
        <v>22244.4</v>
      </c>
      <c r="EG581">
        <v>25248.2</v>
      </c>
      <c r="EH581">
        <v>23987.3</v>
      </c>
      <c r="EI581">
        <v>40016</v>
      </c>
      <c r="EJ581">
        <v>37496.7</v>
      </c>
      <c r="EK581">
        <v>45614.4</v>
      </c>
      <c r="EL581">
        <v>42786.9</v>
      </c>
      <c r="EM581">
        <v>1.8222</v>
      </c>
      <c r="EN581">
        <v>2.10735</v>
      </c>
      <c r="EO581">
        <v>-0.00908226</v>
      </c>
      <c r="EP581">
        <v>0</v>
      </c>
      <c r="EQ581">
        <v>22.5874</v>
      </c>
      <c r="ER581">
        <v>999.9</v>
      </c>
      <c r="ES581">
        <v>29.593</v>
      </c>
      <c r="ET581">
        <v>28.923</v>
      </c>
      <c r="EU581">
        <v>17.4224</v>
      </c>
      <c r="EV581">
        <v>51.8051</v>
      </c>
      <c r="EW581">
        <v>30.3285</v>
      </c>
      <c r="EX581">
        <v>2</v>
      </c>
      <c r="EY581">
        <v>-0.103102</v>
      </c>
      <c r="EZ581">
        <v>9.28105</v>
      </c>
      <c r="FA581">
        <v>20.0114</v>
      </c>
      <c r="FB581">
        <v>5.23885</v>
      </c>
      <c r="FC581">
        <v>11.992</v>
      </c>
      <c r="FD581">
        <v>4.95755</v>
      </c>
      <c r="FE581">
        <v>3.30393</v>
      </c>
      <c r="FF581">
        <v>9999</v>
      </c>
      <c r="FG581">
        <v>9999</v>
      </c>
      <c r="FH581">
        <v>6710.9</v>
      </c>
      <c r="FI581">
        <v>354.8</v>
      </c>
      <c r="FJ581">
        <v>1.86798</v>
      </c>
      <c r="FK581">
        <v>1.8636</v>
      </c>
      <c r="FL581">
        <v>1.87134</v>
      </c>
      <c r="FM581">
        <v>1.86202</v>
      </c>
      <c r="FN581">
        <v>1.86155</v>
      </c>
      <c r="FO581">
        <v>1.868</v>
      </c>
      <c r="FP581">
        <v>1.85806</v>
      </c>
      <c r="FQ581">
        <v>1.86462</v>
      </c>
      <c r="FR581">
        <v>5</v>
      </c>
      <c r="FS581">
        <v>0</v>
      </c>
      <c r="FT581">
        <v>0</v>
      </c>
      <c r="FU581">
        <v>0</v>
      </c>
      <c r="FV581" t="s">
        <v>358</v>
      </c>
      <c r="FW581" t="s">
        <v>359</v>
      </c>
      <c r="FX581" t="s">
        <v>360</v>
      </c>
      <c r="FY581" t="s">
        <v>360</v>
      </c>
      <c r="FZ581" t="s">
        <v>360</v>
      </c>
      <c r="GA581" t="s">
        <v>360</v>
      </c>
      <c r="GB581">
        <v>0</v>
      </c>
      <c r="GC581">
        <v>100</v>
      </c>
      <c r="GD581">
        <v>100</v>
      </c>
      <c r="GE581">
        <v>4.606</v>
      </c>
      <c r="GF581">
        <v>0.2192</v>
      </c>
      <c r="GG581">
        <v>2.14445261950712</v>
      </c>
      <c r="GH581">
        <v>0.00524579190152856</v>
      </c>
      <c r="GI581">
        <v>-2.61795653493914e-06</v>
      </c>
      <c r="GJ581">
        <v>1.03317073579164e-09</v>
      </c>
      <c r="GK581">
        <v>0.00834576242792743</v>
      </c>
      <c r="GL581">
        <v>-0.0463878632499735</v>
      </c>
      <c r="GM581">
        <v>0.00360881594666716</v>
      </c>
      <c r="GN581">
        <v>-4.25062852161115e-05</v>
      </c>
      <c r="GO581">
        <v>14</v>
      </c>
      <c r="GP581">
        <v>2225</v>
      </c>
      <c r="GQ581">
        <v>2</v>
      </c>
      <c r="GR581">
        <v>27</v>
      </c>
      <c r="GS581">
        <v>4399.7</v>
      </c>
      <c r="GT581">
        <v>4399.7</v>
      </c>
      <c r="GU581">
        <v>1.94824</v>
      </c>
      <c r="GV581">
        <v>2.35107</v>
      </c>
      <c r="GW581">
        <v>1.99829</v>
      </c>
      <c r="GX581">
        <v>2.74536</v>
      </c>
      <c r="GY581">
        <v>2.09351</v>
      </c>
      <c r="GZ581">
        <v>2.41699</v>
      </c>
      <c r="HA581">
        <v>30.3724</v>
      </c>
      <c r="HB581">
        <v>13.5541</v>
      </c>
      <c r="HC581">
        <v>18</v>
      </c>
      <c r="HD581">
        <v>435.089</v>
      </c>
      <c r="HE581">
        <v>615.122</v>
      </c>
      <c r="HF581">
        <v>16.225</v>
      </c>
      <c r="HG581">
        <v>26.0331</v>
      </c>
      <c r="HH581">
        <v>30.0012</v>
      </c>
      <c r="HI581">
        <v>25.9077</v>
      </c>
      <c r="HJ581">
        <v>25.876</v>
      </c>
      <c r="HK581">
        <v>39.0306</v>
      </c>
      <c r="HL581">
        <v>10.4364</v>
      </c>
      <c r="HM581">
        <v>1.12524</v>
      </c>
      <c r="HN581">
        <v>13.4838</v>
      </c>
      <c r="HO581">
        <v>688.975</v>
      </c>
      <c r="HP581">
        <v>14.7149</v>
      </c>
      <c r="HQ581">
        <v>96.5632</v>
      </c>
      <c r="HR581">
        <v>100.597</v>
      </c>
    </row>
    <row r="582" spans="1:226">
      <c r="A582">
        <v>566</v>
      </c>
      <c r="B582">
        <v>1657562104.6</v>
      </c>
      <c r="C582">
        <v>9312.59999990463</v>
      </c>
      <c r="D582" t="s">
        <v>1499</v>
      </c>
      <c r="E582" t="s">
        <v>1500</v>
      </c>
      <c r="F582">
        <v>5</v>
      </c>
      <c r="G582" t="s">
        <v>1420</v>
      </c>
      <c r="H582" t="s">
        <v>354</v>
      </c>
      <c r="I582">
        <v>1657562096.76071</v>
      </c>
      <c r="J582">
        <f>(K582)/1000</f>
        <v>0</v>
      </c>
      <c r="K582">
        <f>IF(BF582, AN582, AH582)</f>
        <v>0</v>
      </c>
      <c r="L582">
        <f>IF(BF582, AI582, AG582)</f>
        <v>0</v>
      </c>
      <c r="M582">
        <f>BH582 - IF(AU582&gt;1, L582*BB582*100.0/(AW582*BV582), 0)</f>
        <v>0</v>
      </c>
      <c r="N582">
        <f>((T582-J582/2)*M582-L582)/(T582+J582/2)</f>
        <v>0</v>
      </c>
      <c r="O582">
        <f>N582*(BO582+BP582)/1000.0</f>
        <v>0</v>
      </c>
      <c r="P582">
        <f>(BH582 - IF(AU582&gt;1, L582*BB582*100.0/(AW582*BV582), 0))*(BO582+BP582)/1000.0</f>
        <v>0</v>
      </c>
      <c r="Q582">
        <f>2.0/((1/S582-1/R582)+SIGN(S582)*SQRT((1/S582-1/R582)*(1/S582-1/R582) + 4*BC582/((BC582+1)*(BC582+1))*(2*1/S582*1/R582-1/R582*1/R582)))</f>
        <v>0</v>
      </c>
      <c r="R582">
        <f>IF(LEFT(BD582,1)&lt;&gt;"0",IF(LEFT(BD582,1)="1",3.0,BE582),$D$5+$E$5*(BV582*BO582/($K$5*1000))+$F$5*(BV582*BO582/($K$5*1000))*MAX(MIN(BB582,$J$5),$I$5)*MAX(MIN(BB582,$J$5),$I$5)+$G$5*MAX(MIN(BB582,$J$5),$I$5)*(BV582*BO582/($K$5*1000))+$H$5*(BV582*BO582/($K$5*1000))*(BV582*BO582/($K$5*1000)))</f>
        <v>0</v>
      </c>
      <c r="S582">
        <f>J582*(1000-(1000*0.61365*exp(17.502*W582/(240.97+W582))/(BO582+BP582)+BJ582)/2)/(1000*0.61365*exp(17.502*W582/(240.97+W582))/(BO582+BP582)-BJ582)</f>
        <v>0</v>
      </c>
      <c r="T582">
        <f>1/((BC582+1)/(Q582/1.6)+1/(R582/1.37)) + BC582/((BC582+1)/(Q582/1.6) + BC582/(R582/1.37))</f>
        <v>0</v>
      </c>
      <c r="U582">
        <f>(AX582*BA582)</f>
        <v>0</v>
      </c>
      <c r="V582">
        <f>(BQ582+(U582+2*0.95*5.67E-8*(((BQ582+$B$7)+273)^4-(BQ582+273)^4)-44100*J582)/(1.84*29.3*R582+8*0.95*5.67E-8*(BQ582+273)^3))</f>
        <v>0</v>
      </c>
      <c r="W582">
        <f>($C$7*BR582+$D$7*BS582+$E$7*V582)</f>
        <v>0</v>
      </c>
      <c r="X582">
        <f>0.61365*exp(17.502*W582/(240.97+W582))</f>
        <v>0</v>
      </c>
      <c r="Y582">
        <f>(Z582/AA582*100)</f>
        <v>0</v>
      </c>
      <c r="Z582">
        <f>BJ582*(BO582+BP582)/1000</f>
        <v>0</v>
      </c>
      <c r="AA582">
        <f>0.61365*exp(17.502*BQ582/(240.97+BQ582))</f>
        <v>0</v>
      </c>
      <c r="AB582">
        <f>(X582-BJ582*(BO582+BP582)/1000)</f>
        <v>0</v>
      </c>
      <c r="AC582">
        <f>(-J582*44100)</f>
        <v>0</v>
      </c>
      <c r="AD582">
        <f>2*29.3*R582*0.92*(BQ582-W582)</f>
        <v>0</v>
      </c>
      <c r="AE582">
        <f>2*0.95*5.67E-8*(((BQ582+$B$7)+273)^4-(W582+273)^4)</f>
        <v>0</v>
      </c>
      <c r="AF582">
        <f>U582+AE582+AC582+AD582</f>
        <v>0</v>
      </c>
      <c r="AG582">
        <f>BN582*AU582*(BI582-BH582*(1000-AU582*BK582)/(1000-AU582*BJ582))/(100*BB582)</f>
        <v>0</v>
      </c>
      <c r="AH582">
        <f>1000*BN582*AU582*(BJ582-BK582)/(100*BB582*(1000-AU582*BJ582))</f>
        <v>0</v>
      </c>
      <c r="AI582">
        <f>(AJ582 - AK582 - BO582*1E3/(8.314*(BQ582+273.15)) * AM582/BN582 * AL582) * BN582/(100*BB582) * (1000 - BK582)/1000</f>
        <v>0</v>
      </c>
      <c r="AJ582">
        <v>682.729110440991</v>
      </c>
      <c r="AK582">
        <v>641.752139393939</v>
      </c>
      <c r="AL582">
        <v>3.41091751908276</v>
      </c>
      <c r="AM582">
        <v>66.1577859807836</v>
      </c>
      <c r="AN582">
        <f>(AP582 - AO582 + BO582*1E3/(8.314*(BQ582+273.15)) * AR582/BN582 * AQ582) * BN582/(100*BB582) * 1000/(1000 - AP582)</f>
        <v>0</v>
      </c>
      <c r="AO582">
        <v>14.9395596917815</v>
      </c>
      <c r="AP582">
        <v>20.9570490909091</v>
      </c>
      <c r="AQ582">
        <v>6.27876676740034e-05</v>
      </c>
      <c r="AR582">
        <v>77.8780552469059</v>
      </c>
      <c r="AS582">
        <v>11</v>
      </c>
      <c r="AT582">
        <v>2</v>
      </c>
      <c r="AU582">
        <f>IF(AS582*$H$13&gt;=AW582,1.0,(AW582/(AW582-AS582*$H$13)))</f>
        <v>0</v>
      </c>
      <c r="AV582">
        <f>(AU582-1)*100</f>
        <v>0</v>
      </c>
      <c r="AW582">
        <f>MAX(0,($B$13+$C$13*BV582)/(1+$D$13*BV582)*BO582/(BQ582+273)*$E$13)</f>
        <v>0</v>
      </c>
      <c r="AX582">
        <f>$B$11*BW582+$C$11*BX582+$F$11*CI582*(1-CL582)</f>
        <v>0</v>
      </c>
      <c r="AY582">
        <f>AX582*AZ582</f>
        <v>0</v>
      </c>
      <c r="AZ582">
        <f>($B$11*$D$9+$C$11*$D$9+$F$11*((CV582+CN582)/MAX(CV582+CN582+CW582, 0.1)*$I$9+CW582/MAX(CV582+CN582+CW582, 0.1)*$J$9))/($B$11+$C$11+$F$11)</f>
        <v>0</v>
      </c>
      <c r="BA582">
        <f>($B$11*$K$9+$C$11*$K$9+$F$11*((CV582+CN582)/MAX(CV582+CN582+CW582, 0.1)*$P$9+CW582/MAX(CV582+CN582+CW582, 0.1)*$Q$9))/($B$11+$C$11+$F$11)</f>
        <v>0</v>
      </c>
      <c r="BB582">
        <v>4.6</v>
      </c>
      <c r="BC582">
        <v>0.5</v>
      </c>
      <c r="BD582" t="s">
        <v>355</v>
      </c>
      <c r="BE582">
        <v>2</v>
      </c>
      <c r="BF582" t="b">
        <v>1</v>
      </c>
      <c r="BG582">
        <v>1657562096.76071</v>
      </c>
      <c r="BH582">
        <v>603.998392857143</v>
      </c>
      <c r="BI582">
        <v>654.421821428571</v>
      </c>
      <c r="BJ582">
        <v>20.9423535714286</v>
      </c>
      <c r="BK582">
        <v>14.9464785714286</v>
      </c>
      <c r="BL582">
        <v>599.427607142857</v>
      </c>
      <c r="BM582">
        <v>20.723775</v>
      </c>
      <c r="BN582">
        <v>499.998</v>
      </c>
      <c r="BO582">
        <v>68.0072964285714</v>
      </c>
      <c r="BP582">
        <v>0.011949375</v>
      </c>
      <c r="BQ582">
        <v>23.0014642857143</v>
      </c>
      <c r="BR582">
        <v>22.4505607142857</v>
      </c>
      <c r="BS582">
        <v>999.9</v>
      </c>
      <c r="BT582">
        <v>0</v>
      </c>
      <c r="BU582">
        <v>0</v>
      </c>
      <c r="BV582">
        <v>9999.23214285714</v>
      </c>
      <c r="BW582">
        <v>0</v>
      </c>
      <c r="BX582">
        <v>168.784035714286</v>
      </c>
      <c r="BY582">
        <v>-50.4234535714286</v>
      </c>
      <c r="BZ582">
        <v>616.91825</v>
      </c>
      <c r="CA582">
        <v>664.351392857143</v>
      </c>
      <c r="CB582">
        <v>5.99587928571429</v>
      </c>
      <c r="CC582">
        <v>654.421821428571</v>
      </c>
      <c r="CD582">
        <v>14.9464785714286</v>
      </c>
      <c r="CE582">
        <v>1.42423142857143</v>
      </c>
      <c r="CF582">
        <v>1.01646821428571</v>
      </c>
      <c r="CG582">
        <v>12.1781178571429</v>
      </c>
      <c r="CH582">
        <v>7.15459892857143</v>
      </c>
      <c r="CI582">
        <v>1999.98928571429</v>
      </c>
      <c r="CJ582">
        <v>0.979996785714286</v>
      </c>
      <c r="CK582">
        <v>0.0200034214285714</v>
      </c>
      <c r="CL582">
        <v>0</v>
      </c>
      <c r="CM582">
        <v>2.53243571428571</v>
      </c>
      <c r="CN582">
        <v>0</v>
      </c>
      <c r="CO582">
        <v>14520.3035714286</v>
      </c>
      <c r="CP582">
        <v>16705.2964285714</v>
      </c>
      <c r="CQ582">
        <v>45</v>
      </c>
      <c r="CR582">
        <v>44.8033214285714</v>
      </c>
      <c r="CS582">
        <v>44.60025</v>
      </c>
      <c r="CT582">
        <v>43.6179642857143</v>
      </c>
      <c r="CU582">
        <v>43.75</v>
      </c>
      <c r="CV582">
        <v>1959.97928571429</v>
      </c>
      <c r="CW582">
        <v>40.01</v>
      </c>
      <c r="CX582">
        <v>0</v>
      </c>
      <c r="CY582">
        <v>1651541000</v>
      </c>
      <c r="CZ582">
        <v>0</v>
      </c>
      <c r="DA582">
        <v>0</v>
      </c>
      <c r="DB582" t="s">
        <v>356</v>
      </c>
      <c r="DC582">
        <v>1657298120.5</v>
      </c>
      <c r="DD582">
        <v>1657298120.5</v>
      </c>
      <c r="DE582">
        <v>0</v>
      </c>
      <c r="DF582">
        <v>1.391</v>
      </c>
      <c r="DG582">
        <v>0.035</v>
      </c>
      <c r="DH582">
        <v>2.39</v>
      </c>
      <c r="DI582">
        <v>0.104</v>
      </c>
      <c r="DJ582">
        <v>419</v>
      </c>
      <c r="DK582">
        <v>18</v>
      </c>
      <c r="DL582">
        <v>0.11</v>
      </c>
      <c r="DM582">
        <v>0.02</v>
      </c>
      <c r="DN582">
        <v>-50.0615853658537</v>
      </c>
      <c r="DO582">
        <v>-6.77875400696868</v>
      </c>
      <c r="DP582">
        <v>0.696421453754303</v>
      </c>
      <c r="DQ582">
        <v>0</v>
      </c>
      <c r="DR582">
        <v>5.98987756097561</v>
      </c>
      <c r="DS582">
        <v>0.144790243902436</v>
      </c>
      <c r="DT582">
        <v>0.02011324703389</v>
      </c>
      <c r="DU582">
        <v>0</v>
      </c>
      <c r="DV582">
        <v>0</v>
      </c>
      <c r="DW582">
        <v>2</v>
      </c>
      <c r="DX582" t="s">
        <v>357</v>
      </c>
      <c r="DY582">
        <v>2.87289</v>
      </c>
      <c r="DZ582">
        <v>2.62874</v>
      </c>
      <c r="EA582">
        <v>0.0930188</v>
      </c>
      <c r="EB582">
        <v>0.098482</v>
      </c>
      <c r="EC582">
        <v>0.0711129</v>
      </c>
      <c r="ED582">
        <v>0.0555678</v>
      </c>
      <c r="EE582">
        <v>25582.3</v>
      </c>
      <c r="EF582">
        <v>22207.1</v>
      </c>
      <c r="EG582">
        <v>25247.8</v>
      </c>
      <c r="EH582">
        <v>23986.8</v>
      </c>
      <c r="EI582">
        <v>40015.4</v>
      </c>
      <c r="EJ582">
        <v>37500.8</v>
      </c>
      <c r="EK582">
        <v>45613.5</v>
      </c>
      <c r="EL582">
        <v>42785.8</v>
      </c>
      <c r="EM582">
        <v>1.82225</v>
      </c>
      <c r="EN582">
        <v>2.10718</v>
      </c>
      <c r="EO582">
        <v>-0.0156835</v>
      </c>
      <c r="EP582">
        <v>0</v>
      </c>
      <c r="EQ582">
        <v>22.7006</v>
      </c>
      <c r="ER582">
        <v>999.9</v>
      </c>
      <c r="ES582">
        <v>29.618</v>
      </c>
      <c r="ET582">
        <v>28.913</v>
      </c>
      <c r="EU582">
        <v>17.4256</v>
      </c>
      <c r="EV582">
        <v>51.7651</v>
      </c>
      <c r="EW582">
        <v>30.3926</v>
      </c>
      <c r="EX582">
        <v>2</v>
      </c>
      <c r="EY582">
        <v>-0.101918</v>
      </c>
      <c r="EZ582">
        <v>9.28105</v>
      </c>
      <c r="FA582">
        <v>20.0124</v>
      </c>
      <c r="FB582">
        <v>5.23855</v>
      </c>
      <c r="FC582">
        <v>11.992</v>
      </c>
      <c r="FD582">
        <v>4.9577</v>
      </c>
      <c r="FE582">
        <v>3.304</v>
      </c>
      <c r="FF582">
        <v>9999</v>
      </c>
      <c r="FG582">
        <v>9999</v>
      </c>
      <c r="FH582">
        <v>6711.1</v>
      </c>
      <c r="FI582">
        <v>354.8</v>
      </c>
      <c r="FJ582">
        <v>1.86798</v>
      </c>
      <c r="FK582">
        <v>1.86364</v>
      </c>
      <c r="FL582">
        <v>1.87134</v>
      </c>
      <c r="FM582">
        <v>1.86203</v>
      </c>
      <c r="FN582">
        <v>1.86152</v>
      </c>
      <c r="FO582">
        <v>1.86799</v>
      </c>
      <c r="FP582">
        <v>1.85806</v>
      </c>
      <c r="FQ582">
        <v>1.86464</v>
      </c>
      <c r="FR582">
        <v>5</v>
      </c>
      <c r="FS582">
        <v>0</v>
      </c>
      <c r="FT582">
        <v>0</v>
      </c>
      <c r="FU582">
        <v>0</v>
      </c>
      <c r="FV582" t="s">
        <v>358</v>
      </c>
      <c r="FW582" t="s">
        <v>359</v>
      </c>
      <c r="FX582" t="s">
        <v>360</v>
      </c>
      <c r="FY582" t="s">
        <v>360</v>
      </c>
      <c r="FZ582" t="s">
        <v>360</v>
      </c>
      <c r="GA582" t="s">
        <v>360</v>
      </c>
      <c r="GB582">
        <v>0</v>
      </c>
      <c r="GC582">
        <v>100</v>
      </c>
      <c r="GD582">
        <v>100</v>
      </c>
      <c r="GE582">
        <v>4.653</v>
      </c>
      <c r="GF582">
        <v>0.2192</v>
      </c>
      <c r="GG582">
        <v>2.14445261950712</v>
      </c>
      <c r="GH582">
        <v>0.00524579190152856</v>
      </c>
      <c r="GI582">
        <v>-2.61795653493914e-06</v>
      </c>
      <c r="GJ582">
        <v>1.03317073579164e-09</v>
      </c>
      <c r="GK582">
        <v>0.00834576242792743</v>
      </c>
      <c r="GL582">
        <v>-0.0463878632499735</v>
      </c>
      <c r="GM582">
        <v>0.00360881594666716</v>
      </c>
      <c r="GN582">
        <v>-4.25062852161115e-05</v>
      </c>
      <c r="GO582">
        <v>14</v>
      </c>
      <c r="GP582">
        <v>2225</v>
      </c>
      <c r="GQ582">
        <v>2</v>
      </c>
      <c r="GR582">
        <v>27</v>
      </c>
      <c r="GS582">
        <v>4399.7</v>
      </c>
      <c r="GT582">
        <v>4399.7</v>
      </c>
      <c r="GU582">
        <v>1.9812</v>
      </c>
      <c r="GV582">
        <v>2.35229</v>
      </c>
      <c r="GW582">
        <v>1.99829</v>
      </c>
      <c r="GX582">
        <v>2.74536</v>
      </c>
      <c r="GY582">
        <v>2.09351</v>
      </c>
      <c r="GZ582">
        <v>2.323</v>
      </c>
      <c r="HA582">
        <v>30.3724</v>
      </c>
      <c r="HB582">
        <v>13.5454</v>
      </c>
      <c r="HC582">
        <v>18</v>
      </c>
      <c r="HD582">
        <v>435.183</v>
      </c>
      <c r="HE582">
        <v>615.084</v>
      </c>
      <c r="HF582">
        <v>16.2062</v>
      </c>
      <c r="HG582">
        <v>26.0524</v>
      </c>
      <c r="HH582">
        <v>30.0013</v>
      </c>
      <c r="HI582">
        <v>25.9166</v>
      </c>
      <c r="HJ582">
        <v>25.8846</v>
      </c>
      <c r="HK582">
        <v>39.6808</v>
      </c>
      <c r="HL582">
        <v>11.3423</v>
      </c>
      <c r="HM582">
        <v>1.12524</v>
      </c>
      <c r="HN582">
        <v>13.0436</v>
      </c>
      <c r="HO582">
        <v>709.134</v>
      </c>
      <c r="HP582">
        <v>14.6622</v>
      </c>
      <c r="HQ582">
        <v>96.5615</v>
      </c>
      <c r="HR582">
        <v>100.595</v>
      </c>
    </row>
    <row r="583" spans="1:226">
      <c r="A583">
        <v>567</v>
      </c>
      <c r="B583">
        <v>1657562110.1</v>
      </c>
      <c r="C583">
        <v>9318.09999990463</v>
      </c>
      <c r="D583" t="s">
        <v>1501</v>
      </c>
      <c r="E583" t="s">
        <v>1502</v>
      </c>
      <c r="F583">
        <v>5</v>
      </c>
      <c r="G583" t="s">
        <v>1420</v>
      </c>
      <c r="H583" t="s">
        <v>354</v>
      </c>
      <c r="I583">
        <v>1657562102.33214</v>
      </c>
      <c r="J583">
        <f>(K583)/1000</f>
        <v>0</v>
      </c>
      <c r="K583">
        <f>IF(BF583, AN583, AH583)</f>
        <v>0</v>
      </c>
      <c r="L583">
        <f>IF(BF583, AI583, AG583)</f>
        <v>0</v>
      </c>
      <c r="M583">
        <f>BH583 - IF(AU583&gt;1, L583*BB583*100.0/(AW583*BV583), 0)</f>
        <v>0</v>
      </c>
      <c r="N583">
        <f>((T583-J583/2)*M583-L583)/(T583+J583/2)</f>
        <v>0</v>
      </c>
      <c r="O583">
        <f>N583*(BO583+BP583)/1000.0</f>
        <v>0</v>
      </c>
      <c r="P583">
        <f>(BH583 - IF(AU583&gt;1, L583*BB583*100.0/(AW583*BV583), 0))*(BO583+BP583)/1000.0</f>
        <v>0</v>
      </c>
      <c r="Q583">
        <f>2.0/((1/S583-1/R583)+SIGN(S583)*SQRT((1/S583-1/R583)*(1/S583-1/R583) + 4*BC583/((BC583+1)*(BC583+1))*(2*1/S583*1/R583-1/R583*1/R583)))</f>
        <v>0</v>
      </c>
      <c r="R583">
        <f>IF(LEFT(BD583,1)&lt;&gt;"0",IF(LEFT(BD583,1)="1",3.0,BE583),$D$5+$E$5*(BV583*BO583/($K$5*1000))+$F$5*(BV583*BO583/($K$5*1000))*MAX(MIN(BB583,$J$5),$I$5)*MAX(MIN(BB583,$J$5),$I$5)+$G$5*MAX(MIN(BB583,$J$5),$I$5)*(BV583*BO583/($K$5*1000))+$H$5*(BV583*BO583/($K$5*1000))*(BV583*BO583/($K$5*1000)))</f>
        <v>0</v>
      </c>
      <c r="S583">
        <f>J583*(1000-(1000*0.61365*exp(17.502*W583/(240.97+W583))/(BO583+BP583)+BJ583)/2)/(1000*0.61365*exp(17.502*W583/(240.97+W583))/(BO583+BP583)-BJ583)</f>
        <v>0</v>
      </c>
      <c r="T583">
        <f>1/((BC583+1)/(Q583/1.6)+1/(R583/1.37)) + BC583/((BC583+1)/(Q583/1.6) + BC583/(R583/1.37))</f>
        <v>0</v>
      </c>
      <c r="U583">
        <f>(AX583*BA583)</f>
        <v>0</v>
      </c>
      <c r="V583">
        <f>(BQ583+(U583+2*0.95*5.67E-8*(((BQ583+$B$7)+273)^4-(BQ583+273)^4)-44100*J583)/(1.84*29.3*R583+8*0.95*5.67E-8*(BQ583+273)^3))</f>
        <v>0</v>
      </c>
      <c r="W583">
        <f>($C$7*BR583+$D$7*BS583+$E$7*V583)</f>
        <v>0</v>
      </c>
      <c r="X583">
        <f>0.61365*exp(17.502*W583/(240.97+W583))</f>
        <v>0</v>
      </c>
      <c r="Y583">
        <f>(Z583/AA583*100)</f>
        <v>0</v>
      </c>
      <c r="Z583">
        <f>BJ583*(BO583+BP583)/1000</f>
        <v>0</v>
      </c>
      <c r="AA583">
        <f>0.61365*exp(17.502*BQ583/(240.97+BQ583))</f>
        <v>0</v>
      </c>
      <c r="AB583">
        <f>(X583-BJ583*(BO583+BP583)/1000)</f>
        <v>0</v>
      </c>
      <c r="AC583">
        <f>(-J583*44100)</f>
        <v>0</v>
      </c>
      <c r="AD583">
        <f>2*29.3*R583*0.92*(BQ583-W583)</f>
        <v>0</v>
      </c>
      <c r="AE583">
        <f>2*0.95*5.67E-8*(((BQ583+$B$7)+273)^4-(W583+273)^4)</f>
        <v>0</v>
      </c>
      <c r="AF583">
        <f>U583+AE583+AC583+AD583</f>
        <v>0</v>
      </c>
      <c r="AG583">
        <f>BN583*AU583*(BI583-BH583*(1000-AU583*BK583)/(1000-AU583*BJ583))/(100*BB583)</f>
        <v>0</v>
      </c>
      <c r="AH583">
        <f>1000*BN583*AU583*(BJ583-BK583)/(100*BB583*(1000-AU583*BJ583))</f>
        <v>0</v>
      </c>
      <c r="AI583">
        <f>(AJ583 - AK583 - BO583*1E3/(8.314*(BQ583+273.15)) * AM583/BN583 * AL583) * BN583/(100*BB583) * (1000 - BK583)/1000</f>
        <v>0</v>
      </c>
      <c r="AJ583">
        <v>701.303368897682</v>
      </c>
      <c r="AK583">
        <v>660.198521212121</v>
      </c>
      <c r="AL583">
        <v>3.35752183420442</v>
      </c>
      <c r="AM583">
        <v>66.1577859807836</v>
      </c>
      <c r="AN583">
        <f>(AP583 - AO583 + BO583*1E3/(8.314*(BQ583+273.15)) * AR583/BN583 * AQ583) * BN583/(100*BB583) * 1000/(1000 - AP583)</f>
        <v>0</v>
      </c>
      <c r="AO583">
        <v>14.8832346009437</v>
      </c>
      <c r="AP583">
        <v>20.9404412121212</v>
      </c>
      <c r="AQ583">
        <v>-0.000619436428502022</v>
      </c>
      <c r="AR583">
        <v>77.8780552469059</v>
      </c>
      <c r="AS583">
        <v>11</v>
      </c>
      <c r="AT583">
        <v>2</v>
      </c>
      <c r="AU583">
        <f>IF(AS583*$H$13&gt;=AW583,1.0,(AW583/(AW583-AS583*$H$13)))</f>
        <v>0</v>
      </c>
      <c r="AV583">
        <f>(AU583-1)*100</f>
        <v>0</v>
      </c>
      <c r="AW583">
        <f>MAX(0,($B$13+$C$13*BV583)/(1+$D$13*BV583)*BO583/(BQ583+273)*$E$13)</f>
        <v>0</v>
      </c>
      <c r="AX583">
        <f>$B$11*BW583+$C$11*BX583+$F$11*CI583*(1-CL583)</f>
        <v>0</v>
      </c>
      <c r="AY583">
        <f>AX583*AZ583</f>
        <v>0</v>
      </c>
      <c r="AZ583">
        <f>($B$11*$D$9+$C$11*$D$9+$F$11*((CV583+CN583)/MAX(CV583+CN583+CW583, 0.1)*$I$9+CW583/MAX(CV583+CN583+CW583, 0.1)*$J$9))/($B$11+$C$11+$F$11)</f>
        <v>0</v>
      </c>
      <c r="BA583">
        <f>($B$11*$K$9+$C$11*$K$9+$F$11*((CV583+CN583)/MAX(CV583+CN583+CW583, 0.1)*$P$9+CW583/MAX(CV583+CN583+CW583, 0.1)*$Q$9))/($B$11+$C$11+$F$11)</f>
        <v>0</v>
      </c>
      <c r="BB583">
        <v>4.6</v>
      </c>
      <c r="BC583">
        <v>0.5</v>
      </c>
      <c r="BD583" t="s">
        <v>355</v>
      </c>
      <c r="BE583">
        <v>2</v>
      </c>
      <c r="BF583" t="b">
        <v>1</v>
      </c>
      <c r="BG583">
        <v>1657562102.33214</v>
      </c>
      <c r="BH583">
        <v>622.3785</v>
      </c>
      <c r="BI583">
        <v>673.218642857143</v>
      </c>
      <c r="BJ583">
        <v>20.9502571428571</v>
      </c>
      <c r="BK583">
        <v>14.9197107142857</v>
      </c>
      <c r="BL583">
        <v>617.749</v>
      </c>
      <c r="BM583">
        <v>20.7313178571429</v>
      </c>
      <c r="BN583">
        <v>500.001964285714</v>
      </c>
      <c r="BO583">
        <v>68.0076642857143</v>
      </c>
      <c r="BP583">
        <v>0.0120087392857143</v>
      </c>
      <c r="BQ583">
        <v>22.966</v>
      </c>
      <c r="BR583">
        <v>22.4402285714286</v>
      </c>
      <c r="BS583">
        <v>999.9</v>
      </c>
      <c r="BT583">
        <v>0</v>
      </c>
      <c r="BU583">
        <v>0</v>
      </c>
      <c r="BV583">
        <v>10011.0642857143</v>
      </c>
      <c r="BW583">
        <v>0</v>
      </c>
      <c r="BX583">
        <v>169.178964285714</v>
      </c>
      <c r="BY583">
        <v>-50.8401571428571</v>
      </c>
      <c r="BZ583">
        <v>635.696464285714</v>
      </c>
      <c r="CA583">
        <v>683.414392857143</v>
      </c>
      <c r="CB583">
        <v>6.03055321428572</v>
      </c>
      <c r="CC583">
        <v>673.218642857143</v>
      </c>
      <c r="CD583">
        <v>14.9197107142857</v>
      </c>
      <c r="CE583">
        <v>1.42477785714286</v>
      </c>
      <c r="CF583">
        <v>1.01465392857143</v>
      </c>
      <c r="CG583">
        <v>12.1839392857143</v>
      </c>
      <c r="CH583">
        <v>7.12848285714286</v>
      </c>
      <c r="CI583">
        <v>1999.97714285714</v>
      </c>
      <c r="CJ583">
        <v>0.979997</v>
      </c>
      <c r="CK583">
        <v>0.0200032</v>
      </c>
      <c r="CL583">
        <v>0</v>
      </c>
      <c r="CM583">
        <v>2.50205</v>
      </c>
      <c r="CN583">
        <v>0</v>
      </c>
      <c r="CO583">
        <v>14526.2964285714</v>
      </c>
      <c r="CP583">
        <v>16705.1892857143</v>
      </c>
      <c r="CQ583">
        <v>45</v>
      </c>
      <c r="CR583">
        <v>44.84575</v>
      </c>
      <c r="CS583">
        <v>44.6271785714286</v>
      </c>
      <c r="CT583">
        <v>43.6716071428571</v>
      </c>
      <c r="CU583">
        <v>43.75</v>
      </c>
      <c r="CV583">
        <v>1959.97</v>
      </c>
      <c r="CW583">
        <v>40.0092857142857</v>
      </c>
      <c r="CX583">
        <v>0</v>
      </c>
      <c r="CY583">
        <v>1651541005.4</v>
      </c>
      <c r="CZ583">
        <v>0</v>
      </c>
      <c r="DA583">
        <v>0</v>
      </c>
      <c r="DB583" t="s">
        <v>356</v>
      </c>
      <c r="DC583">
        <v>1657298120.5</v>
      </c>
      <c r="DD583">
        <v>1657298120.5</v>
      </c>
      <c r="DE583">
        <v>0</v>
      </c>
      <c r="DF583">
        <v>1.391</v>
      </c>
      <c r="DG583">
        <v>0.035</v>
      </c>
      <c r="DH583">
        <v>2.39</v>
      </c>
      <c r="DI583">
        <v>0.104</v>
      </c>
      <c r="DJ583">
        <v>419</v>
      </c>
      <c r="DK583">
        <v>18</v>
      </c>
      <c r="DL583">
        <v>0.11</v>
      </c>
      <c r="DM583">
        <v>0.02</v>
      </c>
      <c r="DN583">
        <v>-50.6079</v>
      </c>
      <c r="DO583">
        <v>-4.69514634146352</v>
      </c>
      <c r="DP583">
        <v>0.496682019296736</v>
      </c>
      <c r="DQ583">
        <v>0</v>
      </c>
      <c r="DR583">
        <v>6.01638804878049</v>
      </c>
      <c r="DS583">
        <v>0.392552404181181</v>
      </c>
      <c r="DT583">
        <v>0.0407530248597222</v>
      </c>
      <c r="DU583">
        <v>0</v>
      </c>
      <c r="DV583">
        <v>0</v>
      </c>
      <c r="DW583">
        <v>2</v>
      </c>
      <c r="DX583" t="s">
        <v>357</v>
      </c>
      <c r="DY583">
        <v>2.87262</v>
      </c>
      <c r="DZ583">
        <v>2.62862</v>
      </c>
      <c r="EA583">
        <v>0.0948846</v>
      </c>
      <c r="EB583">
        <v>0.10035</v>
      </c>
      <c r="EC583">
        <v>0.0710732</v>
      </c>
      <c r="ED583">
        <v>0.0554165</v>
      </c>
      <c r="EE583">
        <v>25528.5</v>
      </c>
      <c r="EF583">
        <v>22160.3</v>
      </c>
      <c r="EG583">
        <v>25246.7</v>
      </c>
      <c r="EH583">
        <v>23986.1</v>
      </c>
      <c r="EI583">
        <v>40015.6</v>
      </c>
      <c r="EJ583">
        <v>37505.8</v>
      </c>
      <c r="EK583">
        <v>45611.7</v>
      </c>
      <c r="EL583">
        <v>42784.6</v>
      </c>
      <c r="EM583">
        <v>1.8217</v>
      </c>
      <c r="EN583">
        <v>2.10683</v>
      </c>
      <c r="EO583">
        <v>-0.024952</v>
      </c>
      <c r="EP583">
        <v>0</v>
      </c>
      <c r="EQ583">
        <v>22.8409</v>
      </c>
      <c r="ER583">
        <v>999.9</v>
      </c>
      <c r="ES583">
        <v>29.642</v>
      </c>
      <c r="ET583">
        <v>28.903</v>
      </c>
      <c r="EU583">
        <v>17.4319</v>
      </c>
      <c r="EV583">
        <v>51.5851</v>
      </c>
      <c r="EW583">
        <v>30.3686</v>
      </c>
      <c r="EX583">
        <v>2</v>
      </c>
      <c r="EY583">
        <v>-0.100287</v>
      </c>
      <c r="EZ583">
        <v>9.28105</v>
      </c>
      <c r="FA583">
        <v>20.0137</v>
      </c>
      <c r="FB583">
        <v>5.23826</v>
      </c>
      <c r="FC583">
        <v>11.992</v>
      </c>
      <c r="FD583">
        <v>4.95755</v>
      </c>
      <c r="FE583">
        <v>3.3039</v>
      </c>
      <c r="FF583">
        <v>9999</v>
      </c>
      <c r="FG583">
        <v>9999</v>
      </c>
      <c r="FH583">
        <v>6711.1</v>
      </c>
      <c r="FI583">
        <v>354.8</v>
      </c>
      <c r="FJ583">
        <v>1.86798</v>
      </c>
      <c r="FK583">
        <v>1.86366</v>
      </c>
      <c r="FL583">
        <v>1.87134</v>
      </c>
      <c r="FM583">
        <v>1.86202</v>
      </c>
      <c r="FN583">
        <v>1.86156</v>
      </c>
      <c r="FO583">
        <v>1.86798</v>
      </c>
      <c r="FP583">
        <v>1.85806</v>
      </c>
      <c r="FQ583">
        <v>1.86466</v>
      </c>
      <c r="FR583">
        <v>5</v>
      </c>
      <c r="FS583">
        <v>0</v>
      </c>
      <c r="FT583">
        <v>0</v>
      </c>
      <c r="FU583">
        <v>0</v>
      </c>
      <c r="FV583" t="s">
        <v>358</v>
      </c>
      <c r="FW583" t="s">
        <v>359</v>
      </c>
      <c r="FX583" t="s">
        <v>360</v>
      </c>
      <c r="FY583" t="s">
        <v>360</v>
      </c>
      <c r="FZ583" t="s">
        <v>360</v>
      </c>
      <c r="GA583" t="s">
        <v>360</v>
      </c>
      <c r="GB583">
        <v>0</v>
      </c>
      <c r="GC583">
        <v>100</v>
      </c>
      <c r="GD583">
        <v>100</v>
      </c>
      <c r="GE583">
        <v>4.711</v>
      </c>
      <c r="GF583">
        <v>0.2184</v>
      </c>
      <c r="GG583">
        <v>2.14445261950712</v>
      </c>
      <c r="GH583">
        <v>0.00524579190152856</v>
      </c>
      <c r="GI583">
        <v>-2.61795653493914e-06</v>
      </c>
      <c r="GJ583">
        <v>1.03317073579164e-09</v>
      </c>
      <c r="GK583">
        <v>0.00834576242792743</v>
      </c>
      <c r="GL583">
        <v>-0.0463878632499735</v>
      </c>
      <c r="GM583">
        <v>0.00360881594666716</v>
      </c>
      <c r="GN583">
        <v>-4.25062852161115e-05</v>
      </c>
      <c r="GO583">
        <v>14</v>
      </c>
      <c r="GP583">
        <v>2225</v>
      </c>
      <c r="GQ583">
        <v>2</v>
      </c>
      <c r="GR583">
        <v>27</v>
      </c>
      <c r="GS583">
        <v>4399.8</v>
      </c>
      <c r="GT583">
        <v>4399.8</v>
      </c>
      <c r="GU583">
        <v>2.02393</v>
      </c>
      <c r="GV583">
        <v>2.34985</v>
      </c>
      <c r="GW583">
        <v>1.99829</v>
      </c>
      <c r="GX583">
        <v>2.74536</v>
      </c>
      <c r="GY583">
        <v>2.09351</v>
      </c>
      <c r="GZ583">
        <v>2.36572</v>
      </c>
      <c r="HA583">
        <v>30.3939</v>
      </c>
      <c r="HB583">
        <v>13.5454</v>
      </c>
      <c r="HC583">
        <v>18</v>
      </c>
      <c r="HD583">
        <v>434.955</v>
      </c>
      <c r="HE583">
        <v>614.936</v>
      </c>
      <c r="HF583">
        <v>16.2031</v>
      </c>
      <c r="HG583">
        <v>26.0807</v>
      </c>
      <c r="HH583">
        <v>30.0014</v>
      </c>
      <c r="HI583">
        <v>25.9279</v>
      </c>
      <c r="HJ583">
        <v>25.8956</v>
      </c>
      <c r="HK583">
        <v>40.5344</v>
      </c>
      <c r="HL583">
        <v>12.6935</v>
      </c>
      <c r="HM583">
        <v>1.12524</v>
      </c>
      <c r="HN583">
        <v>12.6895</v>
      </c>
      <c r="HO583">
        <v>722.589</v>
      </c>
      <c r="HP583">
        <v>14.53</v>
      </c>
      <c r="HQ583">
        <v>96.5576</v>
      </c>
      <c r="HR583">
        <v>100.592</v>
      </c>
    </row>
    <row r="584" spans="1:226">
      <c r="A584">
        <v>568</v>
      </c>
      <c r="B584">
        <v>1657562114.6</v>
      </c>
      <c r="C584">
        <v>9322.59999990463</v>
      </c>
      <c r="D584" t="s">
        <v>1503</v>
      </c>
      <c r="E584" t="s">
        <v>1504</v>
      </c>
      <c r="F584">
        <v>5</v>
      </c>
      <c r="G584" t="s">
        <v>1420</v>
      </c>
      <c r="H584" t="s">
        <v>354</v>
      </c>
      <c r="I584">
        <v>1657562106.77857</v>
      </c>
      <c r="J584">
        <f>(K584)/1000</f>
        <v>0</v>
      </c>
      <c r="K584">
        <f>IF(BF584, AN584, AH584)</f>
        <v>0</v>
      </c>
      <c r="L584">
        <f>IF(BF584, AI584, AG584)</f>
        <v>0</v>
      </c>
      <c r="M584">
        <f>BH584 - IF(AU584&gt;1, L584*BB584*100.0/(AW584*BV584), 0)</f>
        <v>0</v>
      </c>
      <c r="N584">
        <f>((T584-J584/2)*M584-L584)/(T584+J584/2)</f>
        <v>0</v>
      </c>
      <c r="O584">
        <f>N584*(BO584+BP584)/1000.0</f>
        <v>0</v>
      </c>
      <c r="P584">
        <f>(BH584 - IF(AU584&gt;1, L584*BB584*100.0/(AW584*BV584), 0))*(BO584+BP584)/1000.0</f>
        <v>0</v>
      </c>
      <c r="Q584">
        <f>2.0/((1/S584-1/R584)+SIGN(S584)*SQRT((1/S584-1/R584)*(1/S584-1/R584) + 4*BC584/((BC584+1)*(BC584+1))*(2*1/S584*1/R584-1/R584*1/R584)))</f>
        <v>0</v>
      </c>
      <c r="R584">
        <f>IF(LEFT(BD584,1)&lt;&gt;"0",IF(LEFT(BD584,1)="1",3.0,BE584),$D$5+$E$5*(BV584*BO584/($K$5*1000))+$F$5*(BV584*BO584/($K$5*1000))*MAX(MIN(BB584,$J$5),$I$5)*MAX(MIN(BB584,$J$5),$I$5)+$G$5*MAX(MIN(BB584,$J$5),$I$5)*(BV584*BO584/($K$5*1000))+$H$5*(BV584*BO584/($K$5*1000))*(BV584*BO584/($K$5*1000)))</f>
        <v>0</v>
      </c>
      <c r="S584">
        <f>J584*(1000-(1000*0.61365*exp(17.502*W584/(240.97+W584))/(BO584+BP584)+BJ584)/2)/(1000*0.61365*exp(17.502*W584/(240.97+W584))/(BO584+BP584)-BJ584)</f>
        <v>0</v>
      </c>
      <c r="T584">
        <f>1/((BC584+1)/(Q584/1.6)+1/(R584/1.37)) + BC584/((BC584+1)/(Q584/1.6) + BC584/(R584/1.37))</f>
        <v>0</v>
      </c>
      <c r="U584">
        <f>(AX584*BA584)</f>
        <v>0</v>
      </c>
      <c r="V584">
        <f>(BQ584+(U584+2*0.95*5.67E-8*(((BQ584+$B$7)+273)^4-(BQ584+273)^4)-44100*J584)/(1.84*29.3*R584+8*0.95*5.67E-8*(BQ584+273)^3))</f>
        <v>0</v>
      </c>
      <c r="W584">
        <f>($C$7*BR584+$D$7*BS584+$E$7*V584)</f>
        <v>0</v>
      </c>
      <c r="X584">
        <f>0.61365*exp(17.502*W584/(240.97+W584))</f>
        <v>0</v>
      </c>
      <c r="Y584">
        <f>(Z584/AA584*100)</f>
        <v>0</v>
      </c>
      <c r="Z584">
        <f>BJ584*(BO584+BP584)/1000</f>
        <v>0</v>
      </c>
      <c r="AA584">
        <f>0.61365*exp(17.502*BQ584/(240.97+BQ584))</f>
        <v>0</v>
      </c>
      <c r="AB584">
        <f>(X584-BJ584*(BO584+BP584)/1000)</f>
        <v>0</v>
      </c>
      <c r="AC584">
        <f>(-J584*44100)</f>
        <v>0</v>
      </c>
      <c r="AD584">
        <f>2*29.3*R584*0.92*(BQ584-W584)</f>
        <v>0</v>
      </c>
      <c r="AE584">
        <f>2*0.95*5.67E-8*(((BQ584+$B$7)+273)^4-(W584+273)^4)</f>
        <v>0</v>
      </c>
      <c r="AF584">
        <f>U584+AE584+AC584+AD584</f>
        <v>0</v>
      </c>
      <c r="AG584">
        <f>BN584*AU584*(BI584-BH584*(1000-AU584*BK584)/(1000-AU584*BJ584))/(100*BB584)</f>
        <v>0</v>
      </c>
      <c r="AH584">
        <f>1000*BN584*AU584*(BJ584-BK584)/(100*BB584*(1000-AU584*BJ584))</f>
        <v>0</v>
      </c>
      <c r="AI584">
        <f>(AJ584 - AK584 - BO584*1E3/(8.314*(BQ584+273.15)) * AM584/BN584 * AL584) * BN584/(100*BB584) * (1000 - BK584)/1000</f>
        <v>0</v>
      </c>
      <c r="AJ584">
        <v>716.792467599712</v>
      </c>
      <c r="AK584">
        <v>675.486927272727</v>
      </c>
      <c r="AL584">
        <v>3.38853577542392</v>
      </c>
      <c r="AM584">
        <v>66.1577859807836</v>
      </c>
      <c r="AN584">
        <f>(AP584 - AO584 + BO584*1E3/(8.314*(BQ584+273.15)) * AR584/BN584 * AQ584) * BN584/(100*BB584) * 1000/(1000 - AP584)</f>
        <v>0</v>
      </c>
      <c r="AO584">
        <v>14.8396136913275</v>
      </c>
      <c r="AP584">
        <v>20.92426</v>
      </c>
      <c r="AQ584">
        <v>-0.000294750816557382</v>
      </c>
      <c r="AR584">
        <v>77.8780552469059</v>
      </c>
      <c r="AS584">
        <v>11</v>
      </c>
      <c r="AT584">
        <v>2</v>
      </c>
      <c r="AU584">
        <f>IF(AS584*$H$13&gt;=AW584,1.0,(AW584/(AW584-AS584*$H$13)))</f>
        <v>0</v>
      </c>
      <c r="AV584">
        <f>(AU584-1)*100</f>
        <v>0</v>
      </c>
      <c r="AW584">
        <f>MAX(0,($B$13+$C$13*BV584)/(1+$D$13*BV584)*BO584/(BQ584+273)*$E$13)</f>
        <v>0</v>
      </c>
      <c r="AX584">
        <f>$B$11*BW584+$C$11*BX584+$F$11*CI584*(1-CL584)</f>
        <v>0</v>
      </c>
      <c r="AY584">
        <f>AX584*AZ584</f>
        <v>0</v>
      </c>
      <c r="AZ584">
        <f>($B$11*$D$9+$C$11*$D$9+$F$11*((CV584+CN584)/MAX(CV584+CN584+CW584, 0.1)*$I$9+CW584/MAX(CV584+CN584+CW584, 0.1)*$J$9))/($B$11+$C$11+$F$11)</f>
        <v>0</v>
      </c>
      <c r="BA584">
        <f>($B$11*$K$9+$C$11*$K$9+$F$11*((CV584+CN584)/MAX(CV584+CN584+CW584, 0.1)*$P$9+CW584/MAX(CV584+CN584+CW584, 0.1)*$Q$9))/($B$11+$C$11+$F$11)</f>
        <v>0</v>
      </c>
      <c r="BB584">
        <v>4.6</v>
      </c>
      <c r="BC584">
        <v>0.5</v>
      </c>
      <c r="BD584" t="s">
        <v>355</v>
      </c>
      <c r="BE584">
        <v>2</v>
      </c>
      <c r="BF584" t="b">
        <v>1</v>
      </c>
      <c r="BG584">
        <v>1657562106.77857</v>
      </c>
      <c r="BH584">
        <v>637.099785714286</v>
      </c>
      <c r="BI584">
        <v>688.266714285714</v>
      </c>
      <c r="BJ584">
        <v>20.9465714285714</v>
      </c>
      <c r="BK584">
        <v>14.8764642857143</v>
      </c>
      <c r="BL584">
        <v>632.423535714286</v>
      </c>
      <c r="BM584">
        <v>20.7277928571429</v>
      </c>
      <c r="BN584">
        <v>500.007714285714</v>
      </c>
      <c r="BO584">
        <v>68.0083285714286</v>
      </c>
      <c r="BP584">
        <v>0.0121019035714286</v>
      </c>
      <c r="BQ584">
        <v>22.9380571428571</v>
      </c>
      <c r="BR584">
        <v>22.4337285714286</v>
      </c>
      <c r="BS584">
        <v>999.9</v>
      </c>
      <c r="BT584">
        <v>0</v>
      </c>
      <c r="BU584">
        <v>0</v>
      </c>
      <c r="BV584">
        <v>10009.3964285714</v>
      </c>
      <c r="BW584">
        <v>0</v>
      </c>
      <c r="BX584">
        <v>169.538357142857</v>
      </c>
      <c r="BY584">
        <v>-51.1669892857143</v>
      </c>
      <c r="BZ584">
        <v>650.730107142857</v>
      </c>
      <c r="CA584">
        <v>698.6595</v>
      </c>
      <c r="CB584">
        <v>6.07011</v>
      </c>
      <c r="CC584">
        <v>688.266714285714</v>
      </c>
      <c r="CD584">
        <v>14.8764642857143</v>
      </c>
      <c r="CE584">
        <v>1.42454214285714</v>
      </c>
      <c r="CF584">
        <v>1.01172392857143</v>
      </c>
      <c r="CG584">
        <v>12.1814178571429</v>
      </c>
      <c r="CH584">
        <v>7.08624214285714</v>
      </c>
      <c r="CI584">
        <v>1999.98178571429</v>
      </c>
      <c r="CJ584">
        <v>0.979997214285714</v>
      </c>
      <c r="CK584">
        <v>0.0200029857142857</v>
      </c>
      <c r="CL584">
        <v>0</v>
      </c>
      <c r="CM584">
        <v>2.46673928571429</v>
      </c>
      <c r="CN584">
        <v>0</v>
      </c>
      <c r="CO584">
        <v>14527.3607142857</v>
      </c>
      <c r="CP584">
        <v>16705.2392857143</v>
      </c>
      <c r="CQ584">
        <v>45</v>
      </c>
      <c r="CR584">
        <v>44.8814642857143</v>
      </c>
      <c r="CS584">
        <v>44.6471428571428</v>
      </c>
      <c r="CT584">
        <v>43.7162142857143</v>
      </c>
      <c r="CU584">
        <v>43.75</v>
      </c>
      <c r="CV584">
        <v>1959.97714285714</v>
      </c>
      <c r="CW584">
        <v>40.0067857142857</v>
      </c>
      <c r="CX584">
        <v>0</v>
      </c>
      <c r="CY584">
        <v>1651541010.2</v>
      </c>
      <c r="CZ584">
        <v>0</v>
      </c>
      <c r="DA584">
        <v>0</v>
      </c>
      <c r="DB584" t="s">
        <v>356</v>
      </c>
      <c r="DC584">
        <v>1657298120.5</v>
      </c>
      <c r="DD584">
        <v>1657298120.5</v>
      </c>
      <c r="DE584">
        <v>0</v>
      </c>
      <c r="DF584">
        <v>1.391</v>
      </c>
      <c r="DG584">
        <v>0.035</v>
      </c>
      <c r="DH584">
        <v>2.39</v>
      </c>
      <c r="DI584">
        <v>0.104</v>
      </c>
      <c r="DJ584">
        <v>419</v>
      </c>
      <c r="DK584">
        <v>18</v>
      </c>
      <c r="DL584">
        <v>0.11</v>
      </c>
      <c r="DM584">
        <v>0.02</v>
      </c>
      <c r="DN584">
        <v>-50.8961575</v>
      </c>
      <c r="DO584">
        <v>-4.80444315196989</v>
      </c>
      <c r="DP584">
        <v>0.496163097623906</v>
      </c>
      <c r="DQ584">
        <v>0</v>
      </c>
      <c r="DR584">
        <v>6.039999</v>
      </c>
      <c r="DS584">
        <v>0.498532908067521</v>
      </c>
      <c r="DT584">
        <v>0.0483476430552721</v>
      </c>
      <c r="DU584">
        <v>0</v>
      </c>
      <c r="DV584">
        <v>0</v>
      </c>
      <c r="DW584">
        <v>2</v>
      </c>
      <c r="DX584" t="s">
        <v>357</v>
      </c>
      <c r="DY584">
        <v>2.87262</v>
      </c>
      <c r="DZ584">
        <v>2.62866</v>
      </c>
      <c r="EA584">
        <v>0.0964101</v>
      </c>
      <c r="EB584">
        <v>0.10181</v>
      </c>
      <c r="EC584">
        <v>0.0710284</v>
      </c>
      <c r="ED584">
        <v>0.0551829</v>
      </c>
      <c r="EE584">
        <v>25484.3</v>
      </c>
      <c r="EF584">
        <v>22123.4</v>
      </c>
      <c r="EG584">
        <v>25245.7</v>
      </c>
      <c r="EH584">
        <v>23985.1</v>
      </c>
      <c r="EI584">
        <v>40016</v>
      </c>
      <c r="EJ584">
        <v>37513.6</v>
      </c>
      <c r="EK584">
        <v>45609.9</v>
      </c>
      <c r="EL584">
        <v>42782.9</v>
      </c>
      <c r="EM584">
        <v>1.82155</v>
      </c>
      <c r="EN584">
        <v>2.10665</v>
      </c>
      <c r="EO584">
        <v>-0.0319146</v>
      </c>
      <c r="EP584">
        <v>0</v>
      </c>
      <c r="EQ584">
        <v>22.9528</v>
      </c>
      <c r="ER584">
        <v>999.9</v>
      </c>
      <c r="ES584">
        <v>29.716</v>
      </c>
      <c r="ET584">
        <v>28.883</v>
      </c>
      <c r="EU584">
        <v>17.4547</v>
      </c>
      <c r="EV584">
        <v>51.5151</v>
      </c>
      <c r="EW584">
        <v>30.2925</v>
      </c>
      <c r="EX584">
        <v>2</v>
      </c>
      <c r="EY584">
        <v>-0.0985213</v>
      </c>
      <c r="EZ584">
        <v>9.28105</v>
      </c>
      <c r="FA584">
        <v>20.0145</v>
      </c>
      <c r="FB584">
        <v>5.2387</v>
      </c>
      <c r="FC584">
        <v>11.992</v>
      </c>
      <c r="FD584">
        <v>4.95755</v>
      </c>
      <c r="FE584">
        <v>3.304</v>
      </c>
      <c r="FF584">
        <v>9999</v>
      </c>
      <c r="FG584">
        <v>9999</v>
      </c>
      <c r="FH584">
        <v>6711.4</v>
      </c>
      <c r="FI584">
        <v>354.8</v>
      </c>
      <c r="FJ584">
        <v>1.86798</v>
      </c>
      <c r="FK584">
        <v>1.86362</v>
      </c>
      <c r="FL584">
        <v>1.87134</v>
      </c>
      <c r="FM584">
        <v>1.86202</v>
      </c>
      <c r="FN584">
        <v>1.86155</v>
      </c>
      <c r="FO584">
        <v>1.86799</v>
      </c>
      <c r="FP584">
        <v>1.85806</v>
      </c>
      <c r="FQ584">
        <v>1.86464</v>
      </c>
      <c r="FR584">
        <v>5</v>
      </c>
      <c r="FS584">
        <v>0</v>
      </c>
      <c r="FT584">
        <v>0</v>
      </c>
      <c r="FU584">
        <v>0</v>
      </c>
      <c r="FV584" t="s">
        <v>358</v>
      </c>
      <c r="FW584" t="s">
        <v>359</v>
      </c>
      <c r="FX584" t="s">
        <v>360</v>
      </c>
      <c r="FY584" t="s">
        <v>360</v>
      </c>
      <c r="FZ584" t="s">
        <v>360</v>
      </c>
      <c r="GA584" t="s">
        <v>360</v>
      </c>
      <c r="GB584">
        <v>0</v>
      </c>
      <c r="GC584">
        <v>100</v>
      </c>
      <c r="GD584">
        <v>100</v>
      </c>
      <c r="GE584">
        <v>4.758</v>
      </c>
      <c r="GF584">
        <v>0.2176</v>
      </c>
      <c r="GG584">
        <v>2.14445261950712</v>
      </c>
      <c r="GH584">
        <v>0.00524579190152856</v>
      </c>
      <c r="GI584">
        <v>-2.61795653493914e-06</v>
      </c>
      <c r="GJ584">
        <v>1.03317073579164e-09</v>
      </c>
      <c r="GK584">
        <v>0.00834576242792743</v>
      </c>
      <c r="GL584">
        <v>-0.0463878632499735</v>
      </c>
      <c r="GM584">
        <v>0.00360881594666716</v>
      </c>
      <c r="GN584">
        <v>-4.25062852161115e-05</v>
      </c>
      <c r="GO584">
        <v>14</v>
      </c>
      <c r="GP584">
        <v>2225</v>
      </c>
      <c r="GQ584">
        <v>2</v>
      </c>
      <c r="GR584">
        <v>27</v>
      </c>
      <c r="GS584">
        <v>4399.9</v>
      </c>
      <c r="GT584">
        <v>4399.9</v>
      </c>
      <c r="GU584">
        <v>2.05566</v>
      </c>
      <c r="GV584">
        <v>2.35229</v>
      </c>
      <c r="GW584">
        <v>1.99829</v>
      </c>
      <c r="GX584">
        <v>2.74658</v>
      </c>
      <c r="GY584">
        <v>2.09473</v>
      </c>
      <c r="GZ584">
        <v>2.37061</v>
      </c>
      <c r="HA584">
        <v>30.4154</v>
      </c>
      <c r="HB584">
        <v>13.5454</v>
      </c>
      <c r="HC584">
        <v>18</v>
      </c>
      <c r="HD584">
        <v>434.949</v>
      </c>
      <c r="HE584">
        <v>614.935</v>
      </c>
      <c r="HF584">
        <v>16.2139</v>
      </c>
      <c r="HG584">
        <v>26.1052</v>
      </c>
      <c r="HH584">
        <v>30.0018</v>
      </c>
      <c r="HI584">
        <v>25.9385</v>
      </c>
      <c r="HJ584">
        <v>25.9075</v>
      </c>
      <c r="HK584">
        <v>41.1806</v>
      </c>
      <c r="HL584">
        <v>13.6462</v>
      </c>
      <c r="HM584">
        <v>1.12524</v>
      </c>
      <c r="HN584">
        <v>12.6895</v>
      </c>
      <c r="HO584">
        <v>742.743</v>
      </c>
      <c r="HP584">
        <v>14.4747</v>
      </c>
      <c r="HQ584">
        <v>96.5538</v>
      </c>
      <c r="HR584">
        <v>100.588</v>
      </c>
    </row>
    <row r="585" spans="1:226">
      <c r="A585">
        <v>569</v>
      </c>
      <c r="B585">
        <v>1657562120.1</v>
      </c>
      <c r="C585">
        <v>9328.09999990463</v>
      </c>
      <c r="D585" t="s">
        <v>1505</v>
      </c>
      <c r="E585" t="s">
        <v>1506</v>
      </c>
      <c r="F585">
        <v>5</v>
      </c>
      <c r="G585" t="s">
        <v>1420</v>
      </c>
      <c r="H585" t="s">
        <v>354</v>
      </c>
      <c r="I585">
        <v>1657562112.35</v>
      </c>
      <c r="J585">
        <f>(K585)/1000</f>
        <v>0</v>
      </c>
      <c r="K585">
        <f>IF(BF585, AN585, AH585)</f>
        <v>0</v>
      </c>
      <c r="L585">
        <f>IF(BF585, AI585, AG585)</f>
        <v>0</v>
      </c>
      <c r="M585">
        <f>BH585 - IF(AU585&gt;1, L585*BB585*100.0/(AW585*BV585), 0)</f>
        <v>0</v>
      </c>
      <c r="N585">
        <f>((T585-J585/2)*M585-L585)/(T585+J585/2)</f>
        <v>0</v>
      </c>
      <c r="O585">
        <f>N585*(BO585+BP585)/1000.0</f>
        <v>0</v>
      </c>
      <c r="P585">
        <f>(BH585 - IF(AU585&gt;1, L585*BB585*100.0/(AW585*BV585), 0))*(BO585+BP585)/1000.0</f>
        <v>0</v>
      </c>
      <c r="Q585">
        <f>2.0/((1/S585-1/R585)+SIGN(S585)*SQRT((1/S585-1/R585)*(1/S585-1/R585) + 4*BC585/((BC585+1)*(BC585+1))*(2*1/S585*1/R585-1/R585*1/R585)))</f>
        <v>0</v>
      </c>
      <c r="R585">
        <f>IF(LEFT(BD585,1)&lt;&gt;"0",IF(LEFT(BD585,1)="1",3.0,BE585),$D$5+$E$5*(BV585*BO585/($K$5*1000))+$F$5*(BV585*BO585/($K$5*1000))*MAX(MIN(BB585,$J$5),$I$5)*MAX(MIN(BB585,$J$5),$I$5)+$G$5*MAX(MIN(BB585,$J$5),$I$5)*(BV585*BO585/($K$5*1000))+$H$5*(BV585*BO585/($K$5*1000))*(BV585*BO585/($K$5*1000)))</f>
        <v>0</v>
      </c>
      <c r="S585">
        <f>J585*(1000-(1000*0.61365*exp(17.502*W585/(240.97+W585))/(BO585+BP585)+BJ585)/2)/(1000*0.61365*exp(17.502*W585/(240.97+W585))/(BO585+BP585)-BJ585)</f>
        <v>0</v>
      </c>
      <c r="T585">
        <f>1/((BC585+1)/(Q585/1.6)+1/(R585/1.37)) + BC585/((BC585+1)/(Q585/1.6) + BC585/(R585/1.37))</f>
        <v>0</v>
      </c>
      <c r="U585">
        <f>(AX585*BA585)</f>
        <v>0</v>
      </c>
      <c r="V585">
        <f>(BQ585+(U585+2*0.95*5.67E-8*(((BQ585+$B$7)+273)^4-(BQ585+273)^4)-44100*J585)/(1.84*29.3*R585+8*0.95*5.67E-8*(BQ585+273)^3))</f>
        <v>0</v>
      </c>
      <c r="W585">
        <f>($C$7*BR585+$D$7*BS585+$E$7*V585)</f>
        <v>0</v>
      </c>
      <c r="X585">
        <f>0.61365*exp(17.502*W585/(240.97+W585))</f>
        <v>0</v>
      </c>
      <c r="Y585">
        <f>(Z585/AA585*100)</f>
        <v>0</v>
      </c>
      <c r="Z585">
        <f>BJ585*(BO585+BP585)/1000</f>
        <v>0</v>
      </c>
      <c r="AA585">
        <f>0.61365*exp(17.502*BQ585/(240.97+BQ585))</f>
        <v>0</v>
      </c>
      <c r="AB585">
        <f>(X585-BJ585*(BO585+BP585)/1000)</f>
        <v>0</v>
      </c>
      <c r="AC585">
        <f>(-J585*44100)</f>
        <v>0</v>
      </c>
      <c r="AD585">
        <f>2*29.3*R585*0.92*(BQ585-W585)</f>
        <v>0</v>
      </c>
      <c r="AE585">
        <f>2*0.95*5.67E-8*(((BQ585+$B$7)+273)^4-(W585+273)^4)</f>
        <v>0</v>
      </c>
      <c r="AF585">
        <f>U585+AE585+AC585+AD585</f>
        <v>0</v>
      </c>
      <c r="AG585">
        <f>BN585*AU585*(BI585-BH585*(1000-AU585*BK585)/(1000-AU585*BJ585))/(100*BB585)</f>
        <v>0</v>
      </c>
      <c r="AH585">
        <f>1000*BN585*AU585*(BJ585-BK585)/(100*BB585*(1000-AU585*BJ585))</f>
        <v>0</v>
      </c>
      <c r="AI585">
        <f>(AJ585 - AK585 - BO585*1E3/(8.314*(BQ585+273.15)) * AM585/BN585 * AL585) * BN585/(100*BB585) * (1000 - BK585)/1000</f>
        <v>0</v>
      </c>
      <c r="AJ585">
        <v>735.53401386093</v>
      </c>
      <c r="AK585">
        <v>694.037781818182</v>
      </c>
      <c r="AL585">
        <v>3.42078550898594</v>
      </c>
      <c r="AM585">
        <v>66.1577859807836</v>
      </c>
      <c r="AN585">
        <f>(AP585 - AO585 + BO585*1E3/(8.314*(BQ585+273.15)) * AR585/BN585 * AQ585) * BN585/(100*BB585) * 1000/(1000 - AP585)</f>
        <v>0</v>
      </c>
      <c r="AO585">
        <v>14.7257829817738</v>
      </c>
      <c r="AP585">
        <v>20.8846854545454</v>
      </c>
      <c r="AQ585">
        <v>-0.0066242850052519</v>
      </c>
      <c r="AR585">
        <v>77.8780552469059</v>
      </c>
      <c r="AS585">
        <v>11</v>
      </c>
      <c r="AT585">
        <v>2</v>
      </c>
      <c r="AU585">
        <f>IF(AS585*$H$13&gt;=AW585,1.0,(AW585/(AW585-AS585*$H$13)))</f>
        <v>0</v>
      </c>
      <c r="AV585">
        <f>(AU585-1)*100</f>
        <v>0</v>
      </c>
      <c r="AW585">
        <f>MAX(0,($B$13+$C$13*BV585)/(1+$D$13*BV585)*BO585/(BQ585+273)*$E$13)</f>
        <v>0</v>
      </c>
      <c r="AX585">
        <f>$B$11*BW585+$C$11*BX585+$F$11*CI585*(1-CL585)</f>
        <v>0</v>
      </c>
      <c r="AY585">
        <f>AX585*AZ585</f>
        <v>0</v>
      </c>
      <c r="AZ585">
        <f>($B$11*$D$9+$C$11*$D$9+$F$11*((CV585+CN585)/MAX(CV585+CN585+CW585, 0.1)*$I$9+CW585/MAX(CV585+CN585+CW585, 0.1)*$J$9))/($B$11+$C$11+$F$11)</f>
        <v>0</v>
      </c>
      <c r="BA585">
        <f>($B$11*$K$9+$C$11*$K$9+$F$11*((CV585+CN585)/MAX(CV585+CN585+CW585, 0.1)*$P$9+CW585/MAX(CV585+CN585+CW585, 0.1)*$Q$9))/($B$11+$C$11+$F$11)</f>
        <v>0</v>
      </c>
      <c r="BB585">
        <v>4.6</v>
      </c>
      <c r="BC585">
        <v>0.5</v>
      </c>
      <c r="BD585" t="s">
        <v>355</v>
      </c>
      <c r="BE585">
        <v>2</v>
      </c>
      <c r="BF585" t="b">
        <v>1</v>
      </c>
      <c r="BG585">
        <v>1657562112.35</v>
      </c>
      <c r="BH585">
        <v>655.506714285714</v>
      </c>
      <c r="BI585">
        <v>707.048357142857</v>
      </c>
      <c r="BJ585">
        <v>20.9271321428571</v>
      </c>
      <c r="BK585">
        <v>14.7969428571429</v>
      </c>
      <c r="BL585">
        <v>650.772464285714</v>
      </c>
      <c r="BM585">
        <v>20.7092571428571</v>
      </c>
      <c r="BN585">
        <v>500.002357142857</v>
      </c>
      <c r="BO585">
        <v>68.0089321428571</v>
      </c>
      <c r="BP585">
        <v>0.012184625</v>
      </c>
      <c r="BQ585">
        <v>22.90695</v>
      </c>
      <c r="BR585">
        <v>22.4314964285714</v>
      </c>
      <c r="BS585">
        <v>999.9</v>
      </c>
      <c r="BT585">
        <v>0</v>
      </c>
      <c r="BU585">
        <v>0</v>
      </c>
      <c r="BV585">
        <v>10005.9571428571</v>
      </c>
      <c r="BW585">
        <v>0</v>
      </c>
      <c r="BX585">
        <v>170.288928571429</v>
      </c>
      <c r="BY585">
        <v>-51.5417107142857</v>
      </c>
      <c r="BZ585">
        <v>669.517464285714</v>
      </c>
      <c r="CA585">
        <v>717.666464285714</v>
      </c>
      <c r="CB585">
        <v>6.13019428571429</v>
      </c>
      <c r="CC585">
        <v>707.048357142857</v>
      </c>
      <c r="CD585">
        <v>14.7969428571429</v>
      </c>
      <c r="CE585">
        <v>1.4232325</v>
      </c>
      <c r="CF585">
        <v>1.00632528571429</v>
      </c>
      <c r="CG585">
        <v>12.1674535714286</v>
      </c>
      <c r="CH585">
        <v>7.00811464285714</v>
      </c>
      <c r="CI585">
        <v>1999.98428571429</v>
      </c>
      <c r="CJ585">
        <v>0.979997535714286</v>
      </c>
      <c r="CK585">
        <v>0.0200026642857143</v>
      </c>
      <c r="CL585">
        <v>0</v>
      </c>
      <c r="CM585">
        <v>2.49053214285714</v>
      </c>
      <c r="CN585">
        <v>0</v>
      </c>
      <c r="CO585">
        <v>14527.5142857143</v>
      </c>
      <c r="CP585">
        <v>16705.2571428571</v>
      </c>
      <c r="CQ585">
        <v>45</v>
      </c>
      <c r="CR585">
        <v>44.9328571428571</v>
      </c>
      <c r="CS585">
        <v>44.6692857142857</v>
      </c>
      <c r="CT585">
        <v>43.7697857142857</v>
      </c>
      <c r="CU585">
        <v>43.75</v>
      </c>
      <c r="CV585">
        <v>1959.98285714286</v>
      </c>
      <c r="CW585">
        <v>40.0035714285714</v>
      </c>
      <c r="CX585">
        <v>0</v>
      </c>
      <c r="CY585">
        <v>1651541015</v>
      </c>
      <c r="CZ585">
        <v>0</v>
      </c>
      <c r="DA585">
        <v>0</v>
      </c>
      <c r="DB585" t="s">
        <v>356</v>
      </c>
      <c r="DC585">
        <v>1657298120.5</v>
      </c>
      <c r="DD585">
        <v>1657298120.5</v>
      </c>
      <c r="DE585">
        <v>0</v>
      </c>
      <c r="DF585">
        <v>1.391</v>
      </c>
      <c r="DG585">
        <v>0.035</v>
      </c>
      <c r="DH585">
        <v>2.39</v>
      </c>
      <c r="DI585">
        <v>0.104</v>
      </c>
      <c r="DJ585">
        <v>419</v>
      </c>
      <c r="DK585">
        <v>18</v>
      </c>
      <c r="DL585">
        <v>0.11</v>
      </c>
      <c r="DM585">
        <v>0.02</v>
      </c>
      <c r="DN585">
        <v>-51.3000365853658</v>
      </c>
      <c r="DO585">
        <v>-3.99530801393732</v>
      </c>
      <c r="DP585">
        <v>0.426840393290557</v>
      </c>
      <c r="DQ585">
        <v>0</v>
      </c>
      <c r="DR585">
        <v>6.09216341463415</v>
      </c>
      <c r="DS585">
        <v>0.62267226480837</v>
      </c>
      <c r="DT585">
        <v>0.0621147595519288</v>
      </c>
      <c r="DU585">
        <v>0</v>
      </c>
      <c r="DV585">
        <v>0</v>
      </c>
      <c r="DW585">
        <v>2</v>
      </c>
      <c r="DX585" t="s">
        <v>357</v>
      </c>
      <c r="DY585">
        <v>2.87221</v>
      </c>
      <c r="DZ585">
        <v>2.62882</v>
      </c>
      <c r="EA585">
        <v>0.0982493</v>
      </c>
      <c r="EB585">
        <v>0.103637</v>
      </c>
      <c r="EC585">
        <v>0.0709259</v>
      </c>
      <c r="ED585">
        <v>0.0548906</v>
      </c>
      <c r="EE585">
        <v>25431</v>
      </c>
      <c r="EF585">
        <v>22076.8</v>
      </c>
      <c r="EG585">
        <v>25244.4</v>
      </c>
      <c r="EH585">
        <v>23983.6</v>
      </c>
      <c r="EI585">
        <v>40018.9</v>
      </c>
      <c r="EJ585">
        <v>37523.1</v>
      </c>
      <c r="EK585">
        <v>45608.1</v>
      </c>
      <c r="EL585">
        <v>42780.4</v>
      </c>
      <c r="EM585">
        <v>1.8211</v>
      </c>
      <c r="EN585">
        <v>2.10652</v>
      </c>
      <c r="EO585">
        <v>-0.0396669</v>
      </c>
      <c r="EP585">
        <v>0</v>
      </c>
      <c r="EQ585">
        <v>23.0859</v>
      </c>
      <c r="ER585">
        <v>999.9</v>
      </c>
      <c r="ES585">
        <v>29.74</v>
      </c>
      <c r="ET585">
        <v>28.883</v>
      </c>
      <c r="EU585">
        <v>17.4689</v>
      </c>
      <c r="EV585">
        <v>51.6051</v>
      </c>
      <c r="EW585">
        <v>30.3486</v>
      </c>
      <c r="EX585">
        <v>2</v>
      </c>
      <c r="EY585">
        <v>-0.0961865</v>
      </c>
      <c r="EZ585">
        <v>9.28105</v>
      </c>
      <c r="FA585">
        <v>20.0156</v>
      </c>
      <c r="FB585">
        <v>5.23885</v>
      </c>
      <c r="FC585">
        <v>11.992</v>
      </c>
      <c r="FD585">
        <v>4.95755</v>
      </c>
      <c r="FE585">
        <v>3.30393</v>
      </c>
      <c r="FF585">
        <v>9999</v>
      </c>
      <c r="FG585">
        <v>9999</v>
      </c>
      <c r="FH585">
        <v>6711.4</v>
      </c>
      <c r="FI585">
        <v>354.8</v>
      </c>
      <c r="FJ585">
        <v>1.86798</v>
      </c>
      <c r="FK585">
        <v>1.86364</v>
      </c>
      <c r="FL585">
        <v>1.87134</v>
      </c>
      <c r="FM585">
        <v>1.86203</v>
      </c>
      <c r="FN585">
        <v>1.86155</v>
      </c>
      <c r="FO585">
        <v>1.86798</v>
      </c>
      <c r="FP585">
        <v>1.85806</v>
      </c>
      <c r="FQ585">
        <v>1.86465</v>
      </c>
      <c r="FR585">
        <v>5</v>
      </c>
      <c r="FS585">
        <v>0</v>
      </c>
      <c r="FT585">
        <v>0</v>
      </c>
      <c r="FU585">
        <v>0</v>
      </c>
      <c r="FV585" t="s">
        <v>358</v>
      </c>
      <c r="FW585" t="s">
        <v>359</v>
      </c>
      <c r="FX585" t="s">
        <v>360</v>
      </c>
      <c r="FY585" t="s">
        <v>360</v>
      </c>
      <c r="FZ585" t="s">
        <v>360</v>
      </c>
      <c r="GA585" t="s">
        <v>360</v>
      </c>
      <c r="GB585">
        <v>0</v>
      </c>
      <c r="GC585">
        <v>100</v>
      </c>
      <c r="GD585">
        <v>100</v>
      </c>
      <c r="GE585">
        <v>4.815</v>
      </c>
      <c r="GF585">
        <v>0.2157</v>
      </c>
      <c r="GG585">
        <v>2.14445261950712</v>
      </c>
      <c r="GH585">
        <v>0.00524579190152856</v>
      </c>
      <c r="GI585">
        <v>-2.61795653493914e-06</v>
      </c>
      <c r="GJ585">
        <v>1.03317073579164e-09</v>
      </c>
      <c r="GK585">
        <v>0.00834576242792743</v>
      </c>
      <c r="GL585">
        <v>-0.0463878632499735</v>
      </c>
      <c r="GM585">
        <v>0.00360881594666716</v>
      </c>
      <c r="GN585">
        <v>-4.25062852161115e-05</v>
      </c>
      <c r="GO585">
        <v>14</v>
      </c>
      <c r="GP585">
        <v>2225</v>
      </c>
      <c r="GQ585">
        <v>2</v>
      </c>
      <c r="GR585">
        <v>27</v>
      </c>
      <c r="GS585">
        <v>4400</v>
      </c>
      <c r="GT585">
        <v>4400</v>
      </c>
      <c r="GU585">
        <v>2.09717</v>
      </c>
      <c r="GV585">
        <v>2.34375</v>
      </c>
      <c r="GW585">
        <v>1.99829</v>
      </c>
      <c r="GX585">
        <v>2.74536</v>
      </c>
      <c r="GY585">
        <v>2.09473</v>
      </c>
      <c r="GZ585">
        <v>2.41211</v>
      </c>
      <c r="HA585">
        <v>30.4369</v>
      </c>
      <c r="HB585">
        <v>13.5454</v>
      </c>
      <c r="HC585">
        <v>18</v>
      </c>
      <c r="HD585">
        <v>434.801</v>
      </c>
      <c r="HE585">
        <v>614.999</v>
      </c>
      <c r="HF585">
        <v>16.24</v>
      </c>
      <c r="HG585">
        <v>26.1369</v>
      </c>
      <c r="HH585">
        <v>30.002</v>
      </c>
      <c r="HI585">
        <v>25.9529</v>
      </c>
      <c r="HJ585">
        <v>25.9216</v>
      </c>
      <c r="HK585">
        <v>41.9964</v>
      </c>
      <c r="HL585">
        <v>14.6331</v>
      </c>
      <c r="HM585">
        <v>1.12524</v>
      </c>
      <c r="HN585">
        <v>12.6889</v>
      </c>
      <c r="HO585">
        <v>756.254</v>
      </c>
      <c r="HP585">
        <v>14.43</v>
      </c>
      <c r="HQ585">
        <v>96.5496</v>
      </c>
      <c r="HR585">
        <v>100.582</v>
      </c>
    </row>
    <row r="586" spans="1:226">
      <c r="A586">
        <v>570</v>
      </c>
      <c r="B586">
        <v>1657562125.1</v>
      </c>
      <c r="C586">
        <v>9333.09999990463</v>
      </c>
      <c r="D586" t="s">
        <v>1507</v>
      </c>
      <c r="E586" t="s">
        <v>1508</v>
      </c>
      <c r="F586">
        <v>5</v>
      </c>
      <c r="G586" t="s">
        <v>1420</v>
      </c>
      <c r="H586" t="s">
        <v>354</v>
      </c>
      <c r="I586">
        <v>1657562117.61852</v>
      </c>
      <c r="J586">
        <f>(K586)/1000</f>
        <v>0</v>
      </c>
      <c r="K586">
        <f>IF(BF586, AN586, AH586)</f>
        <v>0</v>
      </c>
      <c r="L586">
        <f>IF(BF586, AI586, AG586)</f>
        <v>0</v>
      </c>
      <c r="M586">
        <f>BH586 - IF(AU586&gt;1, L586*BB586*100.0/(AW586*BV586), 0)</f>
        <v>0</v>
      </c>
      <c r="N586">
        <f>((T586-J586/2)*M586-L586)/(T586+J586/2)</f>
        <v>0</v>
      </c>
      <c r="O586">
        <f>N586*(BO586+BP586)/1000.0</f>
        <v>0</v>
      </c>
      <c r="P586">
        <f>(BH586 - IF(AU586&gt;1, L586*BB586*100.0/(AW586*BV586), 0))*(BO586+BP586)/1000.0</f>
        <v>0</v>
      </c>
      <c r="Q586">
        <f>2.0/((1/S586-1/R586)+SIGN(S586)*SQRT((1/S586-1/R586)*(1/S586-1/R586) + 4*BC586/((BC586+1)*(BC586+1))*(2*1/S586*1/R586-1/R586*1/R586)))</f>
        <v>0</v>
      </c>
      <c r="R586">
        <f>IF(LEFT(BD586,1)&lt;&gt;"0",IF(LEFT(BD586,1)="1",3.0,BE586),$D$5+$E$5*(BV586*BO586/($K$5*1000))+$F$5*(BV586*BO586/($K$5*1000))*MAX(MIN(BB586,$J$5),$I$5)*MAX(MIN(BB586,$J$5),$I$5)+$G$5*MAX(MIN(BB586,$J$5),$I$5)*(BV586*BO586/($K$5*1000))+$H$5*(BV586*BO586/($K$5*1000))*(BV586*BO586/($K$5*1000)))</f>
        <v>0</v>
      </c>
      <c r="S586">
        <f>J586*(1000-(1000*0.61365*exp(17.502*W586/(240.97+W586))/(BO586+BP586)+BJ586)/2)/(1000*0.61365*exp(17.502*W586/(240.97+W586))/(BO586+BP586)-BJ586)</f>
        <v>0</v>
      </c>
      <c r="T586">
        <f>1/((BC586+1)/(Q586/1.6)+1/(R586/1.37)) + BC586/((BC586+1)/(Q586/1.6) + BC586/(R586/1.37))</f>
        <v>0</v>
      </c>
      <c r="U586">
        <f>(AX586*BA586)</f>
        <v>0</v>
      </c>
      <c r="V586">
        <f>(BQ586+(U586+2*0.95*5.67E-8*(((BQ586+$B$7)+273)^4-(BQ586+273)^4)-44100*J586)/(1.84*29.3*R586+8*0.95*5.67E-8*(BQ586+273)^3))</f>
        <v>0</v>
      </c>
      <c r="W586">
        <f>($C$7*BR586+$D$7*BS586+$E$7*V586)</f>
        <v>0</v>
      </c>
      <c r="X586">
        <f>0.61365*exp(17.502*W586/(240.97+W586))</f>
        <v>0</v>
      </c>
      <c r="Y586">
        <f>(Z586/AA586*100)</f>
        <v>0</v>
      </c>
      <c r="Z586">
        <f>BJ586*(BO586+BP586)/1000</f>
        <v>0</v>
      </c>
      <c r="AA586">
        <f>0.61365*exp(17.502*BQ586/(240.97+BQ586))</f>
        <v>0</v>
      </c>
      <c r="AB586">
        <f>(X586-BJ586*(BO586+BP586)/1000)</f>
        <v>0</v>
      </c>
      <c r="AC586">
        <f>(-J586*44100)</f>
        <v>0</v>
      </c>
      <c r="AD586">
        <f>2*29.3*R586*0.92*(BQ586-W586)</f>
        <v>0</v>
      </c>
      <c r="AE586">
        <f>2*0.95*5.67E-8*(((BQ586+$B$7)+273)^4-(W586+273)^4)</f>
        <v>0</v>
      </c>
      <c r="AF586">
        <f>U586+AE586+AC586+AD586</f>
        <v>0</v>
      </c>
      <c r="AG586">
        <f>BN586*AU586*(BI586-BH586*(1000-AU586*BK586)/(1000-AU586*BJ586))/(100*BB586)</f>
        <v>0</v>
      </c>
      <c r="AH586">
        <f>1000*BN586*AU586*(BJ586-BK586)/(100*BB586*(1000-AU586*BJ586))</f>
        <v>0</v>
      </c>
      <c r="AI586">
        <f>(AJ586 - AK586 - BO586*1E3/(8.314*(BQ586+273.15)) * AM586/BN586 * AL586) * BN586/(100*BB586) * (1000 - BK586)/1000</f>
        <v>0</v>
      </c>
      <c r="AJ586">
        <v>752.499950361776</v>
      </c>
      <c r="AK586">
        <v>710.819848484848</v>
      </c>
      <c r="AL586">
        <v>3.34339365994965</v>
      </c>
      <c r="AM586">
        <v>66.1577859807836</v>
      </c>
      <c r="AN586">
        <f>(AP586 - AO586 + BO586*1E3/(8.314*(BQ586+273.15)) * AR586/BN586 * AQ586) * BN586/(100*BB586) * 1000/(1000 - AP586)</f>
        <v>0</v>
      </c>
      <c r="AO586">
        <v>14.6373216888453</v>
      </c>
      <c r="AP586">
        <v>20.8348993939394</v>
      </c>
      <c r="AQ586">
        <v>-0.00959492680094503</v>
      </c>
      <c r="AR586">
        <v>77.8780552469059</v>
      </c>
      <c r="AS586">
        <v>11</v>
      </c>
      <c r="AT586">
        <v>2</v>
      </c>
      <c r="AU586">
        <f>IF(AS586*$H$13&gt;=AW586,1.0,(AW586/(AW586-AS586*$H$13)))</f>
        <v>0</v>
      </c>
      <c r="AV586">
        <f>(AU586-1)*100</f>
        <v>0</v>
      </c>
      <c r="AW586">
        <f>MAX(0,($B$13+$C$13*BV586)/(1+$D$13*BV586)*BO586/(BQ586+273)*$E$13)</f>
        <v>0</v>
      </c>
      <c r="AX586">
        <f>$B$11*BW586+$C$11*BX586+$F$11*CI586*(1-CL586)</f>
        <v>0</v>
      </c>
      <c r="AY586">
        <f>AX586*AZ586</f>
        <v>0</v>
      </c>
      <c r="AZ586">
        <f>($B$11*$D$9+$C$11*$D$9+$F$11*((CV586+CN586)/MAX(CV586+CN586+CW586, 0.1)*$I$9+CW586/MAX(CV586+CN586+CW586, 0.1)*$J$9))/($B$11+$C$11+$F$11)</f>
        <v>0</v>
      </c>
      <c r="BA586">
        <f>($B$11*$K$9+$C$11*$K$9+$F$11*((CV586+CN586)/MAX(CV586+CN586+CW586, 0.1)*$P$9+CW586/MAX(CV586+CN586+CW586, 0.1)*$Q$9))/($B$11+$C$11+$F$11)</f>
        <v>0</v>
      </c>
      <c r="BB586">
        <v>4.6</v>
      </c>
      <c r="BC586">
        <v>0.5</v>
      </c>
      <c r="BD586" t="s">
        <v>355</v>
      </c>
      <c r="BE586">
        <v>2</v>
      </c>
      <c r="BF586" t="b">
        <v>1</v>
      </c>
      <c r="BG586">
        <v>1657562117.61852</v>
      </c>
      <c r="BH586">
        <v>672.945185185185</v>
      </c>
      <c r="BI586">
        <v>724.826814814815</v>
      </c>
      <c r="BJ586">
        <v>20.8948851851852</v>
      </c>
      <c r="BK586">
        <v>14.7095518518519</v>
      </c>
      <c r="BL586">
        <v>668.156407407408</v>
      </c>
      <c r="BM586">
        <v>20.6785</v>
      </c>
      <c r="BN586">
        <v>500.001444444444</v>
      </c>
      <c r="BO586">
        <v>68.0091037037037</v>
      </c>
      <c r="BP586">
        <v>0.0122078444444444</v>
      </c>
      <c r="BQ586">
        <v>22.8793148148148</v>
      </c>
      <c r="BR586">
        <v>22.4297962962963</v>
      </c>
      <c r="BS586">
        <v>999.9</v>
      </c>
      <c r="BT586">
        <v>0</v>
      </c>
      <c r="BU586">
        <v>0</v>
      </c>
      <c r="BV586">
        <v>10006.4962962963</v>
      </c>
      <c r="BW586">
        <v>0</v>
      </c>
      <c r="BX586">
        <v>170.833481481481</v>
      </c>
      <c r="BY586">
        <v>-51.8816518518519</v>
      </c>
      <c r="BZ586">
        <v>687.305962962963</v>
      </c>
      <c r="CA586">
        <v>735.64662962963</v>
      </c>
      <c r="CB586">
        <v>6.18534037037037</v>
      </c>
      <c r="CC586">
        <v>724.826814814815</v>
      </c>
      <c r="CD586">
        <v>14.7095518518519</v>
      </c>
      <c r="CE586">
        <v>1.42104259259259</v>
      </c>
      <c r="CF586">
        <v>1.00038433333333</v>
      </c>
      <c r="CG586">
        <v>12.1440518518519</v>
      </c>
      <c r="CH586">
        <v>6.92178259259259</v>
      </c>
      <c r="CI586">
        <v>2000.00740740741</v>
      </c>
      <c r="CJ586">
        <v>0.979997888888889</v>
      </c>
      <c r="CK586">
        <v>0.0200023111111111</v>
      </c>
      <c r="CL586">
        <v>0</v>
      </c>
      <c r="CM586">
        <v>2.46217407407407</v>
      </c>
      <c r="CN586">
        <v>0</v>
      </c>
      <c r="CO586">
        <v>14529.0148148148</v>
      </c>
      <c r="CP586">
        <v>16705.4555555556</v>
      </c>
      <c r="CQ586">
        <v>45</v>
      </c>
      <c r="CR586">
        <v>44.9812592592593</v>
      </c>
      <c r="CS586">
        <v>44.687</v>
      </c>
      <c r="CT586">
        <v>43.8238518518519</v>
      </c>
      <c r="CU586">
        <v>43.75</v>
      </c>
      <c r="CV586">
        <v>1960.00592592593</v>
      </c>
      <c r="CW586">
        <v>40.0014814814815</v>
      </c>
      <c r="CX586">
        <v>0</v>
      </c>
      <c r="CY586">
        <v>1651541020.4</v>
      </c>
      <c r="CZ586">
        <v>0</v>
      </c>
      <c r="DA586">
        <v>0</v>
      </c>
      <c r="DB586" t="s">
        <v>356</v>
      </c>
      <c r="DC586">
        <v>1657298120.5</v>
      </c>
      <c r="DD586">
        <v>1657298120.5</v>
      </c>
      <c r="DE586">
        <v>0</v>
      </c>
      <c r="DF586">
        <v>1.391</v>
      </c>
      <c r="DG586">
        <v>0.035</v>
      </c>
      <c r="DH586">
        <v>2.39</v>
      </c>
      <c r="DI586">
        <v>0.104</v>
      </c>
      <c r="DJ586">
        <v>419</v>
      </c>
      <c r="DK586">
        <v>18</v>
      </c>
      <c r="DL586">
        <v>0.11</v>
      </c>
      <c r="DM586">
        <v>0.02</v>
      </c>
      <c r="DN586">
        <v>-51.6139121951219</v>
      </c>
      <c r="DO586">
        <v>-4.62053519163781</v>
      </c>
      <c r="DP586">
        <v>0.481475354684279</v>
      </c>
      <c r="DQ586">
        <v>0</v>
      </c>
      <c r="DR586">
        <v>6.14371756097561</v>
      </c>
      <c r="DS586">
        <v>0.655330452961679</v>
      </c>
      <c r="DT586">
        <v>0.065280961284637</v>
      </c>
      <c r="DU586">
        <v>0</v>
      </c>
      <c r="DV586">
        <v>0</v>
      </c>
      <c r="DW586">
        <v>2</v>
      </c>
      <c r="DX586" t="s">
        <v>357</v>
      </c>
      <c r="DY586">
        <v>2.87199</v>
      </c>
      <c r="DZ586">
        <v>2.62861</v>
      </c>
      <c r="EA586">
        <v>0.0998737</v>
      </c>
      <c r="EB586">
        <v>0.105163</v>
      </c>
      <c r="EC586">
        <v>0.0708063</v>
      </c>
      <c r="ED586">
        <v>0.0546914</v>
      </c>
      <c r="EE586">
        <v>25383.7</v>
      </c>
      <c r="EF586">
        <v>22038.2</v>
      </c>
      <c r="EG586">
        <v>25243</v>
      </c>
      <c r="EH586">
        <v>23982.6</v>
      </c>
      <c r="EI586">
        <v>40021.8</v>
      </c>
      <c r="EJ586">
        <v>37529.4</v>
      </c>
      <c r="EK586">
        <v>45605.4</v>
      </c>
      <c r="EL586">
        <v>42778.6</v>
      </c>
      <c r="EM586">
        <v>1.82085</v>
      </c>
      <c r="EN586">
        <v>2.1061</v>
      </c>
      <c r="EO586">
        <v>-0.0470504</v>
      </c>
      <c r="EP586">
        <v>0</v>
      </c>
      <c r="EQ586">
        <v>23.1994</v>
      </c>
      <c r="ER586">
        <v>999.9</v>
      </c>
      <c r="ES586">
        <v>29.77</v>
      </c>
      <c r="ET586">
        <v>28.883</v>
      </c>
      <c r="EU586">
        <v>17.4846</v>
      </c>
      <c r="EV586">
        <v>51.4951</v>
      </c>
      <c r="EW586">
        <v>30.3446</v>
      </c>
      <c r="EX586">
        <v>2</v>
      </c>
      <c r="EY586">
        <v>-0.0938135</v>
      </c>
      <c r="EZ586">
        <v>9.28105</v>
      </c>
      <c r="FA586">
        <v>20.0159</v>
      </c>
      <c r="FB586">
        <v>5.2384</v>
      </c>
      <c r="FC586">
        <v>11.992</v>
      </c>
      <c r="FD586">
        <v>4.9575</v>
      </c>
      <c r="FE586">
        <v>3.30395</v>
      </c>
      <c r="FF586">
        <v>9999</v>
      </c>
      <c r="FG586">
        <v>9999</v>
      </c>
      <c r="FH586">
        <v>6711.6</v>
      </c>
      <c r="FI586">
        <v>354.8</v>
      </c>
      <c r="FJ586">
        <v>1.86798</v>
      </c>
      <c r="FK586">
        <v>1.86364</v>
      </c>
      <c r="FL586">
        <v>1.87134</v>
      </c>
      <c r="FM586">
        <v>1.86203</v>
      </c>
      <c r="FN586">
        <v>1.86155</v>
      </c>
      <c r="FO586">
        <v>1.86799</v>
      </c>
      <c r="FP586">
        <v>1.85806</v>
      </c>
      <c r="FQ586">
        <v>1.86466</v>
      </c>
      <c r="FR586">
        <v>5</v>
      </c>
      <c r="FS586">
        <v>0</v>
      </c>
      <c r="FT586">
        <v>0</v>
      </c>
      <c r="FU586">
        <v>0</v>
      </c>
      <c r="FV586" t="s">
        <v>358</v>
      </c>
      <c r="FW586" t="s">
        <v>359</v>
      </c>
      <c r="FX586" t="s">
        <v>360</v>
      </c>
      <c r="FY586" t="s">
        <v>360</v>
      </c>
      <c r="FZ586" t="s">
        <v>360</v>
      </c>
      <c r="GA586" t="s">
        <v>360</v>
      </c>
      <c r="GB586">
        <v>0</v>
      </c>
      <c r="GC586">
        <v>100</v>
      </c>
      <c r="GD586">
        <v>100</v>
      </c>
      <c r="GE586">
        <v>4.866</v>
      </c>
      <c r="GF586">
        <v>0.2134</v>
      </c>
      <c r="GG586">
        <v>2.14445261950712</v>
      </c>
      <c r="GH586">
        <v>0.00524579190152856</v>
      </c>
      <c r="GI586">
        <v>-2.61795653493914e-06</v>
      </c>
      <c r="GJ586">
        <v>1.03317073579164e-09</v>
      </c>
      <c r="GK586">
        <v>0.00834576242792743</v>
      </c>
      <c r="GL586">
        <v>-0.0463878632499735</v>
      </c>
      <c r="GM586">
        <v>0.00360881594666716</v>
      </c>
      <c r="GN586">
        <v>-4.25062852161115e-05</v>
      </c>
      <c r="GO586">
        <v>14</v>
      </c>
      <c r="GP586">
        <v>2225</v>
      </c>
      <c r="GQ586">
        <v>2</v>
      </c>
      <c r="GR586">
        <v>27</v>
      </c>
      <c r="GS586">
        <v>4400.1</v>
      </c>
      <c r="GT586">
        <v>4400.1</v>
      </c>
      <c r="GU586">
        <v>2.13135</v>
      </c>
      <c r="GV586">
        <v>2.34863</v>
      </c>
      <c r="GW586">
        <v>1.99829</v>
      </c>
      <c r="GX586">
        <v>2.74658</v>
      </c>
      <c r="GY586">
        <v>2.09351</v>
      </c>
      <c r="GZ586">
        <v>2.3645</v>
      </c>
      <c r="HA586">
        <v>30.4584</v>
      </c>
      <c r="HB586">
        <v>13.5366</v>
      </c>
      <c r="HC586">
        <v>18</v>
      </c>
      <c r="HD586">
        <v>434.763</v>
      </c>
      <c r="HE586">
        <v>614.827</v>
      </c>
      <c r="HF586">
        <v>16.2724</v>
      </c>
      <c r="HG586">
        <v>26.1663</v>
      </c>
      <c r="HH586">
        <v>30.0022</v>
      </c>
      <c r="HI586">
        <v>25.9667</v>
      </c>
      <c r="HJ586">
        <v>25.9357</v>
      </c>
      <c r="HK586">
        <v>42.6776</v>
      </c>
      <c r="HL586">
        <v>15.2392</v>
      </c>
      <c r="HM586">
        <v>1.12524</v>
      </c>
      <c r="HN586">
        <v>12.6796</v>
      </c>
      <c r="HO586">
        <v>776.63</v>
      </c>
      <c r="HP586">
        <v>14.4078</v>
      </c>
      <c r="HQ586">
        <v>96.544</v>
      </c>
      <c r="HR586">
        <v>100.578</v>
      </c>
    </row>
    <row r="587" spans="1:226">
      <c r="A587">
        <v>571</v>
      </c>
      <c r="B587">
        <v>1657562130.1</v>
      </c>
      <c r="C587">
        <v>9338.09999990463</v>
      </c>
      <c r="D587" t="s">
        <v>1509</v>
      </c>
      <c r="E587" t="s">
        <v>1510</v>
      </c>
      <c r="F587">
        <v>5</v>
      </c>
      <c r="G587" t="s">
        <v>1420</v>
      </c>
      <c r="H587" t="s">
        <v>354</v>
      </c>
      <c r="I587">
        <v>1657562122.33214</v>
      </c>
      <c r="J587">
        <f>(K587)/1000</f>
        <v>0</v>
      </c>
      <c r="K587">
        <f>IF(BF587, AN587, AH587)</f>
        <v>0</v>
      </c>
      <c r="L587">
        <f>IF(BF587, AI587, AG587)</f>
        <v>0</v>
      </c>
      <c r="M587">
        <f>BH587 - IF(AU587&gt;1, L587*BB587*100.0/(AW587*BV587), 0)</f>
        <v>0</v>
      </c>
      <c r="N587">
        <f>((T587-J587/2)*M587-L587)/(T587+J587/2)</f>
        <v>0</v>
      </c>
      <c r="O587">
        <f>N587*(BO587+BP587)/1000.0</f>
        <v>0</v>
      </c>
      <c r="P587">
        <f>(BH587 - IF(AU587&gt;1, L587*BB587*100.0/(AW587*BV587), 0))*(BO587+BP587)/1000.0</f>
        <v>0</v>
      </c>
      <c r="Q587">
        <f>2.0/((1/S587-1/R587)+SIGN(S587)*SQRT((1/S587-1/R587)*(1/S587-1/R587) + 4*BC587/((BC587+1)*(BC587+1))*(2*1/S587*1/R587-1/R587*1/R587)))</f>
        <v>0</v>
      </c>
      <c r="R587">
        <f>IF(LEFT(BD587,1)&lt;&gt;"0",IF(LEFT(BD587,1)="1",3.0,BE587),$D$5+$E$5*(BV587*BO587/($K$5*1000))+$F$5*(BV587*BO587/($K$5*1000))*MAX(MIN(BB587,$J$5),$I$5)*MAX(MIN(BB587,$J$5),$I$5)+$G$5*MAX(MIN(BB587,$J$5),$I$5)*(BV587*BO587/($K$5*1000))+$H$5*(BV587*BO587/($K$5*1000))*(BV587*BO587/($K$5*1000)))</f>
        <v>0</v>
      </c>
      <c r="S587">
        <f>J587*(1000-(1000*0.61365*exp(17.502*W587/(240.97+W587))/(BO587+BP587)+BJ587)/2)/(1000*0.61365*exp(17.502*W587/(240.97+W587))/(BO587+BP587)-BJ587)</f>
        <v>0</v>
      </c>
      <c r="T587">
        <f>1/((BC587+1)/(Q587/1.6)+1/(R587/1.37)) + BC587/((BC587+1)/(Q587/1.6) + BC587/(R587/1.37))</f>
        <v>0</v>
      </c>
      <c r="U587">
        <f>(AX587*BA587)</f>
        <v>0</v>
      </c>
      <c r="V587">
        <f>(BQ587+(U587+2*0.95*5.67E-8*(((BQ587+$B$7)+273)^4-(BQ587+273)^4)-44100*J587)/(1.84*29.3*R587+8*0.95*5.67E-8*(BQ587+273)^3))</f>
        <v>0</v>
      </c>
      <c r="W587">
        <f>($C$7*BR587+$D$7*BS587+$E$7*V587)</f>
        <v>0</v>
      </c>
      <c r="X587">
        <f>0.61365*exp(17.502*W587/(240.97+W587))</f>
        <v>0</v>
      </c>
      <c r="Y587">
        <f>(Z587/AA587*100)</f>
        <v>0</v>
      </c>
      <c r="Z587">
        <f>BJ587*(BO587+BP587)/1000</f>
        <v>0</v>
      </c>
      <c r="AA587">
        <f>0.61365*exp(17.502*BQ587/(240.97+BQ587))</f>
        <v>0</v>
      </c>
      <c r="AB587">
        <f>(X587-BJ587*(BO587+BP587)/1000)</f>
        <v>0</v>
      </c>
      <c r="AC587">
        <f>(-J587*44100)</f>
        <v>0</v>
      </c>
      <c r="AD587">
        <f>2*29.3*R587*0.92*(BQ587-W587)</f>
        <v>0</v>
      </c>
      <c r="AE587">
        <f>2*0.95*5.67E-8*(((BQ587+$B$7)+273)^4-(W587+273)^4)</f>
        <v>0</v>
      </c>
      <c r="AF587">
        <f>U587+AE587+AC587+AD587</f>
        <v>0</v>
      </c>
      <c r="AG587">
        <f>BN587*AU587*(BI587-BH587*(1000-AU587*BK587)/(1000-AU587*BJ587))/(100*BB587)</f>
        <v>0</v>
      </c>
      <c r="AH587">
        <f>1000*BN587*AU587*(BJ587-BK587)/(100*BB587*(1000-AU587*BJ587))</f>
        <v>0</v>
      </c>
      <c r="AI587">
        <f>(AJ587 - AK587 - BO587*1E3/(8.314*(BQ587+273.15)) * AM587/BN587 * AL587) * BN587/(100*BB587) * (1000 - BK587)/1000</f>
        <v>0</v>
      </c>
      <c r="AJ587">
        <v>768.928484284658</v>
      </c>
      <c r="AK587">
        <v>726.979109090909</v>
      </c>
      <c r="AL587">
        <v>3.21794916808367</v>
      </c>
      <c r="AM587">
        <v>66.1577859807836</v>
      </c>
      <c r="AN587">
        <f>(AP587 - AO587 + BO587*1E3/(8.314*(BQ587+273.15)) * AR587/BN587 * AQ587) * BN587/(100*BB587) * 1000/(1000 - AP587)</f>
        <v>0</v>
      </c>
      <c r="AO587">
        <v>14.5726347226265</v>
      </c>
      <c r="AP587">
        <v>20.7983539393939</v>
      </c>
      <c r="AQ587">
        <v>-0.00837296435098297</v>
      </c>
      <c r="AR587">
        <v>77.8780552469059</v>
      </c>
      <c r="AS587">
        <v>11</v>
      </c>
      <c r="AT587">
        <v>2</v>
      </c>
      <c r="AU587">
        <f>IF(AS587*$H$13&gt;=AW587,1.0,(AW587/(AW587-AS587*$H$13)))</f>
        <v>0</v>
      </c>
      <c r="AV587">
        <f>(AU587-1)*100</f>
        <v>0</v>
      </c>
      <c r="AW587">
        <f>MAX(0,($B$13+$C$13*BV587)/(1+$D$13*BV587)*BO587/(BQ587+273)*$E$13)</f>
        <v>0</v>
      </c>
      <c r="AX587">
        <f>$B$11*BW587+$C$11*BX587+$F$11*CI587*(1-CL587)</f>
        <v>0</v>
      </c>
      <c r="AY587">
        <f>AX587*AZ587</f>
        <v>0</v>
      </c>
      <c r="AZ587">
        <f>($B$11*$D$9+$C$11*$D$9+$F$11*((CV587+CN587)/MAX(CV587+CN587+CW587, 0.1)*$I$9+CW587/MAX(CV587+CN587+CW587, 0.1)*$J$9))/($B$11+$C$11+$F$11)</f>
        <v>0</v>
      </c>
      <c r="BA587">
        <f>($B$11*$K$9+$C$11*$K$9+$F$11*((CV587+CN587)/MAX(CV587+CN587+CW587, 0.1)*$P$9+CW587/MAX(CV587+CN587+CW587, 0.1)*$Q$9))/($B$11+$C$11+$F$11)</f>
        <v>0</v>
      </c>
      <c r="BB587">
        <v>4.6</v>
      </c>
      <c r="BC587">
        <v>0.5</v>
      </c>
      <c r="BD587" t="s">
        <v>355</v>
      </c>
      <c r="BE587">
        <v>2</v>
      </c>
      <c r="BF587" t="b">
        <v>1</v>
      </c>
      <c r="BG587">
        <v>1657562122.33214</v>
      </c>
      <c r="BH587">
        <v>688.393642857143</v>
      </c>
      <c r="BI587">
        <v>740.523535714286</v>
      </c>
      <c r="BJ587">
        <v>20.8572678571429</v>
      </c>
      <c r="BK587">
        <v>14.6309321428571</v>
      </c>
      <c r="BL587">
        <v>683.556678571429</v>
      </c>
      <c r="BM587">
        <v>20.6426107142857</v>
      </c>
      <c r="BN587">
        <v>500.0055</v>
      </c>
      <c r="BO587">
        <v>68.0088964285714</v>
      </c>
      <c r="BP587">
        <v>0.0122100785714286</v>
      </c>
      <c r="BQ587">
        <v>22.8593321428571</v>
      </c>
      <c r="BR587">
        <v>22.4302214285714</v>
      </c>
      <c r="BS587">
        <v>999.9</v>
      </c>
      <c r="BT587">
        <v>0</v>
      </c>
      <c r="BU587">
        <v>0</v>
      </c>
      <c r="BV587">
        <v>10009.5428571429</v>
      </c>
      <c r="BW587">
        <v>0</v>
      </c>
      <c r="BX587">
        <v>171.659107142857</v>
      </c>
      <c r="BY587">
        <v>-52.1299392857143</v>
      </c>
      <c r="BZ587">
        <v>703.056892857143</v>
      </c>
      <c r="CA587">
        <v>751.517928571429</v>
      </c>
      <c r="CB587">
        <v>6.22634607142857</v>
      </c>
      <c r="CC587">
        <v>740.523535714286</v>
      </c>
      <c r="CD587">
        <v>14.6309321428571</v>
      </c>
      <c r="CE587">
        <v>1.41847928571429</v>
      </c>
      <c r="CF587">
        <v>0.995033357142857</v>
      </c>
      <c r="CG587">
        <v>12.1166178571429</v>
      </c>
      <c r="CH587">
        <v>6.84372821428571</v>
      </c>
      <c r="CI587">
        <v>1999.99214285714</v>
      </c>
      <c r="CJ587">
        <v>0.979998178571429</v>
      </c>
      <c r="CK587">
        <v>0.0200020214285714</v>
      </c>
      <c r="CL587">
        <v>0</v>
      </c>
      <c r="CM587">
        <v>2.49061071428571</v>
      </c>
      <c r="CN587">
        <v>0</v>
      </c>
      <c r="CO587">
        <v>14533.8214285714</v>
      </c>
      <c r="CP587">
        <v>16705.3214285714</v>
      </c>
      <c r="CQ587">
        <v>45</v>
      </c>
      <c r="CR587">
        <v>45.0198571428571</v>
      </c>
      <c r="CS587">
        <v>44.70725</v>
      </c>
      <c r="CT587">
        <v>43.8680357142857</v>
      </c>
      <c r="CU587">
        <v>43.75</v>
      </c>
      <c r="CV587">
        <v>1959.99107142857</v>
      </c>
      <c r="CW587">
        <v>40.0010714285714</v>
      </c>
      <c r="CX587">
        <v>0</v>
      </c>
      <c r="CY587">
        <v>1651541025.2</v>
      </c>
      <c r="CZ587">
        <v>0</v>
      </c>
      <c r="DA587">
        <v>0</v>
      </c>
      <c r="DB587" t="s">
        <v>356</v>
      </c>
      <c r="DC587">
        <v>1657298120.5</v>
      </c>
      <c r="DD587">
        <v>1657298120.5</v>
      </c>
      <c r="DE587">
        <v>0</v>
      </c>
      <c r="DF587">
        <v>1.391</v>
      </c>
      <c r="DG587">
        <v>0.035</v>
      </c>
      <c r="DH587">
        <v>2.39</v>
      </c>
      <c r="DI587">
        <v>0.104</v>
      </c>
      <c r="DJ587">
        <v>419</v>
      </c>
      <c r="DK587">
        <v>18</v>
      </c>
      <c r="DL587">
        <v>0.11</v>
      </c>
      <c r="DM587">
        <v>0.02</v>
      </c>
      <c r="DN587">
        <v>-51.9002219512195</v>
      </c>
      <c r="DO587">
        <v>-2.68262090592321</v>
      </c>
      <c r="DP587">
        <v>0.321368088108837</v>
      </c>
      <c r="DQ587">
        <v>0</v>
      </c>
      <c r="DR587">
        <v>6.18850609756098</v>
      </c>
      <c r="DS587">
        <v>0.563471707317068</v>
      </c>
      <c r="DT587">
        <v>0.0575903359896877</v>
      </c>
      <c r="DU587">
        <v>0</v>
      </c>
      <c r="DV587">
        <v>0</v>
      </c>
      <c r="DW587">
        <v>2</v>
      </c>
      <c r="DX587" t="s">
        <v>357</v>
      </c>
      <c r="DY587">
        <v>2.87166</v>
      </c>
      <c r="DZ587">
        <v>2.62862</v>
      </c>
      <c r="EA587">
        <v>0.101436</v>
      </c>
      <c r="EB587">
        <v>0.106751</v>
      </c>
      <c r="EC587">
        <v>0.0707169</v>
      </c>
      <c r="ED587">
        <v>0.0545045</v>
      </c>
      <c r="EE587">
        <v>25337.9</v>
      </c>
      <c r="EF587">
        <v>21997.6</v>
      </c>
      <c r="EG587">
        <v>25241.5</v>
      </c>
      <c r="EH587">
        <v>23981.1</v>
      </c>
      <c r="EI587">
        <v>40023.9</v>
      </c>
      <c r="EJ587">
        <v>37534.8</v>
      </c>
      <c r="EK587">
        <v>45603.4</v>
      </c>
      <c r="EL587">
        <v>42776.2</v>
      </c>
      <c r="EM587">
        <v>1.82038</v>
      </c>
      <c r="EN587">
        <v>2.10567</v>
      </c>
      <c r="EO587">
        <v>-0.0537187</v>
      </c>
      <c r="EP587">
        <v>0</v>
      </c>
      <c r="EQ587">
        <v>23.3205</v>
      </c>
      <c r="ER587">
        <v>999.9</v>
      </c>
      <c r="ES587">
        <v>29.819</v>
      </c>
      <c r="ET587">
        <v>28.873</v>
      </c>
      <c r="EU587">
        <v>17.5046</v>
      </c>
      <c r="EV587">
        <v>51.4151</v>
      </c>
      <c r="EW587">
        <v>30.3165</v>
      </c>
      <c r="EX587">
        <v>2</v>
      </c>
      <c r="EY587">
        <v>-0.091377</v>
      </c>
      <c r="EZ587">
        <v>9.28105</v>
      </c>
      <c r="FA587">
        <v>20.0162</v>
      </c>
      <c r="FB587">
        <v>5.23796</v>
      </c>
      <c r="FC587">
        <v>11.992</v>
      </c>
      <c r="FD587">
        <v>4.95755</v>
      </c>
      <c r="FE587">
        <v>3.30398</v>
      </c>
      <c r="FF587">
        <v>9999</v>
      </c>
      <c r="FG587">
        <v>9999</v>
      </c>
      <c r="FH587">
        <v>6711.6</v>
      </c>
      <c r="FI587">
        <v>354.8</v>
      </c>
      <c r="FJ587">
        <v>1.86798</v>
      </c>
      <c r="FK587">
        <v>1.86366</v>
      </c>
      <c r="FL587">
        <v>1.87134</v>
      </c>
      <c r="FM587">
        <v>1.86202</v>
      </c>
      <c r="FN587">
        <v>1.86155</v>
      </c>
      <c r="FO587">
        <v>1.86798</v>
      </c>
      <c r="FP587">
        <v>1.85806</v>
      </c>
      <c r="FQ587">
        <v>1.86463</v>
      </c>
      <c r="FR587">
        <v>5</v>
      </c>
      <c r="FS587">
        <v>0</v>
      </c>
      <c r="FT587">
        <v>0</v>
      </c>
      <c r="FU587">
        <v>0</v>
      </c>
      <c r="FV587" t="s">
        <v>358</v>
      </c>
      <c r="FW587" t="s">
        <v>359</v>
      </c>
      <c r="FX587" t="s">
        <v>360</v>
      </c>
      <c r="FY587" t="s">
        <v>360</v>
      </c>
      <c r="FZ587" t="s">
        <v>360</v>
      </c>
      <c r="GA587" t="s">
        <v>360</v>
      </c>
      <c r="GB587">
        <v>0</v>
      </c>
      <c r="GC587">
        <v>100</v>
      </c>
      <c r="GD587">
        <v>100</v>
      </c>
      <c r="GE587">
        <v>4.914</v>
      </c>
      <c r="GF587">
        <v>0.2117</v>
      </c>
      <c r="GG587">
        <v>2.14445261950712</v>
      </c>
      <c r="GH587">
        <v>0.00524579190152856</v>
      </c>
      <c r="GI587">
        <v>-2.61795653493914e-06</v>
      </c>
      <c r="GJ587">
        <v>1.03317073579164e-09</v>
      </c>
      <c r="GK587">
        <v>0.00834576242792743</v>
      </c>
      <c r="GL587">
        <v>-0.0463878632499735</v>
      </c>
      <c r="GM587">
        <v>0.00360881594666716</v>
      </c>
      <c r="GN587">
        <v>-4.25062852161115e-05</v>
      </c>
      <c r="GO587">
        <v>14</v>
      </c>
      <c r="GP587">
        <v>2225</v>
      </c>
      <c r="GQ587">
        <v>2</v>
      </c>
      <c r="GR587">
        <v>27</v>
      </c>
      <c r="GS587">
        <v>4400.2</v>
      </c>
      <c r="GT587">
        <v>4400.2</v>
      </c>
      <c r="GU587">
        <v>2.16919</v>
      </c>
      <c r="GV587">
        <v>2.34375</v>
      </c>
      <c r="GW587">
        <v>1.99829</v>
      </c>
      <c r="GX587">
        <v>2.74658</v>
      </c>
      <c r="GY587">
        <v>2.09351</v>
      </c>
      <c r="GZ587">
        <v>2.323</v>
      </c>
      <c r="HA587">
        <v>30.48</v>
      </c>
      <c r="HB587">
        <v>13.5279</v>
      </c>
      <c r="HC587">
        <v>18</v>
      </c>
      <c r="HD587">
        <v>434.62</v>
      </c>
      <c r="HE587">
        <v>614.69</v>
      </c>
      <c r="HF587">
        <v>16.3121</v>
      </c>
      <c r="HG587">
        <v>26.2007</v>
      </c>
      <c r="HH587">
        <v>30.0023</v>
      </c>
      <c r="HI587">
        <v>25.9837</v>
      </c>
      <c r="HJ587">
        <v>25.9528</v>
      </c>
      <c r="HK587">
        <v>43.4386</v>
      </c>
      <c r="HL587">
        <v>16.1641</v>
      </c>
      <c r="HM587">
        <v>1.12524</v>
      </c>
      <c r="HN587">
        <v>12.6673</v>
      </c>
      <c r="HO587">
        <v>790.144</v>
      </c>
      <c r="HP587">
        <v>14.2847</v>
      </c>
      <c r="HQ587">
        <v>96.5391</v>
      </c>
      <c r="HR587">
        <v>100.572</v>
      </c>
    </row>
    <row r="588" spans="1:226">
      <c r="A588">
        <v>572</v>
      </c>
      <c r="B588">
        <v>1657562135.1</v>
      </c>
      <c r="C588">
        <v>9343.09999990463</v>
      </c>
      <c r="D588" t="s">
        <v>1511</v>
      </c>
      <c r="E588" t="s">
        <v>1512</v>
      </c>
      <c r="F588">
        <v>5</v>
      </c>
      <c r="G588" t="s">
        <v>1420</v>
      </c>
      <c r="H588" t="s">
        <v>354</v>
      </c>
      <c r="I588">
        <v>1657562127.6</v>
      </c>
      <c r="J588">
        <f>(K588)/1000</f>
        <v>0</v>
      </c>
      <c r="K588">
        <f>IF(BF588, AN588, AH588)</f>
        <v>0</v>
      </c>
      <c r="L588">
        <f>IF(BF588, AI588, AG588)</f>
        <v>0</v>
      </c>
      <c r="M588">
        <f>BH588 - IF(AU588&gt;1, L588*BB588*100.0/(AW588*BV588), 0)</f>
        <v>0</v>
      </c>
      <c r="N588">
        <f>((T588-J588/2)*M588-L588)/(T588+J588/2)</f>
        <v>0</v>
      </c>
      <c r="O588">
        <f>N588*(BO588+BP588)/1000.0</f>
        <v>0</v>
      </c>
      <c r="P588">
        <f>(BH588 - IF(AU588&gt;1, L588*BB588*100.0/(AW588*BV588), 0))*(BO588+BP588)/1000.0</f>
        <v>0</v>
      </c>
      <c r="Q588">
        <f>2.0/((1/S588-1/R588)+SIGN(S588)*SQRT((1/S588-1/R588)*(1/S588-1/R588) + 4*BC588/((BC588+1)*(BC588+1))*(2*1/S588*1/R588-1/R588*1/R588)))</f>
        <v>0</v>
      </c>
      <c r="R588">
        <f>IF(LEFT(BD588,1)&lt;&gt;"0",IF(LEFT(BD588,1)="1",3.0,BE588),$D$5+$E$5*(BV588*BO588/($K$5*1000))+$F$5*(BV588*BO588/($K$5*1000))*MAX(MIN(BB588,$J$5),$I$5)*MAX(MIN(BB588,$J$5),$I$5)+$G$5*MAX(MIN(BB588,$J$5),$I$5)*(BV588*BO588/($K$5*1000))+$H$5*(BV588*BO588/($K$5*1000))*(BV588*BO588/($K$5*1000)))</f>
        <v>0</v>
      </c>
      <c r="S588">
        <f>J588*(1000-(1000*0.61365*exp(17.502*W588/(240.97+W588))/(BO588+BP588)+BJ588)/2)/(1000*0.61365*exp(17.502*W588/(240.97+W588))/(BO588+BP588)-BJ588)</f>
        <v>0</v>
      </c>
      <c r="T588">
        <f>1/((BC588+1)/(Q588/1.6)+1/(R588/1.37)) + BC588/((BC588+1)/(Q588/1.6) + BC588/(R588/1.37))</f>
        <v>0</v>
      </c>
      <c r="U588">
        <f>(AX588*BA588)</f>
        <v>0</v>
      </c>
      <c r="V588">
        <f>(BQ588+(U588+2*0.95*5.67E-8*(((BQ588+$B$7)+273)^4-(BQ588+273)^4)-44100*J588)/(1.84*29.3*R588+8*0.95*5.67E-8*(BQ588+273)^3))</f>
        <v>0</v>
      </c>
      <c r="W588">
        <f>($C$7*BR588+$D$7*BS588+$E$7*V588)</f>
        <v>0</v>
      </c>
      <c r="X588">
        <f>0.61365*exp(17.502*W588/(240.97+W588))</f>
        <v>0</v>
      </c>
      <c r="Y588">
        <f>(Z588/AA588*100)</f>
        <v>0</v>
      </c>
      <c r="Z588">
        <f>BJ588*(BO588+BP588)/1000</f>
        <v>0</v>
      </c>
      <c r="AA588">
        <f>0.61365*exp(17.502*BQ588/(240.97+BQ588))</f>
        <v>0</v>
      </c>
      <c r="AB588">
        <f>(X588-BJ588*(BO588+BP588)/1000)</f>
        <v>0</v>
      </c>
      <c r="AC588">
        <f>(-J588*44100)</f>
        <v>0</v>
      </c>
      <c r="AD588">
        <f>2*29.3*R588*0.92*(BQ588-W588)</f>
        <v>0</v>
      </c>
      <c r="AE588">
        <f>2*0.95*5.67E-8*(((BQ588+$B$7)+273)^4-(W588+273)^4)</f>
        <v>0</v>
      </c>
      <c r="AF588">
        <f>U588+AE588+AC588+AD588</f>
        <v>0</v>
      </c>
      <c r="AG588">
        <f>BN588*AU588*(BI588-BH588*(1000-AU588*BK588)/(1000-AU588*BJ588))/(100*BB588)</f>
        <v>0</v>
      </c>
      <c r="AH588">
        <f>1000*BN588*AU588*(BJ588-BK588)/(100*BB588*(1000-AU588*BJ588))</f>
        <v>0</v>
      </c>
      <c r="AI588">
        <f>(AJ588 - AK588 - BO588*1E3/(8.314*(BQ588+273.15)) * AM588/BN588 * AL588) * BN588/(100*BB588) * (1000 - BK588)/1000</f>
        <v>0</v>
      </c>
      <c r="AJ588">
        <v>785.885062843306</v>
      </c>
      <c r="AK588">
        <v>743.847315151515</v>
      </c>
      <c r="AL588">
        <v>3.39134522974174</v>
      </c>
      <c r="AM588">
        <v>66.1577859807836</v>
      </c>
      <c r="AN588">
        <f>(AP588 - AO588 + BO588*1E3/(8.314*(BQ588+273.15)) * AR588/BN588 * AQ588) * BN588/(100*BB588) * 1000/(1000 - AP588)</f>
        <v>0</v>
      </c>
      <c r="AO588">
        <v>14.4924383164749</v>
      </c>
      <c r="AP588">
        <v>20.7503315151515</v>
      </c>
      <c r="AQ588">
        <v>-0.00908835032910041</v>
      </c>
      <c r="AR588">
        <v>77.8780552469059</v>
      </c>
      <c r="AS588">
        <v>11</v>
      </c>
      <c r="AT588">
        <v>2</v>
      </c>
      <c r="AU588">
        <f>IF(AS588*$H$13&gt;=AW588,1.0,(AW588/(AW588-AS588*$H$13)))</f>
        <v>0</v>
      </c>
      <c r="AV588">
        <f>(AU588-1)*100</f>
        <v>0</v>
      </c>
      <c r="AW588">
        <f>MAX(0,($B$13+$C$13*BV588)/(1+$D$13*BV588)*BO588/(BQ588+273)*$E$13)</f>
        <v>0</v>
      </c>
      <c r="AX588">
        <f>$B$11*BW588+$C$11*BX588+$F$11*CI588*(1-CL588)</f>
        <v>0</v>
      </c>
      <c r="AY588">
        <f>AX588*AZ588</f>
        <v>0</v>
      </c>
      <c r="AZ588">
        <f>($B$11*$D$9+$C$11*$D$9+$F$11*((CV588+CN588)/MAX(CV588+CN588+CW588, 0.1)*$I$9+CW588/MAX(CV588+CN588+CW588, 0.1)*$J$9))/($B$11+$C$11+$F$11)</f>
        <v>0</v>
      </c>
      <c r="BA588">
        <f>($B$11*$K$9+$C$11*$K$9+$F$11*((CV588+CN588)/MAX(CV588+CN588+CW588, 0.1)*$P$9+CW588/MAX(CV588+CN588+CW588, 0.1)*$Q$9))/($B$11+$C$11+$F$11)</f>
        <v>0</v>
      </c>
      <c r="BB588">
        <v>4.6</v>
      </c>
      <c r="BC588">
        <v>0.5</v>
      </c>
      <c r="BD588" t="s">
        <v>355</v>
      </c>
      <c r="BE588">
        <v>2</v>
      </c>
      <c r="BF588" t="b">
        <v>1</v>
      </c>
      <c r="BG588">
        <v>1657562127.6</v>
      </c>
      <c r="BH588">
        <v>705.584222222222</v>
      </c>
      <c r="BI588">
        <v>758.028592592593</v>
      </c>
      <c r="BJ588">
        <v>20.8119222222222</v>
      </c>
      <c r="BK588">
        <v>14.5493185185185</v>
      </c>
      <c r="BL588">
        <v>700.694037037037</v>
      </c>
      <c r="BM588">
        <v>20.5993444444444</v>
      </c>
      <c r="BN588">
        <v>500.021185185185</v>
      </c>
      <c r="BO588">
        <v>68.0091185185185</v>
      </c>
      <c r="BP588">
        <v>0.0121680703703704</v>
      </c>
      <c r="BQ588">
        <v>22.8408888888889</v>
      </c>
      <c r="BR588">
        <v>22.4326444444444</v>
      </c>
      <c r="BS588">
        <v>999.9</v>
      </c>
      <c r="BT588">
        <v>0</v>
      </c>
      <c r="BU588">
        <v>0</v>
      </c>
      <c r="BV588">
        <v>10005.8962962963</v>
      </c>
      <c r="BW588">
        <v>0</v>
      </c>
      <c r="BX588">
        <v>172.690777777778</v>
      </c>
      <c r="BY588">
        <v>-52.4444666666667</v>
      </c>
      <c r="BZ588">
        <v>720.580407407408</v>
      </c>
      <c r="CA588">
        <v>769.219333333333</v>
      </c>
      <c r="CB588">
        <v>6.26261333333333</v>
      </c>
      <c r="CC588">
        <v>758.028592592593</v>
      </c>
      <c r="CD588">
        <v>14.5493185185185</v>
      </c>
      <c r="CE588">
        <v>1.41540074074074</v>
      </c>
      <c r="CF588">
        <v>0.989485925925926</v>
      </c>
      <c r="CG588">
        <v>12.0836148148148</v>
      </c>
      <c r="CH588">
        <v>6.76235444444445</v>
      </c>
      <c r="CI588">
        <v>1999.99555555556</v>
      </c>
      <c r="CJ588">
        <v>0.979998666666667</v>
      </c>
      <c r="CK588">
        <v>0.0200015333333333</v>
      </c>
      <c r="CL588">
        <v>0</v>
      </c>
      <c r="CM588">
        <v>2.45894814814815</v>
      </c>
      <c r="CN588">
        <v>0</v>
      </c>
      <c r="CO588">
        <v>14544.6222222222</v>
      </c>
      <c r="CP588">
        <v>16705.3592592593</v>
      </c>
      <c r="CQ588">
        <v>45</v>
      </c>
      <c r="CR588">
        <v>45.0645925925926</v>
      </c>
      <c r="CS588">
        <v>44.729</v>
      </c>
      <c r="CT588">
        <v>43.9117777777778</v>
      </c>
      <c r="CU588">
        <v>43.75</v>
      </c>
      <c r="CV588">
        <v>1959.99481481481</v>
      </c>
      <c r="CW588">
        <v>40.0007407407407</v>
      </c>
      <c r="CX588">
        <v>0</v>
      </c>
      <c r="CY588">
        <v>1651541030.6</v>
      </c>
      <c r="CZ588">
        <v>0</v>
      </c>
      <c r="DA588">
        <v>0</v>
      </c>
      <c r="DB588" t="s">
        <v>356</v>
      </c>
      <c r="DC588">
        <v>1657298120.5</v>
      </c>
      <c r="DD588">
        <v>1657298120.5</v>
      </c>
      <c r="DE588">
        <v>0</v>
      </c>
      <c r="DF588">
        <v>1.391</v>
      </c>
      <c r="DG588">
        <v>0.035</v>
      </c>
      <c r="DH588">
        <v>2.39</v>
      </c>
      <c r="DI588">
        <v>0.104</v>
      </c>
      <c r="DJ588">
        <v>419</v>
      </c>
      <c r="DK588">
        <v>18</v>
      </c>
      <c r="DL588">
        <v>0.11</v>
      </c>
      <c r="DM588">
        <v>0.02</v>
      </c>
      <c r="DN588">
        <v>-52.2963975609756</v>
      </c>
      <c r="DO588">
        <v>-3.60025087108004</v>
      </c>
      <c r="DP588">
        <v>0.416564932711315</v>
      </c>
      <c r="DQ588">
        <v>0</v>
      </c>
      <c r="DR588">
        <v>6.24224853658537</v>
      </c>
      <c r="DS588">
        <v>0.404138466898954</v>
      </c>
      <c r="DT588">
        <v>0.0405165342678509</v>
      </c>
      <c r="DU588">
        <v>0</v>
      </c>
      <c r="DV588">
        <v>0</v>
      </c>
      <c r="DW588">
        <v>2</v>
      </c>
      <c r="DX588" t="s">
        <v>357</v>
      </c>
      <c r="DY588">
        <v>2.87138</v>
      </c>
      <c r="DZ588">
        <v>2.62869</v>
      </c>
      <c r="EA588">
        <v>0.103047</v>
      </c>
      <c r="EB588">
        <v>0.108309</v>
      </c>
      <c r="EC588">
        <v>0.0706025</v>
      </c>
      <c r="ED588">
        <v>0.0542725</v>
      </c>
      <c r="EE588">
        <v>25290.9</v>
      </c>
      <c r="EF588">
        <v>21957.8</v>
      </c>
      <c r="EG588">
        <v>25240</v>
      </c>
      <c r="EH588">
        <v>23979.7</v>
      </c>
      <c r="EI588">
        <v>40026.1</v>
      </c>
      <c r="EJ588">
        <v>37542</v>
      </c>
      <c r="EK588">
        <v>45600.2</v>
      </c>
      <c r="EL588">
        <v>42774</v>
      </c>
      <c r="EM588">
        <v>1.82008</v>
      </c>
      <c r="EN588">
        <v>2.10545</v>
      </c>
      <c r="EO588">
        <v>-0.059478</v>
      </c>
      <c r="EP588">
        <v>0</v>
      </c>
      <c r="EQ588">
        <v>23.4293</v>
      </c>
      <c r="ER588">
        <v>999.9</v>
      </c>
      <c r="ES588">
        <v>29.844</v>
      </c>
      <c r="ET588">
        <v>28.862</v>
      </c>
      <c r="EU588">
        <v>17.5081</v>
      </c>
      <c r="EV588">
        <v>51.5451</v>
      </c>
      <c r="EW588">
        <v>30.2484</v>
      </c>
      <c r="EX588">
        <v>2</v>
      </c>
      <c r="EY588">
        <v>-0.088905</v>
      </c>
      <c r="EZ588">
        <v>9.28105</v>
      </c>
      <c r="FA588">
        <v>20.0164</v>
      </c>
      <c r="FB588">
        <v>5.23855</v>
      </c>
      <c r="FC588">
        <v>11.992</v>
      </c>
      <c r="FD588">
        <v>4.9576</v>
      </c>
      <c r="FE588">
        <v>3.30395</v>
      </c>
      <c r="FF588">
        <v>9999</v>
      </c>
      <c r="FG588">
        <v>9999</v>
      </c>
      <c r="FH588">
        <v>6711.9</v>
      </c>
      <c r="FI588">
        <v>354.8</v>
      </c>
      <c r="FJ588">
        <v>1.86798</v>
      </c>
      <c r="FK588">
        <v>1.86363</v>
      </c>
      <c r="FL588">
        <v>1.87134</v>
      </c>
      <c r="FM588">
        <v>1.86203</v>
      </c>
      <c r="FN588">
        <v>1.86155</v>
      </c>
      <c r="FO588">
        <v>1.86799</v>
      </c>
      <c r="FP588">
        <v>1.85807</v>
      </c>
      <c r="FQ588">
        <v>1.86466</v>
      </c>
      <c r="FR588">
        <v>5</v>
      </c>
      <c r="FS588">
        <v>0</v>
      </c>
      <c r="FT588">
        <v>0</v>
      </c>
      <c r="FU588">
        <v>0</v>
      </c>
      <c r="FV588" t="s">
        <v>358</v>
      </c>
      <c r="FW588" t="s">
        <v>359</v>
      </c>
      <c r="FX588" t="s">
        <v>360</v>
      </c>
      <c r="FY588" t="s">
        <v>360</v>
      </c>
      <c r="FZ588" t="s">
        <v>360</v>
      </c>
      <c r="GA588" t="s">
        <v>360</v>
      </c>
      <c r="GB588">
        <v>0</v>
      </c>
      <c r="GC588">
        <v>100</v>
      </c>
      <c r="GD588">
        <v>100</v>
      </c>
      <c r="GE588">
        <v>4.966</v>
      </c>
      <c r="GF588">
        <v>0.2095</v>
      </c>
      <c r="GG588">
        <v>2.14445261950712</v>
      </c>
      <c r="GH588">
        <v>0.00524579190152856</v>
      </c>
      <c r="GI588">
        <v>-2.61795653493914e-06</v>
      </c>
      <c r="GJ588">
        <v>1.03317073579164e-09</v>
      </c>
      <c r="GK588">
        <v>0.00834576242792743</v>
      </c>
      <c r="GL588">
        <v>-0.0463878632499735</v>
      </c>
      <c r="GM588">
        <v>0.00360881594666716</v>
      </c>
      <c r="GN588">
        <v>-4.25062852161115e-05</v>
      </c>
      <c r="GO588">
        <v>14</v>
      </c>
      <c r="GP588">
        <v>2225</v>
      </c>
      <c r="GQ588">
        <v>2</v>
      </c>
      <c r="GR588">
        <v>27</v>
      </c>
      <c r="GS588">
        <v>4400.2</v>
      </c>
      <c r="GT588">
        <v>4400.2</v>
      </c>
      <c r="GU588">
        <v>2.20459</v>
      </c>
      <c r="GV588">
        <v>2.34253</v>
      </c>
      <c r="GW588">
        <v>1.99829</v>
      </c>
      <c r="GX588">
        <v>2.74658</v>
      </c>
      <c r="GY588">
        <v>2.09351</v>
      </c>
      <c r="GZ588">
        <v>2.34863</v>
      </c>
      <c r="HA588">
        <v>30.5015</v>
      </c>
      <c r="HB588">
        <v>13.5279</v>
      </c>
      <c r="HC588">
        <v>18</v>
      </c>
      <c r="HD588">
        <v>434.571</v>
      </c>
      <c r="HE588">
        <v>614.701</v>
      </c>
      <c r="HF588">
        <v>16.3568</v>
      </c>
      <c r="HG588">
        <v>26.2339</v>
      </c>
      <c r="HH588">
        <v>30.0025</v>
      </c>
      <c r="HI588">
        <v>25.9999</v>
      </c>
      <c r="HJ588">
        <v>25.969</v>
      </c>
      <c r="HK588">
        <v>44.1289</v>
      </c>
      <c r="HL588">
        <v>16.7513</v>
      </c>
      <c r="HM588">
        <v>1.12524</v>
      </c>
      <c r="HN588">
        <v>12.6428</v>
      </c>
      <c r="HO588">
        <v>810.223</v>
      </c>
      <c r="HP588">
        <v>14.2551</v>
      </c>
      <c r="HQ588">
        <v>96.5328</v>
      </c>
      <c r="HR588">
        <v>100.566</v>
      </c>
    </row>
    <row r="589" spans="1:226">
      <c r="A589">
        <v>573</v>
      </c>
      <c r="B589">
        <v>1657562140.1</v>
      </c>
      <c r="C589">
        <v>9348.09999990463</v>
      </c>
      <c r="D589" t="s">
        <v>1513</v>
      </c>
      <c r="E589" t="s">
        <v>1514</v>
      </c>
      <c r="F589">
        <v>5</v>
      </c>
      <c r="G589" t="s">
        <v>1420</v>
      </c>
      <c r="H589" t="s">
        <v>354</v>
      </c>
      <c r="I589">
        <v>1657562132.31429</v>
      </c>
      <c r="J589">
        <f>(K589)/1000</f>
        <v>0</v>
      </c>
      <c r="K589">
        <f>IF(BF589, AN589, AH589)</f>
        <v>0</v>
      </c>
      <c r="L589">
        <f>IF(BF589, AI589, AG589)</f>
        <v>0</v>
      </c>
      <c r="M589">
        <f>BH589 - IF(AU589&gt;1, L589*BB589*100.0/(AW589*BV589), 0)</f>
        <v>0</v>
      </c>
      <c r="N589">
        <f>((T589-J589/2)*M589-L589)/(T589+J589/2)</f>
        <v>0</v>
      </c>
      <c r="O589">
        <f>N589*(BO589+BP589)/1000.0</f>
        <v>0</v>
      </c>
      <c r="P589">
        <f>(BH589 - IF(AU589&gt;1, L589*BB589*100.0/(AW589*BV589), 0))*(BO589+BP589)/1000.0</f>
        <v>0</v>
      </c>
      <c r="Q589">
        <f>2.0/((1/S589-1/R589)+SIGN(S589)*SQRT((1/S589-1/R589)*(1/S589-1/R589) + 4*BC589/((BC589+1)*(BC589+1))*(2*1/S589*1/R589-1/R589*1/R589)))</f>
        <v>0</v>
      </c>
      <c r="R589">
        <f>IF(LEFT(BD589,1)&lt;&gt;"0",IF(LEFT(BD589,1)="1",3.0,BE589),$D$5+$E$5*(BV589*BO589/($K$5*1000))+$F$5*(BV589*BO589/($K$5*1000))*MAX(MIN(BB589,$J$5),$I$5)*MAX(MIN(BB589,$J$5),$I$5)+$G$5*MAX(MIN(BB589,$J$5),$I$5)*(BV589*BO589/($K$5*1000))+$H$5*(BV589*BO589/($K$5*1000))*(BV589*BO589/($K$5*1000)))</f>
        <v>0</v>
      </c>
      <c r="S589">
        <f>J589*(1000-(1000*0.61365*exp(17.502*W589/(240.97+W589))/(BO589+BP589)+BJ589)/2)/(1000*0.61365*exp(17.502*W589/(240.97+W589))/(BO589+BP589)-BJ589)</f>
        <v>0</v>
      </c>
      <c r="T589">
        <f>1/((BC589+1)/(Q589/1.6)+1/(R589/1.37)) + BC589/((BC589+1)/(Q589/1.6) + BC589/(R589/1.37))</f>
        <v>0</v>
      </c>
      <c r="U589">
        <f>(AX589*BA589)</f>
        <v>0</v>
      </c>
      <c r="V589">
        <f>(BQ589+(U589+2*0.95*5.67E-8*(((BQ589+$B$7)+273)^4-(BQ589+273)^4)-44100*J589)/(1.84*29.3*R589+8*0.95*5.67E-8*(BQ589+273)^3))</f>
        <v>0</v>
      </c>
      <c r="W589">
        <f>($C$7*BR589+$D$7*BS589+$E$7*V589)</f>
        <v>0</v>
      </c>
      <c r="X589">
        <f>0.61365*exp(17.502*W589/(240.97+W589))</f>
        <v>0</v>
      </c>
      <c r="Y589">
        <f>(Z589/AA589*100)</f>
        <v>0</v>
      </c>
      <c r="Z589">
        <f>BJ589*(BO589+BP589)/1000</f>
        <v>0</v>
      </c>
      <c r="AA589">
        <f>0.61365*exp(17.502*BQ589/(240.97+BQ589))</f>
        <v>0</v>
      </c>
      <c r="AB589">
        <f>(X589-BJ589*(BO589+BP589)/1000)</f>
        <v>0</v>
      </c>
      <c r="AC589">
        <f>(-J589*44100)</f>
        <v>0</v>
      </c>
      <c r="AD589">
        <f>2*29.3*R589*0.92*(BQ589-W589)</f>
        <v>0</v>
      </c>
      <c r="AE589">
        <f>2*0.95*5.67E-8*(((BQ589+$B$7)+273)^4-(W589+273)^4)</f>
        <v>0</v>
      </c>
      <c r="AF589">
        <f>U589+AE589+AC589+AD589</f>
        <v>0</v>
      </c>
      <c r="AG589">
        <f>BN589*AU589*(BI589-BH589*(1000-AU589*BK589)/(1000-AU589*BJ589))/(100*BB589)</f>
        <v>0</v>
      </c>
      <c r="AH589">
        <f>1000*BN589*AU589*(BJ589-BK589)/(100*BB589*(1000-AU589*BJ589))</f>
        <v>0</v>
      </c>
      <c r="AI589">
        <f>(AJ589 - AK589 - BO589*1E3/(8.314*(BQ589+273.15)) * AM589/BN589 * AL589) * BN589/(100*BB589) * (1000 - BK589)/1000</f>
        <v>0</v>
      </c>
      <c r="AJ589">
        <v>802.970198977674</v>
      </c>
      <c r="AK589">
        <v>760.636090909091</v>
      </c>
      <c r="AL589">
        <v>3.3753534832053</v>
      </c>
      <c r="AM589">
        <v>66.1577859807836</v>
      </c>
      <c r="AN589">
        <f>(AP589 - AO589 + BO589*1E3/(8.314*(BQ589+273.15)) * AR589/BN589 * AQ589) * BN589/(100*BB589) * 1000/(1000 - AP589)</f>
        <v>0</v>
      </c>
      <c r="AO589">
        <v>14.423140992485</v>
      </c>
      <c r="AP589">
        <v>20.7139739393939</v>
      </c>
      <c r="AQ589">
        <v>-0.00730757033833665</v>
      </c>
      <c r="AR589">
        <v>77.8780552469059</v>
      </c>
      <c r="AS589">
        <v>11</v>
      </c>
      <c r="AT589">
        <v>2</v>
      </c>
      <c r="AU589">
        <f>IF(AS589*$H$13&gt;=AW589,1.0,(AW589/(AW589-AS589*$H$13)))</f>
        <v>0</v>
      </c>
      <c r="AV589">
        <f>(AU589-1)*100</f>
        <v>0</v>
      </c>
      <c r="AW589">
        <f>MAX(0,($B$13+$C$13*BV589)/(1+$D$13*BV589)*BO589/(BQ589+273)*$E$13)</f>
        <v>0</v>
      </c>
      <c r="AX589">
        <f>$B$11*BW589+$C$11*BX589+$F$11*CI589*(1-CL589)</f>
        <v>0</v>
      </c>
      <c r="AY589">
        <f>AX589*AZ589</f>
        <v>0</v>
      </c>
      <c r="AZ589">
        <f>($B$11*$D$9+$C$11*$D$9+$F$11*((CV589+CN589)/MAX(CV589+CN589+CW589, 0.1)*$I$9+CW589/MAX(CV589+CN589+CW589, 0.1)*$J$9))/($B$11+$C$11+$F$11)</f>
        <v>0</v>
      </c>
      <c r="BA589">
        <f>($B$11*$K$9+$C$11*$K$9+$F$11*((CV589+CN589)/MAX(CV589+CN589+CW589, 0.1)*$P$9+CW589/MAX(CV589+CN589+CW589, 0.1)*$Q$9))/($B$11+$C$11+$F$11)</f>
        <v>0</v>
      </c>
      <c r="BB589">
        <v>4.6</v>
      </c>
      <c r="BC589">
        <v>0.5</v>
      </c>
      <c r="BD589" t="s">
        <v>355</v>
      </c>
      <c r="BE589">
        <v>2</v>
      </c>
      <c r="BF589" t="b">
        <v>1</v>
      </c>
      <c r="BG589">
        <v>1657562132.31429</v>
      </c>
      <c r="BH589">
        <v>720.929857142857</v>
      </c>
      <c r="BI589">
        <v>773.710464285714</v>
      </c>
      <c r="BJ589">
        <v>20.7720428571429</v>
      </c>
      <c r="BK589">
        <v>14.483125</v>
      </c>
      <c r="BL589">
        <v>715.99225</v>
      </c>
      <c r="BM589">
        <v>20.5612928571429</v>
      </c>
      <c r="BN589">
        <v>500.028535714286</v>
      </c>
      <c r="BO589">
        <v>68.0090714285714</v>
      </c>
      <c r="BP589">
        <v>0.0121679642857143</v>
      </c>
      <c r="BQ589">
        <v>22.8259607142857</v>
      </c>
      <c r="BR589">
        <v>22.4442285714286</v>
      </c>
      <c r="BS589">
        <v>999.9</v>
      </c>
      <c r="BT589">
        <v>0</v>
      </c>
      <c r="BU589">
        <v>0</v>
      </c>
      <c r="BV589">
        <v>9998.90178571429</v>
      </c>
      <c r="BW589">
        <v>0</v>
      </c>
      <c r="BX589">
        <v>174.888464285714</v>
      </c>
      <c r="BY589">
        <v>-52.7807714285714</v>
      </c>
      <c r="BZ589">
        <v>736.222035714286</v>
      </c>
      <c r="CA589">
        <v>785.079964285714</v>
      </c>
      <c r="CB589">
        <v>6.28892392857143</v>
      </c>
      <c r="CC589">
        <v>773.710464285714</v>
      </c>
      <c r="CD589">
        <v>14.483125</v>
      </c>
      <c r="CE589">
        <v>1.41268785714286</v>
      </c>
      <c r="CF589">
        <v>0.9849835</v>
      </c>
      <c r="CG589">
        <v>12.0544857142857</v>
      </c>
      <c r="CH589">
        <v>6.69599714285714</v>
      </c>
      <c r="CI589">
        <v>1999.9775</v>
      </c>
      <c r="CJ589">
        <v>0.979999035714286</v>
      </c>
      <c r="CK589">
        <v>0.0200011642857143</v>
      </c>
      <c r="CL589">
        <v>0</v>
      </c>
      <c r="CM589">
        <v>2.54018571428571</v>
      </c>
      <c r="CN589">
        <v>0</v>
      </c>
      <c r="CO589">
        <v>14557.9464285714</v>
      </c>
      <c r="CP589">
        <v>16705.2107142857</v>
      </c>
      <c r="CQ589">
        <v>45</v>
      </c>
      <c r="CR589">
        <v>45.1179642857143</v>
      </c>
      <c r="CS589">
        <v>44.7566071428571</v>
      </c>
      <c r="CT589">
        <v>43.96175</v>
      </c>
      <c r="CU589">
        <v>43.75</v>
      </c>
      <c r="CV589">
        <v>1959.9775</v>
      </c>
      <c r="CW589">
        <v>40</v>
      </c>
      <c r="CX589">
        <v>0</v>
      </c>
      <c r="CY589">
        <v>1651541035.4</v>
      </c>
      <c r="CZ589">
        <v>0</v>
      </c>
      <c r="DA589">
        <v>0</v>
      </c>
      <c r="DB589" t="s">
        <v>356</v>
      </c>
      <c r="DC589">
        <v>1657298120.5</v>
      </c>
      <c r="DD589">
        <v>1657298120.5</v>
      </c>
      <c r="DE589">
        <v>0</v>
      </c>
      <c r="DF589">
        <v>1.391</v>
      </c>
      <c r="DG589">
        <v>0.035</v>
      </c>
      <c r="DH589">
        <v>2.39</v>
      </c>
      <c r="DI589">
        <v>0.104</v>
      </c>
      <c r="DJ589">
        <v>419</v>
      </c>
      <c r="DK589">
        <v>18</v>
      </c>
      <c r="DL589">
        <v>0.11</v>
      </c>
      <c r="DM589">
        <v>0.02</v>
      </c>
      <c r="DN589">
        <v>-52.5593073170732</v>
      </c>
      <c r="DO589">
        <v>-4.09496864111508</v>
      </c>
      <c r="DP589">
        <v>0.457352667141652</v>
      </c>
      <c r="DQ589">
        <v>0</v>
      </c>
      <c r="DR589">
        <v>6.26809292682927</v>
      </c>
      <c r="DS589">
        <v>0.357898327526127</v>
      </c>
      <c r="DT589">
        <v>0.0358351553266807</v>
      </c>
      <c r="DU589">
        <v>0</v>
      </c>
      <c r="DV589">
        <v>0</v>
      </c>
      <c r="DW589">
        <v>2</v>
      </c>
      <c r="DX589" t="s">
        <v>357</v>
      </c>
      <c r="DY589">
        <v>2.87116</v>
      </c>
      <c r="DZ589">
        <v>2.62849</v>
      </c>
      <c r="EA589">
        <v>0.104623</v>
      </c>
      <c r="EB589">
        <v>0.10985</v>
      </c>
      <c r="EC589">
        <v>0.0705108</v>
      </c>
      <c r="ED589">
        <v>0.0541154</v>
      </c>
      <c r="EE589">
        <v>25244.5</v>
      </c>
      <c r="EF589">
        <v>21918.3</v>
      </c>
      <c r="EG589">
        <v>25238.2</v>
      </c>
      <c r="EH589">
        <v>23978.1</v>
      </c>
      <c r="EI589">
        <v>40027.9</v>
      </c>
      <c r="EJ589">
        <v>37546</v>
      </c>
      <c r="EK589">
        <v>45597.8</v>
      </c>
      <c r="EL589">
        <v>42771.4</v>
      </c>
      <c r="EM589">
        <v>1.81985</v>
      </c>
      <c r="EN589">
        <v>2.10518</v>
      </c>
      <c r="EO589">
        <v>-0.0660568</v>
      </c>
      <c r="EP589">
        <v>0</v>
      </c>
      <c r="EQ589">
        <v>23.5462</v>
      </c>
      <c r="ER589">
        <v>999.9</v>
      </c>
      <c r="ES589">
        <v>29.893</v>
      </c>
      <c r="ET589">
        <v>28.862</v>
      </c>
      <c r="EU589">
        <v>17.5368</v>
      </c>
      <c r="EV589">
        <v>51.6751</v>
      </c>
      <c r="EW589">
        <v>30.2204</v>
      </c>
      <c r="EX589">
        <v>2</v>
      </c>
      <c r="EY589">
        <v>-0.0859909</v>
      </c>
      <c r="EZ589">
        <v>9.28105</v>
      </c>
      <c r="FA589">
        <v>20.0176</v>
      </c>
      <c r="FB589">
        <v>5.239</v>
      </c>
      <c r="FC589">
        <v>11.992</v>
      </c>
      <c r="FD589">
        <v>4.9575</v>
      </c>
      <c r="FE589">
        <v>3.30395</v>
      </c>
      <c r="FF589">
        <v>9999</v>
      </c>
      <c r="FG589">
        <v>9999</v>
      </c>
      <c r="FH589">
        <v>6711.9</v>
      </c>
      <c r="FI589">
        <v>354.8</v>
      </c>
      <c r="FJ589">
        <v>1.86799</v>
      </c>
      <c r="FK589">
        <v>1.86368</v>
      </c>
      <c r="FL589">
        <v>1.87134</v>
      </c>
      <c r="FM589">
        <v>1.86203</v>
      </c>
      <c r="FN589">
        <v>1.86154</v>
      </c>
      <c r="FO589">
        <v>1.86799</v>
      </c>
      <c r="FP589">
        <v>1.85806</v>
      </c>
      <c r="FQ589">
        <v>1.86464</v>
      </c>
      <c r="FR589">
        <v>5</v>
      </c>
      <c r="FS589">
        <v>0</v>
      </c>
      <c r="FT589">
        <v>0</v>
      </c>
      <c r="FU589">
        <v>0</v>
      </c>
      <c r="FV589" t="s">
        <v>358</v>
      </c>
      <c r="FW589" t="s">
        <v>359</v>
      </c>
      <c r="FX589" t="s">
        <v>360</v>
      </c>
      <c r="FY589" t="s">
        <v>360</v>
      </c>
      <c r="FZ589" t="s">
        <v>360</v>
      </c>
      <c r="GA589" t="s">
        <v>360</v>
      </c>
      <c r="GB589">
        <v>0</v>
      </c>
      <c r="GC589">
        <v>100</v>
      </c>
      <c r="GD589">
        <v>100</v>
      </c>
      <c r="GE589">
        <v>5.016</v>
      </c>
      <c r="GF589">
        <v>0.2079</v>
      </c>
      <c r="GG589">
        <v>2.14445261950712</v>
      </c>
      <c r="GH589">
        <v>0.00524579190152856</v>
      </c>
      <c r="GI589">
        <v>-2.61795653493914e-06</v>
      </c>
      <c r="GJ589">
        <v>1.03317073579164e-09</v>
      </c>
      <c r="GK589">
        <v>0.00834576242792743</v>
      </c>
      <c r="GL589">
        <v>-0.0463878632499735</v>
      </c>
      <c r="GM589">
        <v>0.00360881594666716</v>
      </c>
      <c r="GN589">
        <v>-4.25062852161115e-05</v>
      </c>
      <c r="GO589">
        <v>14</v>
      </c>
      <c r="GP589">
        <v>2225</v>
      </c>
      <c r="GQ589">
        <v>2</v>
      </c>
      <c r="GR589">
        <v>27</v>
      </c>
      <c r="GS589">
        <v>4400.3</v>
      </c>
      <c r="GT589">
        <v>4400.3</v>
      </c>
      <c r="GU589">
        <v>2.24243</v>
      </c>
      <c r="GV589">
        <v>2.33765</v>
      </c>
      <c r="GW589">
        <v>1.99829</v>
      </c>
      <c r="GX589">
        <v>2.74658</v>
      </c>
      <c r="GY589">
        <v>2.09351</v>
      </c>
      <c r="GZ589">
        <v>2.39502</v>
      </c>
      <c r="HA589">
        <v>30.5231</v>
      </c>
      <c r="HB589">
        <v>13.5366</v>
      </c>
      <c r="HC589">
        <v>18</v>
      </c>
      <c r="HD589">
        <v>434.585</v>
      </c>
      <c r="HE589">
        <v>614.714</v>
      </c>
      <c r="HF589">
        <v>16.4104</v>
      </c>
      <c r="HG589">
        <v>26.2717</v>
      </c>
      <c r="HH589">
        <v>30.0026</v>
      </c>
      <c r="HI589">
        <v>26.0189</v>
      </c>
      <c r="HJ589">
        <v>25.989</v>
      </c>
      <c r="HK589">
        <v>44.8921</v>
      </c>
      <c r="HL589">
        <v>17.3779</v>
      </c>
      <c r="HM589">
        <v>1.12524</v>
      </c>
      <c r="HN589">
        <v>12.6071</v>
      </c>
      <c r="HO589">
        <v>823.654</v>
      </c>
      <c r="HP589">
        <v>14.2285</v>
      </c>
      <c r="HQ589">
        <v>96.527</v>
      </c>
      <c r="HR589">
        <v>100.56</v>
      </c>
    </row>
    <row r="590" spans="1:226">
      <c r="A590">
        <v>574</v>
      </c>
      <c r="B590">
        <v>1657562145.1</v>
      </c>
      <c r="C590">
        <v>9353.09999990463</v>
      </c>
      <c r="D590" t="s">
        <v>1515</v>
      </c>
      <c r="E590" t="s">
        <v>1516</v>
      </c>
      <c r="F590">
        <v>5</v>
      </c>
      <c r="G590" t="s">
        <v>1420</v>
      </c>
      <c r="H590" t="s">
        <v>354</v>
      </c>
      <c r="I590">
        <v>1657562137.6</v>
      </c>
      <c r="J590">
        <f>(K590)/1000</f>
        <v>0</v>
      </c>
      <c r="K590">
        <f>IF(BF590, AN590, AH590)</f>
        <v>0</v>
      </c>
      <c r="L590">
        <f>IF(BF590, AI590, AG590)</f>
        <v>0</v>
      </c>
      <c r="M590">
        <f>BH590 - IF(AU590&gt;1, L590*BB590*100.0/(AW590*BV590), 0)</f>
        <v>0</v>
      </c>
      <c r="N590">
        <f>((T590-J590/2)*M590-L590)/(T590+J590/2)</f>
        <v>0</v>
      </c>
      <c r="O590">
        <f>N590*(BO590+BP590)/1000.0</f>
        <v>0</v>
      </c>
      <c r="P590">
        <f>(BH590 - IF(AU590&gt;1, L590*BB590*100.0/(AW590*BV590), 0))*(BO590+BP590)/1000.0</f>
        <v>0</v>
      </c>
      <c r="Q590">
        <f>2.0/((1/S590-1/R590)+SIGN(S590)*SQRT((1/S590-1/R590)*(1/S590-1/R590) + 4*BC590/((BC590+1)*(BC590+1))*(2*1/S590*1/R590-1/R590*1/R590)))</f>
        <v>0</v>
      </c>
      <c r="R590">
        <f>IF(LEFT(BD590,1)&lt;&gt;"0",IF(LEFT(BD590,1)="1",3.0,BE590),$D$5+$E$5*(BV590*BO590/($K$5*1000))+$F$5*(BV590*BO590/($K$5*1000))*MAX(MIN(BB590,$J$5),$I$5)*MAX(MIN(BB590,$J$5),$I$5)+$G$5*MAX(MIN(BB590,$J$5),$I$5)*(BV590*BO590/($K$5*1000))+$H$5*(BV590*BO590/($K$5*1000))*(BV590*BO590/($K$5*1000)))</f>
        <v>0</v>
      </c>
      <c r="S590">
        <f>J590*(1000-(1000*0.61365*exp(17.502*W590/(240.97+W590))/(BO590+BP590)+BJ590)/2)/(1000*0.61365*exp(17.502*W590/(240.97+W590))/(BO590+BP590)-BJ590)</f>
        <v>0</v>
      </c>
      <c r="T590">
        <f>1/((BC590+1)/(Q590/1.6)+1/(R590/1.37)) + BC590/((BC590+1)/(Q590/1.6) + BC590/(R590/1.37))</f>
        <v>0</v>
      </c>
      <c r="U590">
        <f>(AX590*BA590)</f>
        <v>0</v>
      </c>
      <c r="V590">
        <f>(BQ590+(U590+2*0.95*5.67E-8*(((BQ590+$B$7)+273)^4-(BQ590+273)^4)-44100*J590)/(1.84*29.3*R590+8*0.95*5.67E-8*(BQ590+273)^3))</f>
        <v>0</v>
      </c>
      <c r="W590">
        <f>($C$7*BR590+$D$7*BS590+$E$7*V590)</f>
        <v>0</v>
      </c>
      <c r="X590">
        <f>0.61365*exp(17.502*W590/(240.97+W590))</f>
        <v>0</v>
      </c>
      <c r="Y590">
        <f>(Z590/AA590*100)</f>
        <v>0</v>
      </c>
      <c r="Z590">
        <f>BJ590*(BO590+BP590)/1000</f>
        <v>0</v>
      </c>
      <c r="AA590">
        <f>0.61365*exp(17.502*BQ590/(240.97+BQ590))</f>
        <v>0</v>
      </c>
      <c r="AB590">
        <f>(X590-BJ590*(BO590+BP590)/1000)</f>
        <v>0</v>
      </c>
      <c r="AC590">
        <f>(-J590*44100)</f>
        <v>0</v>
      </c>
      <c r="AD590">
        <f>2*29.3*R590*0.92*(BQ590-W590)</f>
        <v>0</v>
      </c>
      <c r="AE590">
        <f>2*0.95*5.67E-8*(((BQ590+$B$7)+273)^4-(W590+273)^4)</f>
        <v>0</v>
      </c>
      <c r="AF590">
        <f>U590+AE590+AC590+AD590</f>
        <v>0</v>
      </c>
      <c r="AG590">
        <f>BN590*AU590*(BI590-BH590*(1000-AU590*BK590)/(1000-AU590*BJ590))/(100*BB590)</f>
        <v>0</v>
      </c>
      <c r="AH590">
        <f>1000*BN590*AU590*(BJ590-BK590)/(100*BB590*(1000-AU590*BJ590))</f>
        <v>0</v>
      </c>
      <c r="AI590">
        <f>(AJ590 - AK590 - BO590*1E3/(8.314*(BQ590+273.15)) * AM590/BN590 * AL590) * BN590/(100*BB590) * (1000 - BK590)/1000</f>
        <v>0</v>
      </c>
      <c r="AJ590">
        <v>819.82025851108</v>
      </c>
      <c r="AK590">
        <v>777.412733333333</v>
      </c>
      <c r="AL590">
        <v>3.3328054339758</v>
      </c>
      <c r="AM590">
        <v>66.1577859807836</v>
      </c>
      <c r="AN590">
        <f>(AP590 - AO590 + BO590*1E3/(8.314*(BQ590+273.15)) * AR590/BN590 * AQ590) * BN590/(100*BB590) * 1000/(1000 - AP590)</f>
        <v>0</v>
      </c>
      <c r="AO590">
        <v>14.3721461004266</v>
      </c>
      <c r="AP590">
        <v>20.6811539393939</v>
      </c>
      <c r="AQ590">
        <v>-0.00616012948656519</v>
      </c>
      <c r="AR590">
        <v>77.8780552469059</v>
      </c>
      <c r="AS590">
        <v>12</v>
      </c>
      <c r="AT590">
        <v>2</v>
      </c>
      <c r="AU590">
        <f>IF(AS590*$H$13&gt;=AW590,1.0,(AW590/(AW590-AS590*$H$13)))</f>
        <v>0</v>
      </c>
      <c r="AV590">
        <f>(AU590-1)*100</f>
        <v>0</v>
      </c>
      <c r="AW590">
        <f>MAX(0,($B$13+$C$13*BV590)/(1+$D$13*BV590)*BO590/(BQ590+273)*$E$13)</f>
        <v>0</v>
      </c>
      <c r="AX590">
        <f>$B$11*BW590+$C$11*BX590+$F$11*CI590*(1-CL590)</f>
        <v>0</v>
      </c>
      <c r="AY590">
        <f>AX590*AZ590</f>
        <v>0</v>
      </c>
      <c r="AZ590">
        <f>($B$11*$D$9+$C$11*$D$9+$F$11*((CV590+CN590)/MAX(CV590+CN590+CW590, 0.1)*$I$9+CW590/MAX(CV590+CN590+CW590, 0.1)*$J$9))/($B$11+$C$11+$F$11)</f>
        <v>0</v>
      </c>
      <c r="BA590">
        <f>($B$11*$K$9+$C$11*$K$9+$F$11*((CV590+CN590)/MAX(CV590+CN590+CW590, 0.1)*$P$9+CW590/MAX(CV590+CN590+CW590, 0.1)*$Q$9))/($B$11+$C$11+$F$11)</f>
        <v>0</v>
      </c>
      <c r="BB590">
        <v>4.6</v>
      </c>
      <c r="BC590">
        <v>0.5</v>
      </c>
      <c r="BD590" t="s">
        <v>355</v>
      </c>
      <c r="BE590">
        <v>2</v>
      </c>
      <c r="BF590" t="b">
        <v>1</v>
      </c>
      <c r="BG590">
        <v>1657562137.6</v>
      </c>
      <c r="BH590">
        <v>738.270888888889</v>
      </c>
      <c r="BI590">
        <v>791.434888888889</v>
      </c>
      <c r="BJ590">
        <v>20.7305555555556</v>
      </c>
      <c r="BK590">
        <v>14.4152666666667</v>
      </c>
      <c r="BL590">
        <v>733.280111111111</v>
      </c>
      <c r="BM590">
        <v>20.5217148148148</v>
      </c>
      <c r="BN590">
        <v>500.034592592593</v>
      </c>
      <c r="BO590">
        <v>68.0092481481481</v>
      </c>
      <c r="BP590">
        <v>0.0122093037037037</v>
      </c>
      <c r="BQ590">
        <v>22.8140074074074</v>
      </c>
      <c r="BR590">
        <v>22.4574222222222</v>
      </c>
      <c r="BS590">
        <v>999.9</v>
      </c>
      <c r="BT590">
        <v>0</v>
      </c>
      <c r="BU590">
        <v>0</v>
      </c>
      <c r="BV590">
        <v>9983.4237037037</v>
      </c>
      <c r="BW590">
        <v>0</v>
      </c>
      <c r="BX590">
        <v>177.012111111111</v>
      </c>
      <c r="BY590">
        <v>-53.1641111111111</v>
      </c>
      <c r="BZ590">
        <v>753.899148148148</v>
      </c>
      <c r="CA590">
        <v>803.009851851852</v>
      </c>
      <c r="CB590">
        <v>6.31529148148148</v>
      </c>
      <c r="CC590">
        <v>791.434888888889</v>
      </c>
      <c r="CD590">
        <v>14.4152666666667</v>
      </c>
      <c r="CE590">
        <v>1.40987074074074</v>
      </c>
      <c r="CF590">
        <v>0.980371555555556</v>
      </c>
      <c r="CG590">
        <v>12.0241925925926</v>
      </c>
      <c r="CH590">
        <v>6.62782148148148</v>
      </c>
      <c r="CI590">
        <v>1999.98111111111</v>
      </c>
      <c r="CJ590">
        <v>0.979999444444444</v>
      </c>
      <c r="CK590">
        <v>0.0200007555555556</v>
      </c>
      <c r="CL590">
        <v>0</v>
      </c>
      <c r="CM590">
        <v>2.54897777777778</v>
      </c>
      <c r="CN590">
        <v>0</v>
      </c>
      <c r="CO590">
        <v>14572.2296296296</v>
      </c>
      <c r="CP590">
        <v>16705.2481481481</v>
      </c>
      <c r="CQ590">
        <v>45</v>
      </c>
      <c r="CR590">
        <v>45.1663703703704</v>
      </c>
      <c r="CS590">
        <v>44.7798518518518</v>
      </c>
      <c r="CT590">
        <v>44.0227777777778</v>
      </c>
      <c r="CU590">
        <v>43.75</v>
      </c>
      <c r="CV590">
        <v>1959.98111111111</v>
      </c>
      <c r="CW590">
        <v>40</v>
      </c>
      <c r="CX590">
        <v>0</v>
      </c>
      <c r="CY590">
        <v>1651541040.2</v>
      </c>
      <c r="CZ590">
        <v>0</v>
      </c>
      <c r="DA590">
        <v>0</v>
      </c>
      <c r="DB590" t="s">
        <v>356</v>
      </c>
      <c r="DC590">
        <v>1657298120.5</v>
      </c>
      <c r="DD590">
        <v>1657298120.5</v>
      </c>
      <c r="DE590">
        <v>0</v>
      </c>
      <c r="DF590">
        <v>1.391</v>
      </c>
      <c r="DG590">
        <v>0.035</v>
      </c>
      <c r="DH590">
        <v>2.39</v>
      </c>
      <c r="DI590">
        <v>0.104</v>
      </c>
      <c r="DJ590">
        <v>419</v>
      </c>
      <c r="DK590">
        <v>18</v>
      </c>
      <c r="DL590">
        <v>0.11</v>
      </c>
      <c r="DM590">
        <v>0.02</v>
      </c>
      <c r="DN590">
        <v>-52.9077268292683</v>
      </c>
      <c r="DO590">
        <v>-4.46195121951228</v>
      </c>
      <c r="DP590">
        <v>0.474294656292381</v>
      </c>
      <c r="DQ590">
        <v>0</v>
      </c>
      <c r="DR590">
        <v>6.29738731707317</v>
      </c>
      <c r="DS590">
        <v>0.295087317073161</v>
      </c>
      <c r="DT590">
        <v>0.0307792134500995</v>
      </c>
      <c r="DU590">
        <v>0</v>
      </c>
      <c r="DV590">
        <v>0</v>
      </c>
      <c r="DW590">
        <v>2</v>
      </c>
      <c r="DX590" t="s">
        <v>357</v>
      </c>
      <c r="DY590">
        <v>2.87061</v>
      </c>
      <c r="DZ590">
        <v>2.62834</v>
      </c>
      <c r="EA590">
        <v>0.106184</v>
      </c>
      <c r="EB590">
        <v>0.111387</v>
      </c>
      <c r="EC590">
        <v>0.0704369</v>
      </c>
      <c r="ED590">
        <v>0.0540259</v>
      </c>
      <c r="EE590">
        <v>25198.5</v>
      </c>
      <c r="EF590">
        <v>21878.7</v>
      </c>
      <c r="EG590">
        <v>25236.3</v>
      </c>
      <c r="EH590">
        <v>23976.4</v>
      </c>
      <c r="EI590">
        <v>40028.8</v>
      </c>
      <c r="EJ590">
        <v>37547.1</v>
      </c>
      <c r="EK590">
        <v>45595</v>
      </c>
      <c r="EL590">
        <v>42768.7</v>
      </c>
      <c r="EM590">
        <v>1.81912</v>
      </c>
      <c r="EN590">
        <v>2.10473</v>
      </c>
      <c r="EO590">
        <v>-0.0715926</v>
      </c>
      <c r="EP590">
        <v>0</v>
      </c>
      <c r="EQ590">
        <v>23.651</v>
      </c>
      <c r="ER590">
        <v>999.9</v>
      </c>
      <c r="ES590">
        <v>29.917</v>
      </c>
      <c r="ET590">
        <v>28.842</v>
      </c>
      <c r="EU590">
        <v>17.5324</v>
      </c>
      <c r="EV590">
        <v>51.8651</v>
      </c>
      <c r="EW590">
        <v>30.2925</v>
      </c>
      <c r="EX590">
        <v>2</v>
      </c>
      <c r="EY590">
        <v>-0.0832165</v>
      </c>
      <c r="EZ590">
        <v>9.28105</v>
      </c>
      <c r="FA590">
        <v>20.018</v>
      </c>
      <c r="FB590">
        <v>5.23885</v>
      </c>
      <c r="FC590">
        <v>11.992</v>
      </c>
      <c r="FD590">
        <v>4.95755</v>
      </c>
      <c r="FE590">
        <v>3.30395</v>
      </c>
      <c r="FF590">
        <v>9999</v>
      </c>
      <c r="FG590">
        <v>9999</v>
      </c>
      <c r="FH590">
        <v>6712.1</v>
      </c>
      <c r="FI590">
        <v>354.8</v>
      </c>
      <c r="FJ590">
        <v>1.86798</v>
      </c>
      <c r="FK590">
        <v>1.86365</v>
      </c>
      <c r="FL590">
        <v>1.87134</v>
      </c>
      <c r="FM590">
        <v>1.86203</v>
      </c>
      <c r="FN590">
        <v>1.86156</v>
      </c>
      <c r="FO590">
        <v>1.86803</v>
      </c>
      <c r="FP590">
        <v>1.85806</v>
      </c>
      <c r="FQ590">
        <v>1.86465</v>
      </c>
      <c r="FR590">
        <v>5</v>
      </c>
      <c r="FS590">
        <v>0</v>
      </c>
      <c r="FT590">
        <v>0</v>
      </c>
      <c r="FU590">
        <v>0</v>
      </c>
      <c r="FV590" t="s">
        <v>358</v>
      </c>
      <c r="FW590" t="s">
        <v>359</v>
      </c>
      <c r="FX590" t="s">
        <v>360</v>
      </c>
      <c r="FY590" t="s">
        <v>360</v>
      </c>
      <c r="FZ590" t="s">
        <v>360</v>
      </c>
      <c r="GA590" t="s">
        <v>360</v>
      </c>
      <c r="GB590">
        <v>0</v>
      </c>
      <c r="GC590">
        <v>100</v>
      </c>
      <c r="GD590">
        <v>100</v>
      </c>
      <c r="GE590">
        <v>5.066</v>
      </c>
      <c r="GF590">
        <v>0.2065</v>
      </c>
      <c r="GG590">
        <v>2.14445261950712</v>
      </c>
      <c r="GH590">
        <v>0.00524579190152856</v>
      </c>
      <c r="GI590">
        <v>-2.61795653493914e-06</v>
      </c>
      <c r="GJ590">
        <v>1.03317073579164e-09</v>
      </c>
      <c r="GK590">
        <v>0.00834576242792743</v>
      </c>
      <c r="GL590">
        <v>-0.0463878632499735</v>
      </c>
      <c r="GM590">
        <v>0.00360881594666716</v>
      </c>
      <c r="GN590">
        <v>-4.25062852161115e-05</v>
      </c>
      <c r="GO590">
        <v>14</v>
      </c>
      <c r="GP590">
        <v>2225</v>
      </c>
      <c r="GQ590">
        <v>2</v>
      </c>
      <c r="GR590">
        <v>27</v>
      </c>
      <c r="GS590">
        <v>4400.4</v>
      </c>
      <c r="GT590">
        <v>4400.4</v>
      </c>
      <c r="GU590">
        <v>2.27661</v>
      </c>
      <c r="GV590">
        <v>2.33765</v>
      </c>
      <c r="GW590">
        <v>1.99829</v>
      </c>
      <c r="GX590">
        <v>2.74658</v>
      </c>
      <c r="GY590">
        <v>2.09473</v>
      </c>
      <c r="GZ590">
        <v>2.38403</v>
      </c>
      <c r="HA590">
        <v>30.5446</v>
      </c>
      <c r="HB590">
        <v>13.5366</v>
      </c>
      <c r="HC590">
        <v>18</v>
      </c>
      <c r="HD590">
        <v>434.314</v>
      </c>
      <c r="HE590">
        <v>614.579</v>
      </c>
      <c r="HF590">
        <v>16.4648</v>
      </c>
      <c r="HG590">
        <v>26.3084</v>
      </c>
      <c r="HH590">
        <v>30.0027</v>
      </c>
      <c r="HI590">
        <v>26.0378</v>
      </c>
      <c r="HJ590">
        <v>26.0081</v>
      </c>
      <c r="HK590">
        <v>45.5766</v>
      </c>
      <c r="HL590">
        <v>17.9741</v>
      </c>
      <c r="HM590">
        <v>1.12524</v>
      </c>
      <c r="HN590">
        <v>12.5775</v>
      </c>
      <c r="HO590">
        <v>843.821</v>
      </c>
      <c r="HP590">
        <v>14.2085</v>
      </c>
      <c r="HQ590">
        <v>96.5208</v>
      </c>
      <c r="HR590">
        <v>100.553</v>
      </c>
    </row>
    <row r="591" spans="1:226">
      <c r="A591">
        <v>575</v>
      </c>
      <c r="B591">
        <v>1657562150.1</v>
      </c>
      <c r="C591">
        <v>9358.09999990463</v>
      </c>
      <c r="D591" t="s">
        <v>1517</v>
      </c>
      <c r="E591" t="s">
        <v>1518</v>
      </c>
      <c r="F591">
        <v>5</v>
      </c>
      <c r="G591" t="s">
        <v>1420</v>
      </c>
      <c r="H591" t="s">
        <v>354</v>
      </c>
      <c r="I591">
        <v>1657562142.31429</v>
      </c>
      <c r="J591">
        <f>(K591)/1000</f>
        <v>0</v>
      </c>
      <c r="K591">
        <f>IF(BF591, AN591, AH591)</f>
        <v>0</v>
      </c>
      <c r="L591">
        <f>IF(BF591, AI591, AG591)</f>
        <v>0</v>
      </c>
      <c r="M591">
        <f>BH591 - IF(AU591&gt;1, L591*BB591*100.0/(AW591*BV591), 0)</f>
        <v>0</v>
      </c>
      <c r="N591">
        <f>((T591-J591/2)*M591-L591)/(T591+J591/2)</f>
        <v>0</v>
      </c>
      <c r="O591">
        <f>N591*(BO591+BP591)/1000.0</f>
        <v>0</v>
      </c>
      <c r="P591">
        <f>(BH591 - IF(AU591&gt;1, L591*BB591*100.0/(AW591*BV591), 0))*(BO591+BP591)/1000.0</f>
        <v>0</v>
      </c>
      <c r="Q591">
        <f>2.0/((1/S591-1/R591)+SIGN(S591)*SQRT((1/S591-1/R591)*(1/S591-1/R591) + 4*BC591/((BC591+1)*(BC591+1))*(2*1/S591*1/R591-1/R591*1/R591)))</f>
        <v>0</v>
      </c>
      <c r="R591">
        <f>IF(LEFT(BD591,1)&lt;&gt;"0",IF(LEFT(BD591,1)="1",3.0,BE591),$D$5+$E$5*(BV591*BO591/($K$5*1000))+$F$5*(BV591*BO591/($K$5*1000))*MAX(MIN(BB591,$J$5),$I$5)*MAX(MIN(BB591,$J$5),$I$5)+$G$5*MAX(MIN(BB591,$J$5),$I$5)*(BV591*BO591/($K$5*1000))+$H$5*(BV591*BO591/($K$5*1000))*(BV591*BO591/($K$5*1000)))</f>
        <v>0</v>
      </c>
      <c r="S591">
        <f>J591*(1000-(1000*0.61365*exp(17.502*W591/(240.97+W591))/(BO591+BP591)+BJ591)/2)/(1000*0.61365*exp(17.502*W591/(240.97+W591))/(BO591+BP591)-BJ591)</f>
        <v>0</v>
      </c>
      <c r="T591">
        <f>1/((BC591+1)/(Q591/1.6)+1/(R591/1.37)) + BC591/((BC591+1)/(Q591/1.6) + BC591/(R591/1.37))</f>
        <v>0</v>
      </c>
      <c r="U591">
        <f>(AX591*BA591)</f>
        <v>0</v>
      </c>
      <c r="V591">
        <f>(BQ591+(U591+2*0.95*5.67E-8*(((BQ591+$B$7)+273)^4-(BQ591+273)^4)-44100*J591)/(1.84*29.3*R591+8*0.95*5.67E-8*(BQ591+273)^3))</f>
        <v>0</v>
      </c>
      <c r="W591">
        <f>($C$7*BR591+$D$7*BS591+$E$7*V591)</f>
        <v>0</v>
      </c>
      <c r="X591">
        <f>0.61365*exp(17.502*W591/(240.97+W591))</f>
        <v>0</v>
      </c>
      <c r="Y591">
        <f>(Z591/AA591*100)</f>
        <v>0</v>
      </c>
      <c r="Z591">
        <f>BJ591*(BO591+BP591)/1000</f>
        <v>0</v>
      </c>
      <c r="AA591">
        <f>0.61365*exp(17.502*BQ591/(240.97+BQ591))</f>
        <v>0</v>
      </c>
      <c r="AB591">
        <f>(X591-BJ591*(BO591+BP591)/1000)</f>
        <v>0</v>
      </c>
      <c r="AC591">
        <f>(-J591*44100)</f>
        <v>0</v>
      </c>
      <c r="AD591">
        <f>2*29.3*R591*0.92*(BQ591-W591)</f>
        <v>0</v>
      </c>
      <c r="AE591">
        <f>2*0.95*5.67E-8*(((BQ591+$B$7)+273)^4-(W591+273)^4)</f>
        <v>0</v>
      </c>
      <c r="AF591">
        <f>U591+AE591+AC591+AD591</f>
        <v>0</v>
      </c>
      <c r="AG591">
        <f>BN591*AU591*(BI591-BH591*(1000-AU591*BK591)/(1000-AU591*BJ591))/(100*BB591)</f>
        <v>0</v>
      </c>
      <c r="AH591">
        <f>1000*BN591*AU591*(BJ591-BK591)/(100*BB591*(1000-AU591*BJ591))</f>
        <v>0</v>
      </c>
      <c r="AI591">
        <f>(AJ591 - AK591 - BO591*1E3/(8.314*(BQ591+273.15)) * AM591/BN591 * AL591) * BN591/(100*BB591) * (1000 - BK591)/1000</f>
        <v>0</v>
      </c>
      <c r="AJ591">
        <v>837.109204425401</v>
      </c>
      <c r="AK591">
        <v>794.260896969697</v>
      </c>
      <c r="AL591">
        <v>3.35527947878187</v>
      </c>
      <c r="AM591">
        <v>66.1577859807836</v>
      </c>
      <c r="AN591">
        <f>(AP591 - AO591 + BO591*1E3/(8.314*(BQ591+273.15)) * AR591/BN591 * AQ591) * BN591/(100*BB591) * 1000/(1000 - AP591)</f>
        <v>0</v>
      </c>
      <c r="AO591">
        <v>14.340982501079</v>
      </c>
      <c r="AP591">
        <v>20.665636969697</v>
      </c>
      <c r="AQ591">
        <v>-0.00123308183898062</v>
      </c>
      <c r="AR591">
        <v>77.8780552469059</v>
      </c>
      <c r="AS591">
        <v>12</v>
      </c>
      <c r="AT591">
        <v>2</v>
      </c>
      <c r="AU591">
        <f>IF(AS591*$H$13&gt;=AW591,1.0,(AW591/(AW591-AS591*$H$13)))</f>
        <v>0</v>
      </c>
      <c r="AV591">
        <f>(AU591-1)*100</f>
        <v>0</v>
      </c>
      <c r="AW591">
        <f>MAX(0,($B$13+$C$13*BV591)/(1+$D$13*BV591)*BO591/(BQ591+273)*$E$13)</f>
        <v>0</v>
      </c>
      <c r="AX591">
        <f>$B$11*BW591+$C$11*BX591+$F$11*CI591*(1-CL591)</f>
        <v>0</v>
      </c>
      <c r="AY591">
        <f>AX591*AZ591</f>
        <v>0</v>
      </c>
      <c r="AZ591">
        <f>($B$11*$D$9+$C$11*$D$9+$F$11*((CV591+CN591)/MAX(CV591+CN591+CW591, 0.1)*$I$9+CW591/MAX(CV591+CN591+CW591, 0.1)*$J$9))/($B$11+$C$11+$F$11)</f>
        <v>0</v>
      </c>
      <c r="BA591">
        <f>($B$11*$K$9+$C$11*$K$9+$F$11*((CV591+CN591)/MAX(CV591+CN591+CW591, 0.1)*$P$9+CW591/MAX(CV591+CN591+CW591, 0.1)*$Q$9))/($B$11+$C$11+$F$11)</f>
        <v>0</v>
      </c>
      <c r="BB591">
        <v>4.6</v>
      </c>
      <c r="BC591">
        <v>0.5</v>
      </c>
      <c r="BD591" t="s">
        <v>355</v>
      </c>
      <c r="BE591">
        <v>2</v>
      </c>
      <c r="BF591" t="b">
        <v>1</v>
      </c>
      <c r="BG591">
        <v>1657562142.31429</v>
      </c>
      <c r="BH591">
        <v>753.835107142857</v>
      </c>
      <c r="BI591">
        <v>807.329071428571</v>
      </c>
      <c r="BJ591">
        <v>20.6992464285714</v>
      </c>
      <c r="BK591">
        <v>14.3716428571429</v>
      </c>
      <c r="BL591">
        <v>748.79675</v>
      </c>
      <c r="BM591">
        <v>20.4918428571429</v>
      </c>
      <c r="BN591">
        <v>500.006821428571</v>
      </c>
      <c r="BO591">
        <v>68.0085178571429</v>
      </c>
      <c r="BP591">
        <v>0.0122209214285714</v>
      </c>
      <c r="BQ591">
        <v>22.8072964285714</v>
      </c>
      <c r="BR591">
        <v>22.4682035714286</v>
      </c>
      <c r="BS591">
        <v>999.9</v>
      </c>
      <c r="BT591">
        <v>0</v>
      </c>
      <c r="BU591">
        <v>0</v>
      </c>
      <c r="BV591">
        <v>9985.48714285714</v>
      </c>
      <c r="BW591">
        <v>0</v>
      </c>
      <c r="BX591">
        <v>175.878107142857</v>
      </c>
      <c r="BY591">
        <v>-53.4940178571429</v>
      </c>
      <c r="BZ591">
        <v>769.768392857143</v>
      </c>
      <c r="CA591">
        <v>819.100392857143</v>
      </c>
      <c r="CB591">
        <v>6.32760821428571</v>
      </c>
      <c r="CC591">
        <v>807.329071428571</v>
      </c>
      <c r="CD591">
        <v>14.3716428571429</v>
      </c>
      <c r="CE591">
        <v>1.40772571428571</v>
      </c>
      <c r="CF591">
        <v>0.97739425</v>
      </c>
      <c r="CG591">
        <v>12.0011</v>
      </c>
      <c r="CH591">
        <v>6.58364607142857</v>
      </c>
      <c r="CI591">
        <v>1999.96785714286</v>
      </c>
      <c r="CJ591">
        <v>0.979999785714286</v>
      </c>
      <c r="CK591">
        <v>0.0200004107142857</v>
      </c>
      <c r="CL591">
        <v>0</v>
      </c>
      <c r="CM591">
        <v>2.54221785714286</v>
      </c>
      <c r="CN591">
        <v>0</v>
      </c>
      <c r="CO591">
        <v>14354.1892857143</v>
      </c>
      <c r="CP591">
        <v>16705.1392857143</v>
      </c>
      <c r="CQ591">
        <v>45</v>
      </c>
      <c r="CR591">
        <v>45.2073214285714</v>
      </c>
      <c r="CS591">
        <v>44.8077142857143</v>
      </c>
      <c r="CT591">
        <v>44.0978214285714</v>
      </c>
      <c r="CU591">
        <v>43.75</v>
      </c>
      <c r="CV591">
        <v>1959.96785714286</v>
      </c>
      <c r="CW591">
        <v>40</v>
      </c>
      <c r="CX591">
        <v>0</v>
      </c>
      <c r="CY591">
        <v>1651541045</v>
      </c>
      <c r="CZ591">
        <v>0</v>
      </c>
      <c r="DA591">
        <v>0</v>
      </c>
      <c r="DB591" t="s">
        <v>356</v>
      </c>
      <c r="DC591">
        <v>1657298120.5</v>
      </c>
      <c r="DD591">
        <v>1657298120.5</v>
      </c>
      <c r="DE591">
        <v>0</v>
      </c>
      <c r="DF591">
        <v>1.391</v>
      </c>
      <c r="DG591">
        <v>0.035</v>
      </c>
      <c r="DH591">
        <v>2.39</v>
      </c>
      <c r="DI591">
        <v>0.104</v>
      </c>
      <c r="DJ591">
        <v>419</v>
      </c>
      <c r="DK591">
        <v>18</v>
      </c>
      <c r="DL591">
        <v>0.11</v>
      </c>
      <c r="DM591">
        <v>0.02</v>
      </c>
      <c r="DN591">
        <v>-53.2548317073171</v>
      </c>
      <c r="DO591">
        <v>-3.67700069686407</v>
      </c>
      <c r="DP591">
        <v>0.378586735520038</v>
      </c>
      <c r="DQ591">
        <v>0</v>
      </c>
      <c r="DR591">
        <v>6.31475975609756</v>
      </c>
      <c r="DS591">
        <v>0.196984181184676</v>
      </c>
      <c r="DT591">
        <v>0.0212129395035091</v>
      </c>
      <c r="DU591">
        <v>0</v>
      </c>
      <c r="DV591">
        <v>0</v>
      </c>
      <c r="DW591">
        <v>2</v>
      </c>
      <c r="DX591" t="s">
        <v>357</v>
      </c>
      <c r="DY591">
        <v>2.87028</v>
      </c>
      <c r="DZ591">
        <v>2.62889</v>
      </c>
      <c r="EA591">
        <v>0.107729</v>
      </c>
      <c r="EB591">
        <v>0.112929</v>
      </c>
      <c r="EC591">
        <v>0.0703925</v>
      </c>
      <c r="ED591">
        <v>0.0539226</v>
      </c>
      <c r="EE591">
        <v>25152.9</v>
      </c>
      <c r="EF591">
        <v>21839.5</v>
      </c>
      <c r="EG591">
        <v>25234.5</v>
      </c>
      <c r="EH591">
        <v>23975.2</v>
      </c>
      <c r="EI591">
        <v>40028.2</v>
      </c>
      <c r="EJ591">
        <v>37549.2</v>
      </c>
      <c r="EK591">
        <v>45592.2</v>
      </c>
      <c r="EL591">
        <v>42766.4</v>
      </c>
      <c r="EM591">
        <v>1.81858</v>
      </c>
      <c r="EN591">
        <v>2.10438</v>
      </c>
      <c r="EO591">
        <v>-0.077635</v>
      </c>
      <c r="EP591">
        <v>0</v>
      </c>
      <c r="EQ591">
        <v>23.7651</v>
      </c>
      <c r="ER591">
        <v>999.9</v>
      </c>
      <c r="ES591">
        <v>29.966</v>
      </c>
      <c r="ET591">
        <v>28.842</v>
      </c>
      <c r="EU591">
        <v>17.5607</v>
      </c>
      <c r="EV591">
        <v>51.8451</v>
      </c>
      <c r="EW591">
        <v>30.2885</v>
      </c>
      <c r="EX591">
        <v>2</v>
      </c>
      <c r="EY591">
        <v>-0.0801728</v>
      </c>
      <c r="EZ591">
        <v>9.28105</v>
      </c>
      <c r="FA591">
        <v>20.0184</v>
      </c>
      <c r="FB591">
        <v>5.239</v>
      </c>
      <c r="FC591">
        <v>11.992</v>
      </c>
      <c r="FD591">
        <v>4.95765</v>
      </c>
      <c r="FE591">
        <v>3.30395</v>
      </c>
      <c r="FF591">
        <v>9999</v>
      </c>
      <c r="FG591">
        <v>9999</v>
      </c>
      <c r="FH591">
        <v>6712.1</v>
      </c>
      <c r="FI591">
        <v>354.8</v>
      </c>
      <c r="FJ591">
        <v>1.86798</v>
      </c>
      <c r="FK591">
        <v>1.86367</v>
      </c>
      <c r="FL591">
        <v>1.87134</v>
      </c>
      <c r="FM591">
        <v>1.86203</v>
      </c>
      <c r="FN591">
        <v>1.86156</v>
      </c>
      <c r="FO591">
        <v>1.868</v>
      </c>
      <c r="FP591">
        <v>1.85807</v>
      </c>
      <c r="FQ591">
        <v>1.86462</v>
      </c>
      <c r="FR591">
        <v>5</v>
      </c>
      <c r="FS591">
        <v>0</v>
      </c>
      <c r="FT591">
        <v>0</v>
      </c>
      <c r="FU591">
        <v>0</v>
      </c>
      <c r="FV591" t="s">
        <v>358</v>
      </c>
      <c r="FW591" t="s">
        <v>359</v>
      </c>
      <c r="FX591" t="s">
        <v>360</v>
      </c>
      <c r="FY591" t="s">
        <v>360</v>
      </c>
      <c r="FZ591" t="s">
        <v>360</v>
      </c>
      <c r="GA591" t="s">
        <v>360</v>
      </c>
      <c r="GB591">
        <v>0</v>
      </c>
      <c r="GC591">
        <v>100</v>
      </c>
      <c r="GD591">
        <v>100</v>
      </c>
      <c r="GE591">
        <v>5.116</v>
      </c>
      <c r="GF591">
        <v>0.2057</v>
      </c>
      <c r="GG591">
        <v>2.14445261950712</v>
      </c>
      <c r="GH591">
        <v>0.00524579190152856</v>
      </c>
      <c r="GI591">
        <v>-2.61795653493914e-06</v>
      </c>
      <c r="GJ591">
        <v>1.03317073579164e-09</v>
      </c>
      <c r="GK591">
        <v>0.00834576242792743</v>
      </c>
      <c r="GL591">
        <v>-0.0463878632499735</v>
      </c>
      <c r="GM591">
        <v>0.00360881594666716</v>
      </c>
      <c r="GN591">
        <v>-4.25062852161115e-05</v>
      </c>
      <c r="GO591">
        <v>14</v>
      </c>
      <c r="GP591">
        <v>2225</v>
      </c>
      <c r="GQ591">
        <v>2</v>
      </c>
      <c r="GR591">
        <v>27</v>
      </c>
      <c r="GS591">
        <v>4400.5</v>
      </c>
      <c r="GT591">
        <v>4400.5</v>
      </c>
      <c r="GU591">
        <v>2.31323</v>
      </c>
      <c r="GV591">
        <v>2.33887</v>
      </c>
      <c r="GW591">
        <v>1.99829</v>
      </c>
      <c r="GX591">
        <v>2.74658</v>
      </c>
      <c r="GY591">
        <v>2.09351</v>
      </c>
      <c r="GZ591">
        <v>2.39136</v>
      </c>
      <c r="HA591">
        <v>30.5662</v>
      </c>
      <c r="HB591">
        <v>13.5366</v>
      </c>
      <c r="HC591">
        <v>18</v>
      </c>
      <c r="HD591">
        <v>434.164</v>
      </c>
      <c r="HE591">
        <v>614.566</v>
      </c>
      <c r="HF591">
        <v>16.5279</v>
      </c>
      <c r="HG591">
        <v>26.3503</v>
      </c>
      <c r="HH591">
        <v>30.0028</v>
      </c>
      <c r="HI591">
        <v>26.0596</v>
      </c>
      <c r="HJ591">
        <v>26.0308</v>
      </c>
      <c r="HK591">
        <v>46.3231</v>
      </c>
      <c r="HL591">
        <v>18.2579</v>
      </c>
      <c r="HM591">
        <v>1.12524</v>
      </c>
      <c r="HN591">
        <v>12.5465</v>
      </c>
      <c r="HO591">
        <v>857.226</v>
      </c>
      <c r="HP591">
        <v>14.1812</v>
      </c>
      <c r="HQ591">
        <v>96.5144</v>
      </c>
      <c r="HR591">
        <v>100.548</v>
      </c>
    </row>
    <row r="592" spans="1:226">
      <c r="A592">
        <v>576</v>
      </c>
      <c r="B592">
        <v>1657562155.1</v>
      </c>
      <c r="C592">
        <v>9363.09999990463</v>
      </c>
      <c r="D592" t="s">
        <v>1519</v>
      </c>
      <c r="E592" t="s">
        <v>1520</v>
      </c>
      <c r="F592">
        <v>5</v>
      </c>
      <c r="G592" t="s">
        <v>1420</v>
      </c>
      <c r="H592" t="s">
        <v>354</v>
      </c>
      <c r="I592">
        <v>1657562147.6</v>
      </c>
      <c r="J592">
        <f>(K592)/1000</f>
        <v>0</v>
      </c>
      <c r="K592">
        <f>IF(BF592, AN592, AH592)</f>
        <v>0</v>
      </c>
      <c r="L592">
        <f>IF(BF592, AI592, AG592)</f>
        <v>0</v>
      </c>
      <c r="M592">
        <f>BH592 - IF(AU592&gt;1, L592*BB592*100.0/(AW592*BV592), 0)</f>
        <v>0</v>
      </c>
      <c r="N592">
        <f>((T592-J592/2)*M592-L592)/(T592+J592/2)</f>
        <v>0</v>
      </c>
      <c r="O592">
        <f>N592*(BO592+BP592)/1000.0</f>
        <v>0</v>
      </c>
      <c r="P592">
        <f>(BH592 - IF(AU592&gt;1, L592*BB592*100.0/(AW592*BV592), 0))*(BO592+BP592)/1000.0</f>
        <v>0</v>
      </c>
      <c r="Q592">
        <f>2.0/((1/S592-1/R592)+SIGN(S592)*SQRT((1/S592-1/R592)*(1/S592-1/R592) + 4*BC592/((BC592+1)*(BC592+1))*(2*1/S592*1/R592-1/R592*1/R592)))</f>
        <v>0</v>
      </c>
      <c r="R592">
        <f>IF(LEFT(BD592,1)&lt;&gt;"0",IF(LEFT(BD592,1)="1",3.0,BE592),$D$5+$E$5*(BV592*BO592/($K$5*1000))+$F$5*(BV592*BO592/($K$5*1000))*MAX(MIN(BB592,$J$5),$I$5)*MAX(MIN(BB592,$J$5),$I$5)+$G$5*MAX(MIN(BB592,$J$5),$I$5)*(BV592*BO592/($K$5*1000))+$H$5*(BV592*BO592/($K$5*1000))*(BV592*BO592/($K$5*1000)))</f>
        <v>0</v>
      </c>
      <c r="S592">
        <f>J592*(1000-(1000*0.61365*exp(17.502*W592/(240.97+W592))/(BO592+BP592)+BJ592)/2)/(1000*0.61365*exp(17.502*W592/(240.97+W592))/(BO592+BP592)-BJ592)</f>
        <v>0</v>
      </c>
      <c r="T592">
        <f>1/((BC592+1)/(Q592/1.6)+1/(R592/1.37)) + BC592/((BC592+1)/(Q592/1.6) + BC592/(R592/1.37))</f>
        <v>0</v>
      </c>
      <c r="U592">
        <f>(AX592*BA592)</f>
        <v>0</v>
      </c>
      <c r="V592">
        <f>(BQ592+(U592+2*0.95*5.67E-8*(((BQ592+$B$7)+273)^4-(BQ592+273)^4)-44100*J592)/(1.84*29.3*R592+8*0.95*5.67E-8*(BQ592+273)^3))</f>
        <v>0</v>
      </c>
      <c r="W592">
        <f>($C$7*BR592+$D$7*BS592+$E$7*V592)</f>
        <v>0</v>
      </c>
      <c r="X592">
        <f>0.61365*exp(17.502*W592/(240.97+W592))</f>
        <v>0</v>
      </c>
      <c r="Y592">
        <f>(Z592/AA592*100)</f>
        <v>0</v>
      </c>
      <c r="Z592">
        <f>BJ592*(BO592+BP592)/1000</f>
        <v>0</v>
      </c>
      <c r="AA592">
        <f>0.61365*exp(17.502*BQ592/(240.97+BQ592))</f>
        <v>0</v>
      </c>
      <c r="AB592">
        <f>(X592-BJ592*(BO592+BP592)/1000)</f>
        <v>0</v>
      </c>
      <c r="AC592">
        <f>(-J592*44100)</f>
        <v>0</v>
      </c>
      <c r="AD592">
        <f>2*29.3*R592*0.92*(BQ592-W592)</f>
        <v>0</v>
      </c>
      <c r="AE592">
        <f>2*0.95*5.67E-8*(((BQ592+$B$7)+273)^4-(W592+273)^4)</f>
        <v>0</v>
      </c>
      <c r="AF592">
        <f>U592+AE592+AC592+AD592</f>
        <v>0</v>
      </c>
      <c r="AG592">
        <f>BN592*AU592*(BI592-BH592*(1000-AU592*BK592)/(1000-AU592*BJ592))/(100*BB592)</f>
        <v>0</v>
      </c>
      <c r="AH592">
        <f>1000*BN592*AU592*(BJ592-BK592)/(100*BB592*(1000-AU592*BJ592))</f>
        <v>0</v>
      </c>
      <c r="AI592">
        <f>(AJ592 - AK592 - BO592*1E3/(8.314*(BQ592+273.15)) * AM592/BN592 * AL592) * BN592/(100*BB592) * (1000 - BK592)/1000</f>
        <v>0</v>
      </c>
      <c r="AJ592">
        <v>854.201843954013</v>
      </c>
      <c r="AK592">
        <v>811.392866666667</v>
      </c>
      <c r="AL592">
        <v>3.42640701160958</v>
      </c>
      <c r="AM592">
        <v>66.1577859807836</v>
      </c>
      <c r="AN592">
        <f>(AP592 - AO592 + BO592*1E3/(8.314*(BQ592+273.15)) * AR592/BN592 * AQ592) * BN592/(100*BB592) * 1000/(1000 - AP592)</f>
        <v>0</v>
      </c>
      <c r="AO592">
        <v>14.3058085395108</v>
      </c>
      <c r="AP592">
        <v>20.6438818181818</v>
      </c>
      <c r="AQ592">
        <v>-0.00374598869194388</v>
      </c>
      <c r="AR592">
        <v>77.8780552469059</v>
      </c>
      <c r="AS592">
        <v>12</v>
      </c>
      <c r="AT592">
        <v>2</v>
      </c>
      <c r="AU592">
        <f>IF(AS592*$H$13&gt;=AW592,1.0,(AW592/(AW592-AS592*$H$13)))</f>
        <v>0</v>
      </c>
      <c r="AV592">
        <f>(AU592-1)*100</f>
        <v>0</v>
      </c>
      <c r="AW592">
        <f>MAX(0,($B$13+$C$13*BV592)/(1+$D$13*BV592)*BO592/(BQ592+273)*$E$13)</f>
        <v>0</v>
      </c>
      <c r="AX592">
        <f>$B$11*BW592+$C$11*BX592+$F$11*CI592*(1-CL592)</f>
        <v>0</v>
      </c>
      <c r="AY592">
        <f>AX592*AZ592</f>
        <v>0</v>
      </c>
      <c r="AZ592">
        <f>($B$11*$D$9+$C$11*$D$9+$F$11*((CV592+CN592)/MAX(CV592+CN592+CW592, 0.1)*$I$9+CW592/MAX(CV592+CN592+CW592, 0.1)*$J$9))/($B$11+$C$11+$F$11)</f>
        <v>0</v>
      </c>
      <c r="BA592">
        <f>($B$11*$K$9+$C$11*$K$9+$F$11*((CV592+CN592)/MAX(CV592+CN592+CW592, 0.1)*$P$9+CW592/MAX(CV592+CN592+CW592, 0.1)*$Q$9))/($B$11+$C$11+$F$11)</f>
        <v>0</v>
      </c>
      <c r="BB592">
        <v>4.6</v>
      </c>
      <c r="BC592">
        <v>0.5</v>
      </c>
      <c r="BD592" t="s">
        <v>355</v>
      </c>
      <c r="BE592">
        <v>2</v>
      </c>
      <c r="BF592" t="b">
        <v>1</v>
      </c>
      <c r="BG592">
        <v>1657562147.6</v>
      </c>
      <c r="BH592">
        <v>771.333037037037</v>
      </c>
      <c r="BI592">
        <v>825.168851851852</v>
      </c>
      <c r="BJ592">
        <v>20.6721037037037</v>
      </c>
      <c r="BK592">
        <v>14.3327148148148</v>
      </c>
      <c r="BL592">
        <v>766.241333333333</v>
      </c>
      <c r="BM592">
        <v>20.4659333333333</v>
      </c>
      <c r="BN592">
        <v>500.010074074074</v>
      </c>
      <c r="BO592">
        <v>68.0077407407407</v>
      </c>
      <c r="BP592">
        <v>0.012288337037037</v>
      </c>
      <c r="BQ592">
        <v>22.8014148148148</v>
      </c>
      <c r="BR592">
        <v>22.4789074074074</v>
      </c>
      <c r="BS592">
        <v>999.9</v>
      </c>
      <c r="BT592">
        <v>0</v>
      </c>
      <c r="BU592">
        <v>0</v>
      </c>
      <c r="BV592">
        <v>9991.94037037037</v>
      </c>
      <c r="BW592">
        <v>0</v>
      </c>
      <c r="BX592">
        <v>158.181185185185</v>
      </c>
      <c r="BY592">
        <v>-53.8357740740741</v>
      </c>
      <c r="BZ592">
        <v>787.614592592593</v>
      </c>
      <c r="CA592">
        <v>837.167333333333</v>
      </c>
      <c r="CB592">
        <v>6.3393862962963</v>
      </c>
      <c r="CC592">
        <v>825.168851851852</v>
      </c>
      <c r="CD592">
        <v>14.3327148148148</v>
      </c>
      <c r="CE592">
        <v>1.40586296296296</v>
      </c>
      <c r="CF592">
        <v>0.974735925925926</v>
      </c>
      <c r="CG592">
        <v>11.9810148148148</v>
      </c>
      <c r="CH592">
        <v>6.54409296296296</v>
      </c>
      <c r="CI592">
        <v>1999.99666666667</v>
      </c>
      <c r="CJ592">
        <v>0.980000888888889</v>
      </c>
      <c r="CK592">
        <v>0.0199992814814815</v>
      </c>
      <c r="CL592">
        <v>0</v>
      </c>
      <c r="CM592">
        <v>2.55633333333333</v>
      </c>
      <c r="CN592">
        <v>0</v>
      </c>
      <c r="CO592">
        <v>13931.637037037</v>
      </c>
      <c r="CP592">
        <v>16705.3851851852</v>
      </c>
      <c r="CQ592">
        <v>45</v>
      </c>
      <c r="CR592">
        <v>45.252037037037</v>
      </c>
      <c r="CS592">
        <v>44.8423333333333</v>
      </c>
      <c r="CT592">
        <v>44.1545925925926</v>
      </c>
      <c r="CU592">
        <v>43.75</v>
      </c>
      <c r="CV592">
        <v>1959.99666666667</v>
      </c>
      <c r="CW592">
        <v>40</v>
      </c>
      <c r="CX592">
        <v>0</v>
      </c>
      <c r="CY592">
        <v>1651541050.4</v>
      </c>
      <c r="CZ592">
        <v>0</v>
      </c>
      <c r="DA592">
        <v>0</v>
      </c>
      <c r="DB592" t="s">
        <v>356</v>
      </c>
      <c r="DC592">
        <v>1657298120.5</v>
      </c>
      <c r="DD592">
        <v>1657298120.5</v>
      </c>
      <c r="DE592">
        <v>0</v>
      </c>
      <c r="DF592">
        <v>1.391</v>
      </c>
      <c r="DG592">
        <v>0.035</v>
      </c>
      <c r="DH592">
        <v>2.39</v>
      </c>
      <c r="DI592">
        <v>0.104</v>
      </c>
      <c r="DJ592">
        <v>419</v>
      </c>
      <c r="DK592">
        <v>18</v>
      </c>
      <c r="DL592">
        <v>0.11</v>
      </c>
      <c r="DM592">
        <v>0.02</v>
      </c>
      <c r="DN592">
        <v>-53.646643902439</v>
      </c>
      <c r="DO592">
        <v>-4.22181114982586</v>
      </c>
      <c r="DP592">
        <v>0.434821030775057</v>
      </c>
      <c r="DQ592">
        <v>0</v>
      </c>
      <c r="DR592">
        <v>6.33302243902439</v>
      </c>
      <c r="DS592">
        <v>0.134629965156798</v>
      </c>
      <c r="DT592">
        <v>0.0136453710154294</v>
      </c>
      <c r="DU592">
        <v>0</v>
      </c>
      <c r="DV592">
        <v>0</v>
      </c>
      <c r="DW592">
        <v>2</v>
      </c>
      <c r="DX592" t="s">
        <v>357</v>
      </c>
      <c r="DY592">
        <v>2.87005</v>
      </c>
      <c r="DZ592">
        <v>2.62893</v>
      </c>
      <c r="EA592">
        <v>0.109282</v>
      </c>
      <c r="EB592">
        <v>0.114417</v>
      </c>
      <c r="EC592">
        <v>0.0703333</v>
      </c>
      <c r="ED592">
        <v>0.0538545</v>
      </c>
      <c r="EE592">
        <v>25106.8</v>
      </c>
      <c r="EF592">
        <v>21800.9</v>
      </c>
      <c r="EG592">
        <v>25232.3</v>
      </c>
      <c r="EH592">
        <v>23973.2</v>
      </c>
      <c r="EI592">
        <v>40027.4</v>
      </c>
      <c r="EJ592">
        <v>37549.2</v>
      </c>
      <c r="EK592">
        <v>45588.3</v>
      </c>
      <c r="EL592">
        <v>42763.4</v>
      </c>
      <c r="EM592">
        <v>1.81798</v>
      </c>
      <c r="EN592">
        <v>2.10395</v>
      </c>
      <c r="EO592">
        <v>-0.0837632</v>
      </c>
      <c r="EP592">
        <v>0</v>
      </c>
      <c r="EQ592">
        <v>23.8695</v>
      </c>
      <c r="ER592">
        <v>999.9</v>
      </c>
      <c r="ES592">
        <v>29.99</v>
      </c>
      <c r="ET592">
        <v>28.832</v>
      </c>
      <c r="EU592">
        <v>17.563</v>
      </c>
      <c r="EV592">
        <v>51.8251</v>
      </c>
      <c r="EW592">
        <v>30.2364</v>
      </c>
      <c r="EX592">
        <v>2</v>
      </c>
      <c r="EY592">
        <v>-0.0767454</v>
      </c>
      <c r="EZ592">
        <v>9.28105</v>
      </c>
      <c r="FA592">
        <v>20.0187</v>
      </c>
      <c r="FB592">
        <v>5.239</v>
      </c>
      <c r="FC592">
        <v>11.992</v>
      </c>
      <c r="FD592">
        <v>4.9577</v>
      </c>
      <c r="FE592">
        <v>3.304</v>
      </c>
      <c r="FF592">
        <v>9999</v>
      </c>
      <c r="FG592">
        <v>9999</v>
      </c>
      <c r="FH592">
        <v>6712.4</v>
      </c>
      <c r="FI592">
        <v>354.8</v>
      </c>
      <c r="FJ592">
        <v>1.86798</v>
      </c>
      <c r="FK592">
        <v>1.86367</v>
      </c>
      <c r="FL592">
        <v>1.87136</v>
      </c>
      <c r="FM592">
        <v>1.86203</v>
      </c>
      <c r="FN592">
        <v>1.86157</v>
      </c>
      <c r="FO592">
        <v>1.86801</v>
      </c>
      <c r="FP592">
        <v>1.85807</v>
      </c>
      <c r="FQ592">
        <v>1.86463</v>
      </c>
      <c r="FR592">
        <v>5</v>
      </c>
      <c r="FS592">
        <v>0</v>
      </c>
      <c r="FT592">
        <v>0</v>
      </c>
      <c r="FU592">
        <v>0</v>
      </c>
      <c r="FV592" t="s">
        <v>358</v>
      </c>
      <c r="FW592" t="s">
        <v>359</v>
      </c>
      <c r="FX592" t="s">
        <v>360</v>
      </c>
      <c r="FY592" t="s">
        <v>360</v>
      </c>
      <c r="FZ592" t="s">
        <v>360</v>
      </c>
      <c r="GA592" t="s">
        <v>360</v>
      </c>
      <c r="GB592">
        <v>0</v>
      </c>
      <c r="GC592">
        <v>100</v>
      </c>
      <c r="GD592">
        <v>100</v>
      </c>
      <c r="GE592">
        <v>5.168</v>
      </c>
      <c r="GF592">
        <v>0.2047</v>
      </c>
      <c r="GG592">
        <v>2.14445261950712</v>
      </c>
      <c r="GH592">
        <v>0.00524579190152856</v>
      </c>
      <c r="GI592">
        <v>-2.61795653493914e-06</v>
      </c>
      <c r="GJ592">
        <v>1.03317073579164e-09</v>
      </c>
      <c r="GK592">
        <v>0.00834576242792743</v>
      </c>
      <c r="GL592">
        <v>-0.0463878632499735</v>
      </c>
      <c r="GM592">
        <v>0.00360881594666716</v>
      </c>
      <c r="GN592">
        <v>-4.25062852161115e-05</v>
      </c>
      <c r="GO592">
        <v>14</v>
      </c>
      <c r="GP592">
        <v>2225</v>
      </c>
      <c r="GQ592">
        <v>2</v>
      </c>
      <c r="GR592">
        <v>27</v>
      </c>
      <c r="GS592">
        <v>4400.6</v>
      </c>
      <c r="GT592">
        <v>4400.6</v>
      </c>
      <c r="GU592">
        <v>2.34741</v>
      </c>
      <c r="GV592">
        <v>2.33887</v>
      </c>
      <c r="GW592">
        <v>1.99829</v>
      </c>
      <c r="GX592">
        <v>2.74536</v>
      </c>
      <c r="GY592">
        <v>2.09351</v>
      </c>
      <c r="GZ592">
        <v>2.41211</v>
      </c>
      <c r="HA592">
        <v>30.5877</v>
      </c>
      <c r="HB592">
        <v>13.5366</v>
      </c>
      <c r="HC592">
        <v>18</v>
      </c>
      <c r="HD592">
        <v>433.983</v>
      </c>
      <c r="HE592">
        <v>614.479</v>
      </c>
      <c r="HF592">
        <v>16.5951</v>
      </c>
      <c r="HG592">
        <v>26.3906</v>
      </c>
      <c r="HH592">
        <v>30.0031</v>
      </c>
      <c r="HI592">
        <v>26.081</v>
      </c>
      <c r="HJ592">
        <v>26.0523</v>
      </c>
      <c r="HK592">
        <v>47.0078</v>
      </c>
      <c r="HL592">
        <v>18.55</v>
      </c>
      <c r="HM592">
        <v>1.12524</v>
      </c>
      <c r="HN592">
        <v>12.5164</v>
      </c>
      <c r="HO592">
        <v>877.509</v>
      </c>
      <c r="HP592">
        <v>14.1692</v>
      </c>
      <c r="HQ592">
        <v>96.5061</v>
      </c>
      <c r="HR592">
        <v>100.541</v>
      </c>
    </row>
    <row r="593" spans="1:226">
      <c r="A593">
        <v>577</v>
      </c>
      <c r="B593">
        <v>1657562160.1</v>
      </c>
      <c r="C593">
        <v>9368.09999990463</v>
      </c>
      <c r="D593" t="s">
        <v>1521</v>
      </c>
      <c r="E593" t="s">
        <v>1522</v>
      </c>
      <c r="F593">
        <v>5</v>
      </c>
      <c r="G593" t="s">
        <v>1420</v>
      </c>
      <c r="H593" t="s">
        <v>354</v>
      </c>
      <c r="I593">
        <v>1657562152.31429</v>
      </c>
      <c r="J593">
        <f>(K593)/1000</f>
        <v>0</v>
      </c>
      <c r="K593">
        <f>IF(BF593, AN593, AH593)</f>
        <v>0</v>
      </c>
      <c r="L593">
        <f>IF(BF593, AI593, AG593)</f>
        <v>0</v>
      </c>
      <c r="M593">
        <f>BH593 - IF(AU593&gt;1, L593*BB593*100.0/(AW593*BV593), 0)</f>
        <v>0</v>
      </c>
      <c r="N593">
        <f>((T593-J593/2)*M593-L593)/(T593+J593/2)</f>
        <v>0</v>
      </c>
      <c r="O593">
        <f>N593*(BO593+BP593)/1000.0</f>
        <v>0</v>
      </c>
      <c r="P593">
        <f>(BH593 - IF(AU593&gt;1, L593*BB593*100.0/(AW593*BV593), 0))*(BO593+BP593)/1000.0</f>
        <v>0</v>
      </c>
      <c r="Q593">
        <f>2.0/((1/S593-1/R593)+SIGN(S593)*SQRT((1/S593-1/R593)*(1/S593-1/R593) + 4*BC593/((BC593+1)*(BC593+1))*(2*1/S593*1/R593-1/R593*1/R593)))</f>
        <v>0</v>
      </c>
      <c r="R593">
        <f>IF(LEFT(BD593,1)&lt;&gt;"0",IF(LEFT(BD593,1)="1",3.0,BE593),$D$5+$E$5*(BV593*BO593/($K$5*1000))+$F$5*(BV593*BO593/($K$5*1000))*MAX(MIN(BB593,$J$5),$I$5)*MAX(MIN(BB593,$J$5),$I$5)+$G$5*MAX(MIN(BB593,$J$5),$I$5)*(BV593*BO593/($K$5*1000))+$H$5*(BV593*BO593/($K$5*1000))*(BV593*BO593/($K$5*1000)))</f>
        <v>0</v>
      </c>
      <c r="S593">
        <f>J593*(1000-(1000*0.61365*exp(17.502*W593/(240.97+W593))/(BO593+BP593)+BJ593)/2)/(1000*0.61365*exp(17.502*W593/(240.97+W593))/(BO593+BP593)-BJ593)</f>
        <v>0</v>
      </c>
      <c r="T593">
        <f>1/((BC593+1)/(Q593/1.6)+1/(R593/1.37)) + BC593/((BC593+1)/(Q593/1.6) + BC593/(R593/1.37))</f>
        <v>0</v>
      </c>
      <c r="U593">
        <f>(AX593*BA593)</f>
        <v>0</v>
      </c>
      <c r="V593">
        <f>(BQ593+(U593+2*0.95*5.67E-8*(((BQ593+$B$7)+273)^4-(BQ593+273)^4)-44100*J593)/(1.84*29.3*R593+8*0.95*5.67E-8*(BQ593+273)^3))</f>
        <v>0</v>
      </c>
      <c r="W593">
        <f>($C$7*BR593+$D$7*BS593+$E$7*V593)</f>
        <v>0</v>
      </c>
      <c r="X593">
        <f>0.61365*exp(17.502*W593/(240.97+W593))</f>
        <v>0</v>
      </c>
      <c r="Y593">
        <f>(Z593/AA593*100)</f>
        <v>0</v>
      </c>
      <c r="Z593">
        <f>BJ593*(BO593+BP593)/1000</f>
        <v>0</v>
      </c>
      <c r="AA593">
        <f>0.61365*exp(17.502*BQ593/(240.97+BQ593))</f>
        <v>0</v>
      </c>
      <c r="AB593">
        <f>(X593-BJ593*(BO593+BP593)/1000)</f>
        <v>0</v>
      </c>
      <c r="AC593">
        <f>(-J593*44100)</f>
        <v>0</v>
      </c>
      <c r="AD593">
        <f>2*29.3*R593*0.92*(BQ593-W593)</f>
        <v>0</v>
      </c>
      <c r="AE593">
        <f>2*0.95*5.67E-8*(((BQ593+$B$7)+273)^4-(W593+273)^4)</f>
        <v>0</v>
      </c>
      <c r="AF593">
        <f>U593+AE593+AC593+AD593</f>
        <v>0</v>
      </c>
      <c r="AG593">
        <f>BN593*AU593*(BI593-BH593*(1000-AU593*BK593)/(1000-AU593*BJ593))/(100*BB593)</f>
        <v>0</v>
      </c>
      <c r="AH593">
        <f>1000*BN593*AU593*(BJ593-BK593)/(100*BB593*(1000-AU593*BJ593))</f>
        <v>0</v>
      </c>
      <c r="AI593">
        <f>(AJ593 - AK593 - BO593*1E3/(8.314*(BQ593+273.15)) * AM593/BN593 * AL593) * BN593/(100*BB593) * (1000 - BK593)/1000</f>
        <v>0</v>
      </c>
      <c r="AJ593">
        <v>871.420728818518</v>
      </c>
      <c r="AK593">
        <v>828.3892</v>
      </c>
      <c r="AL593">
        <v>3.42583622876976</v>
      </c>
      <c r="AM593">
        <v>66.1577859807836</v>
      </c>
      <c r="AN593">
        <f>(AP593 - AO593 + BO593*1E3/(8.314*(BQ593+273.15)) * AR593/BN593 * AQ593) * BN593/(100*BB593) * 1000/(1000 - AP593)</f>
        <v>0</v>
      </c>
      <c r="AO593">
        <v>14.2896854776343</v>
      </c>
      <c r="AP593">
        <v>20.6347551515151</v>
      </c>
      <c r="AQ593">
        <v>-0.000973993179222039</v>
      </c>
      <c r="AR593">
        <v>77.8780552469059</v>
      </c>
      <c r="AS593">
        <v>12</v>
      </c>
      <c r="AT593">
        <v>2</v>
      </c>
      <c r="AU593">
        <f>IF(AS593*$H$13&gt;=AW593,1.0,(AW593/(AW593-AS593*$H$13)))</f>
        <v>0</v>
      </c>
      <c r="AV593">
        <f>(AU593-1)*100</f>
        <v>0</v>
      </c>
      <c r="AW593">
        <f>MAX(0,($B$13+$C$13*BV593)/(1+$D$13*BV593)*BO593/(BQ593+273)*$E$13)</f>
        <v>0</v>
      </c>
      <c r="AX593">
        <f>$B$11*BW593+$C$11*BX593+$F$11*CI593*(1-CL593)</f>
        <v>0</v>
      </c>
      <c r="AY593">
        <f>AX593*AZ593</f>
        <v>0</v>
      </c>
      <c r="AZ593">
        <f>($B$11*$D$9+$C$11*$D$9+$F$11*((CV593+CN593)/MAX(CV593+CN593+CW593, 0.1)*$I$9+CW593/MAX(CV593+CN593+CW593, 0.1)*$J$9))/($B$11+$C$11+$F$11)</f>
        <v>0</v>
      </c>
      <c r="BA593">
        <f>($B$11*$K$9+$C$11*$K$9+$F$11*((CV593+CN593)/MAX(CV593+CN593+CW593, 0.1)*$P$9+CW593/MAX(CV593+CN593+CW593, 0.1)*$Q$9))/($B$11+$C$11+$F$11)</f>
        <v>0</v>
      </c>
      <c r="BB593">
        <v>4.6</v>
      </c>
      <c r="BC593">
        <v>0.5</v>
      </c>
      <c r="BD593" t="s">
        <v>355</v>
      </c>
      <c r="BE593">
        <v>2</v>
      </c>
      <c r="BF593" t="b">
        <v>1</v>
      </c>
      <c r="BG593">
        <v>1657562152.31429</v>
      </c>
      <c r="BH593">
        <v>786.977928571428</v>
      </c>
      <c r="BI593">
        <v>841.156535714285</v>
      </c>
      <c r="BJ593">
        <v>20.6540285714286</v>
      </c>
      <c r="BK593">
        <v>14.3077</v>
      </c>
      <c r="BL593">
        <v>781.838607142857</v>
      </c>
      <c r="BM593">
        <v>20.4486821428571</v>
      </c>
      <c r="BN593">
        <v>500.002428571429</v>
      </c>
      <c r="BO593">
        <v>68.0070857142857</v>
      </c>
      <c r="BP593">
        <v>0.0123724107142857</v>
      </c>
      <c r="BQ593">
        <v>22.7912607142857</v>
      </c>
      <c r="BR593">
        <v>22.4865821428571</v>
      </c>
      <c r="BS593">
        <v>999.9</v>
      </c>
      <c r="BT593">
        <v>0</v>
      </c>
      <c r="BU593">
        <v>0</v>
      </c>
      <c r="BV593">
        <v>10002.2542857143</v>
      </c>
      <c r="BW593">
        <v>0</v>
      </c>
      <c r="BX593">
        <v>145.476642857143</v>
      </c>
      <c r="BY593">
        <v>-54.1785964285714</v>
      </c>
      <c r="BZ593">
        <v>803.574857142857</v>
      </c>
      <c r="CA593">
        <v>853.365928571428</v>
      </c>
      <c r="CB593">
        <v>6.34633035714286</v>
      </c>
      <c r="CC593">
        <v>841.156535714285</v>
      </c>
      <c r="CD593">
        <v>14.3077</v>
      </c>
      <c r="CE593">
        <v>1.40461964285714</v>
      </c>
      <c r="CF593">
        <v>0.973024821428571</v>
      </c>
      <c r="CG593">
        <v>11.9675964285714</v>
      </c>
      <c r="CH593">
        <v>6.51858214285714</v>
      </c>
      <c r="CI593">
        <v>2000.00785714286</v>
      </c>
      <c r="CJ593">
        <v>0.980001392857143</v>
      </c>
      <c r="CK593">
        <v>0.0199987607142857</v>
      </c>
      <c r="CL593">
        <v>0</v>
      </c>
      <c r="CM593">
        <v>2.54983571428571</v>
      </c>
      <c r="CN593">
        <v>0</v>
      </c>
      <c r="CO593">
        <v>13709.0964285714</v>
      </c>
      <c r="CP593">
        <v>16705.4821428571</v>
      </c>
      <c r="CQ593">
        <v>45</v>
      </c>
      <c r="CR593">
        <v>45.2921428571428</v>
      </c>
      <c r="CS593">
        <v>44.8615</v>
      </c>
      <c r="CT593">
        <v>44.187</v>
      </c>
      <c r="CU593">
        <v>43.75</v>
      </c>
      <c r="CV593">
        <v>1960.00785714286</v>
      </c>
      <c r="CW593">
        <v>40</v>
      </c>
      <c r="CX593">
        <v>0</v>
      </c>
      <c r="CY593">
        <v>1651541055.2</v>
      </c>
      <c r="CZ593">
        <v>0</v>
      </c>
      <c r="DA593">
        <v>0</v>
      </c>
      <c r="DB593" t="s">
        <v>356</v>
      </c>
      <c r="DC593">
        <v>1657298120.5</v>
      </c>
      <c r="DD593">
        <v>1657298120.5</v>
      </c>
      <c r="DE593">
        <v>0</v>
      </c>
      <c r="DF593">
        <v>1.391</v>
      </c>
      <c r="DG593">
        <v>0.035</v>
      </c>
      <c r="DH593">
        <v>2.39</v>
      </c>
      <c r="DI593">
        <v>0.104</v>
      </c>
      <c r="DJ593">
        <v>419</v>
      </c>
      <c r="DK593">
        <v>18</v>
      </c>
      <c r="DL593">
        <v>0.11</v>
      </c>
      <c r="DM593">
        <v>0.02</v>
      </c>
      <c r="DN593">
        <v>-53.8992121951219</v>
      </c>
      <c r="DO593">
        <v>-4.18838257839711</v>
      </c>
      <c r="DP593">
        <v>0.432002659880656</v>
      </c>
      <c r="DQ593">
        <v>0</v>
      </c>
      <c r="DR593">
        <v>6.33992853658537</v>
      </c>
      <c r="DS593">
        <v>0.0959201393728422</v>
      </c>
      <c r="DT593">
        <v>0.0104016672118102</v>
      </c>
      <c r="DU593">
        <v>1</v>
      </c>
      <c r="DV593">
        <v>1</v>
      </c>
      <c r="DW593">
        <v>2</v>
      </c>
      <c r="DX593" t="s">
        <v>367</v>
      </c>
      <c r="DY593">
        <v>2.86948</v>
      </c>
      <c r="DZ593">
        <v>2.62924</v>
      </c>
      <c r="EA593">
        <v>0.110818</v>
      </c>
      <c r="EB593">
        <v>0.115929</v>
      </c>
      <c r="EC593">
        <v>0.0703108</v>
      </c>
      <c r="ED593">
        <v>0.053802</v>
      </c>
      <c r="EE593">
        <v>25061.4</v>
      </c>
      <c r="EF593">
        <v>21761.7</v>
      </c>
      <c r="EG593">
        <v>25230.4</v>
      </c>
      <c r="EH593">
        <v>23971.2</v>
      </c>
      <c r="EI593">
        <v>40025.3</v>
      </c>
      <c r="EJ593">
        <v>37548.5</v>
      </c>
      <c r="EK593">
        <v>45584.9</v>
      </c>
      <c r="EL593">
        <v>42760.2</v>
      </c>
      <c r="EM593">
        <v>1.81712</v>
      </c>
      <c r="EN593">
        <v>2.10372</v>
      </c>
      <c r="EO593">
        <v>-0.0891984</v>
      </c>
      <c r="EP593">
        <v>0</v>
      </c>
      <c r="EQ593">
        <v>23.9637</v>
      </c>
      <c r="ER593">
        <v>999.9</v>
      </c>
      <c r="ES593">
        <v>30.015</v>
      </c>
      <c r="ET593">
        <v>28.812</v>
      </c>
      <c r="EU593">
        <v>17.5574</v>
      </c>
      <c r="EV593">
        <v>51.5351</v>
      </c>
      <c r="EW593">
        <v>30.2484</v>
      </c>
      <c r="EX593">
        <v>2</v>
      </c>
      <c r="EY593">
        <v>-0.073501</v>
      </c>
      <c r="EZ593">
        <v>9.28105</v>
      </c>
      <c r="FA593">
        <v>20.019</v>
      </c>
      <c r="FB593">
        <v>5.23885</v>
      </c>
      <c r="FC593">
        <v>11.992</v>
      </c>
      <c r="FD593">
        <v>4.9575</v>
      </c>
      <c r="FE593">
        <v>3.30393</v>
      </c>
      <c r="FF593">
        <v>9999</v>
      </c>
      <c r="FG593">
        <v>9999</v>
      </c>
      <c r="FH593">
        <v>6712.4</v>
      </c>
      <c r="FI593">
        <v>354.8</v>
      </c>
      <c r="FJ593">
        <v>1.86798</v>
      </c>
      <c r="FK593">
        <v>1.86366</v>
      </c>
      <c r="FL593">
        <v>1.87134</v>
      </c>
      <c r="FM593">
        <v>1.86203</v>
      </c>
      <c r="FN593">
        <v>1.86156</v>
      </c>
      <c r="FO593">
        <v>1.86805</v>
      </c>
      <c r="FP593">
        <v>1.85808</v>
      </c>
      <c r="FQ593">
        <v>1.86464</v>
      </c>
      <c r="FR593">
        <v>5</v>
      </c>
      <c r="FS593">
        <v>0</v>
      </c>
      <c r="FT593">
        <v>0</v>
      </c>
      <c r="FU593">
        <v>0</v>
      </c>
      <c r="FV593" t="s">
        <v>358</v>
      </c>
      <c r="FW593" t="s">
        <v>359</v>
      </c>
      <c r="FX593" t="s">
        <v>360</v>
      </c>
      <c r="FY593" t="s">
        <v>360</v>
      </c>
      <c r="FZ593" t="s">
        <v>360</v>
      </c>
      <c r="GA593" t="s">
        <v>360</v>
      </c>
      <c r="GB593">
        <v>0</v>
      </c>
      <c r="GC593">
        <v>100</v>
      </c>
      <c r="GD593">
        <v>100</v>
      </c>
      <c r="GE593">
        <v>5.218</v>
      </c>
      <c r="GF593">
        <v>0.2044</v>
      </c>
      <c r="GG593">
        <v>2.14445261950712</v>
      </c>
      <c r="GH593">
        <v>0.00524579190152856</v>
      </c>
      <c r="GI593">
        <v>-2.61795653493914e-06</v>
      </c>
      <c r="GJ593">
        <v>1.03317073579164e-09</v>
      </c>
      <c r="GK593">
        <v>0.00834576242792743</v>
      </c>
      <c r="GL593">
        <v>-0.0463878632499735</v>
      </c>
      <c r="GM593">
        <v>0.00360881594666716</v>
      </c>
      <c r="GN593">
        <v>-4.25062852161115e-05</v>
      </c>
      <c r="GO593">
        <v>14</v>
      </c>
      <c r="GP593">
        <v>2225</v>
      </c>
      <c r="GQ593">
        <v>2</v>
      </c>
      <c r="GR593">
        <v>27</v>
      </c>
      <c r="GS593">
        <v>4400.7</v>
      </c>
      <c r="GT593">
        <v>4400.7</v>
      </c>
      <c r="GU593">
        <v>2.38525</v>
      </c>
      <c r="GV593">
        <v>2.34375</v>
      </c>
      <c r="GW593">
        <v>1.99829</v>
      </c>
      <c r="GX593">
        <v>2.74658</v>
      </c>
      <c r="GY593">
        <v>2.09351</v>
      </c>
      <c r="GZ593">
        <v>2.3877</v>
      </c>
      <c r="HA593">
        <v>30.6093</v>
      </c>
      <c r="HB593">
        <v>13.5279</v>
      </c>
      <c r="HC593">
        <v>18</v>
      </c>
      <c r="HD593">
        <v>433.673</v>
      </c>
      <c r="HE593">
        <v>614.573</v>
      </c>
      <c r="HF593">
        <v>16.6558</v>
      </c>
      <c r="HG593">
        <v>26.4342</v>
      </c>
      <c r="HH593">
        <v>30.0032</v>
      </c>
      <c r="HI593">
        <v>26.1042</v>
      </c>
      <c r="HJ593">
        <v>26.076</v>
      </c>
      <c r="HK593">
        <v>47.7526</v>
      </c>
      <c r="HL593">
        <v>19.1462</v>
      </c>
      <c r="HM593">
        <v>1.12524</v>
      </c>
      <c r="HN593">
        <v>12.4916</v>
      </c>
      <c r="HO593">
        <v>890.989</v>
      </c>
      <c r="HP593">
        <v>14.1457</v>
      </c>
      <c r="HQ593">
        <v>96.4988</v>
      </c>
      <c r="HR593">
        <v>100.533</v>
      </c>
    </row>
    <row r="594" spans="1:226">
      <c r="A594">
        <v>578</v>
      </c>
      <c r="B594">
        <v>1657562165.1</v>
      </c>
      <c r="C594">
        <v>9373.09999990463</v>
      </c>
      <c r="D594" t="s">
        <v>1523</v>
      </c>
      <c r="E594" t="s">
        <v>1524</v>
      </c>
      <c r="F594">
        <v>5</v>
      </c>
      <c r="G594" t="s">
        <v>1420</v>
      </c>
      <c r="H594" t="s">
        <v>354</v>
      </c>
      <c r="I594">
        <v>1657562157.6</v>
      </c>
      <c r="J594">
        <f>(K594)/1000</f>
        <v>0</v>
      </c>
      <c r="K594">
        <f>IF(BF594, AN594, AH594)</f>
        <v>0</v>
      </c>
      <c r="L594">
        <f>IF(BF594, AI594, AG594)</f>
        <v>0</v>
      </c>
      <c r="M594">
        <f>BH594 - IF(AU594&gt;1, L594*BB594*100.0/(AW594*BV594), 0)</f>
        <v>0</v>
      </c>
      <c r="N594">
        <f>((T594-J594/2)*M594-L594)/(T594+J594/2)</f>
        <v>0</v>
      </c>
      <c r="O594">
        <f>N594*(BO594+BP594)/1000.0</f>
        <v>0</v>
      </c>
      <c r="P594">
        <f>(BH594 - IF(AU594&gt;1, L594*BB594*100.0/(AW594*BV594), 0))*(BO594+BP594)/1000.0</f>
        <v>0</v>
      </c>
      <c r="Q594">
        <f>2.0/((1/S594-1/R594)+SIGN(S594)*SQRT((1/S594-1/R594)*(1/S594-1/R594) + 4*BC594/((BC594+1)*(BC594+1))*(2*1/S594*1/R594-1/R594*1/R594)))</f>
        <v>0</v>
      </c>
      <c r="R594">
        <f>IF(LEFT(BD594,1)&lt;&gt;"0",IF(LEFT(BD594,1)="1",3.0,BE594),$D$5+$E$5*(BV594*BO594/($K$5*1000))+$F$5*(BV594*BO594/($K$5*1000))*MAX(MIN(BB594,$J$5),$I$5)*MAX(MIN(BB594,$J$5),$I$5)+$G$5*MAX(MIN(BB594,$J$5),$I$5)*(BV594*BO594/($K$5*1000))+$H$5*(BV594*BO594/($K$5*1000))*(BV594*BO594/($K$5*1000)))</f>
        <v>0</v>
      </c>
      <c r="S594">
        <f>J594*(1000-(1000*0.61365*exp(17.502*W594/(240.97+W594))/(BO594+BP594)+BJ594)/2)/(1000*0.61365*exp(17.502*W594/(240.97+W594))/(BO594+BP594)-BJ594)</f>
        <v>0</v>
      </c>
      <c r="T594">
        <f>1/((BC594+1)/(Q594/1.6)+1/(R594/1.37)) + BC594/((BC594+1)/(Q594/1.6) + BC594/(R594/1.37))</f>
        <v>0</v>
      </c>
      <c r="U594">
        <f>(AX594*BA594)</f>
        <v>0</v>
      </c>
      <c r="V594">
        <f>(BQ594+(U594+2*0.95*5.67E-8*(((BQ594+$B$7)+273)^4-(BQ594+273)^4)-44100*J594)/(1.84*29.3*R594+8*0.95*5.67E-8*(BQ594+273)^3))</f>
        <v>0</v>
      </c>
      <c r="W594">
        <f>($C$7*BR594+$D$7*BS594+$E$7*V594)</f>
        <v>0</v>
      </c>
      <c r="X594">
        <f>0.61365*exp(17.502*W594/(240.97+W594))</f>
        <v>0</v>
      </c>
      <c r="Y594">
        <f>(Z594/AA594*100)</f>
        <v>0</v>
      </c>
      <c r="Z594">
        <f>BJ594*(BO594+BP594)/1000</f>
        <v>0</v>
      </c>
      <c r="AA594">
        <f>0.61365*exp(17.502*BQ594/(240.97+BQ594))</f>
        <v>0</v>
      </c>
      <c r="AB594">
        <f>(X594-BJ594*(BO594+BP594)/1000)</f>
        <v>0</v>
      </c>
      <c r="AC594">
        <f>(-J594*44100)</f>
        <v>0</v>
      </c>
      <c r="AD594">
        <f>2*29.3*R594*0.92*(BQ594-W594)</f>
        <v>0</v>
      </c>
      <c r="AE594">
        <f>2*0.95*5.67E-8*(((BQ594+$B$7)+273)^4-(W594+273)^4)</f>
        <v>0</v>
      </c>
      <c r="AF594">
        <f>U594+AE594+AC594+AD594</f>
        <v>0</v>
      </c>
      <c r="AG594">
        <f>BN594*AU594*(BI594-BH594*(1000-AU594*BK594)/(1000-AU594*BJ594))/(100*BB594)</f>
        <v>0</v>
      </c>
      <c r="AH594">
        <f>1000*BN594*AU594*(BJ594-BK594)/(100*BB594*(1000-AU594*BJ594))</f>
        <v>0</v>
      </c>
      <c r="AI594">
        <f>(AJ594 - AK594 - BO594*1E3/(8.314*(BQ594+273.15)) * AM594/BN594 * AL594) * BN594/(100*BB594) * (1000 - BK594)/1000</f>
        <v>0</v>
      </c>
      <c r="AJ594">
        <v>888.488909117778</v>
      </c>
      <c r="AK594">
        <v>845.289175757576</v>
      </c>
      <c r="AL594">
        <v>3.35443711372681</v>
      </c>
      <c r="AM594">
        <v>66.1577859807836</v>
      </c>
      <c r="AN594">
        <f>(AP594 - AO594 + BO594*1E3/(8.314*(BQ594+273.15)) * AR594/BN594 * AQ594) * BN594/(100*BB594) * 1000/(1000 - AP594)</f>
        <v>0</v>
      </c>
      <c r="AO594">
        <v>14.2662718212095</v>
      </c>
      <c r="AP594">
        <v>20.6192927272727</v>
      </c>
      <c r="AQ594">
        <v>-0.000413570276144002</v>
      </c>
      <c r="AR594">
        <v>77.8780552469059</v>
      </c>
      <c r="AS594">
        <v>12</v>
      </c>
      <c r="AT594">
        <v>2</v>
      </c>
      <c r="AU594">
        <f>IF(AS594*$H$13&gt;=AW594,1.0,(AW594/(AW594-AS594*$H$13)))</f>
        <v>0</v>
      </c>
      <c r="AV594">
        <f>(AU594-1)*100</f>
        <v>0</v>
      </c>
      <c r="AW594">
        <f>MAX(0,($B$13+$C$13*BV594)/(1+$D$13*BV594)*BO594/(BQ594+273)*$E$13)</f>
        <v>0</v>
      </c>
      <c r="AX594">
        <f>$B$11*BW594+$C$11*BX594+$F$11*CI594*(1-CL594)</f>
        <v>0</v>
      </c>
      <c r="AY594">
        <f>AX594*AZ594</f>
        <v>0</v>
      </c>
      <c r="AZ594">
        <f>($B$11*$D$9+$C$11*$D$9+$F$11*((CV594+CN594)/MAX(CV594+CN594+CW594, 0.1)*$I$9+CW594/MAX(CV594+CN594+CW594, 0.1)*$J$9))/($B$11+$C$11+$F$11)</f>
        <v>0</v>
      </c>
      <c r="BA594">
        <f>($B$11*$K$9+$C$11*$K$9+$F$11*((CV594+CN594)/MAX(CV594+CN594+CW594, 0.1)*$P$9+CW594/MAX(CV594+CN594+CW594, 0.1)*$Q$9))/($B$11+$C$11+$F$11)</f>
        <v>0</v>
      </c>
      <c r="BB594">
        <v>4.6</v>
      </c>
      <c r="BC594">
        <v>0.5</v>
      </c>
      <c r="BD594" t="s">
        <v>355</v>
      </c>
      <c r="BE594">
        <v>2</v>
      </c>
      <c r="BF594" t="b">
        <v>1</v>
      </c>
      <c r="BG594">
        <v>1657562157.6</v>
      </c>
      <c r="BH594">
        <v>804.598</v>
      </c>
      <c r="BI594">
        <v>859.041296296296</v>
      </c>
      <c r="BJ594">
        <v>20.6376148148148</v>
      </c>
      <c r="BK594">
        <v>14.282437037037</v>
      </c>
      <c r="BL594">
        <v>799.405222222222</v>
      </c>
      <c r="BM594">
        <v>20.4330148148148</v>
      </c>
      <c r="BN594">
        <v>500.022148148148</v>
      </c>
      <c r="BO594">
        <v>68.006762962963</v>
      </c>
      <c r="BP594">
        <v>0.012477837037037</v>
      </c>
      <c r="BQ594">
        <v>22.7758407407407</v>
      </c>
      <c r="BR594">
        <v>22.4971111111111</v>
      </c>
      <c r="BS594">
        <v>999.9</v>
      </c>
      <c r="BT594">
        <v>0</v>
      </c>
      <c r="BU594">
        <v>0</v>
      </c>
      <c r="BV594">
        <v>10008.1088888889</v>
      </c>
      <c r="BW594">
        <v>0</v>
      </c>
      <c r="BX594">
        <v>138.027481481481</v>
      </c>
      <c r="BY594">
        <v>-54.4432851851852</v>
      </c>
      <c r="BZ594">
        <v>821.552777777778</v>
      </c>
      <c r="CA594">
        <v>871.488037037037</v>
      </c>
      <c r="CB594">
        <v>6.35517555555556</v>
      </c>
      <c r="CC594">
        <v>859.041296296296</v>
      </c>
      <c r="CD594">
        <v>14.282437037037</v>
      </c>
      <c r="CE594">
        <v>1.40349740740741</v>
      </c>
      <c r="CF594">
        <v>0.971302333333333</v>
      </c>
      <c r="CG594">
        <v>11.9554666666667</v>
      </c>
      <c r="CH594">
        <v>6.49286037037037</v>
      </c>
      <c r="CI594">
        <v>2000.00185185185</v>
      </c>
      <c r="CJ594">
        <v>0.980001666666667</v>
      </c>
      <c r="CK594">
        <v>0.0199984777777778</v>
      </c>
      <c r="CL594">
        <v>0</v>
      </c>
      <c r="CM594">
        <v>2.5615037037037</v>
      </c>
      <c r="CN594">
        <v>0</v>
      </c>
      <c r="CO594">
        <v>13720.6444444444</v>
      </c>
      <c r="CP594">
        <v>16705.4259259259</v>
      </c>
      <c r="CQ594">
        <v>45</v>
      </c>
      <c r="CR594">
        <v>45.3353703703704</v>
      </c>
      <c r="CS594">
        <v>44.8910740740741</v>
      </c>
      <c r="CT594">
        <v>44.2195185185185</v>
      </c>
      <c r="CU594">
        <v>43.75</v>
      </c>
      <c r="CV594">
        <v>1960.00185185185</v>
      </c>
      <c r="CW594">
        <v>40</v>
      </c>
      <c r="CX594">
        <v>0</v>
      </c>
      <c r="CY594">
        <v>1651541060</v>
      </c>
      <c r="CZ594">
        <v>0</v>
      </c>
      <c r="DA594">
        <v>0</v>
      </c>
      <c r="DB594" t="s">
        <v>356</v>
      </c>
      <c r="DC594">
        <v>1657298120.5</v>
      </c>
      <c r="DD594">
        <v>1657298120.5</v>
      </c>
      <c r="DE594">
        <v>0</v>
      </c>
      <c r="DF594">
        <v>1.391</v>
      </c>
      <c r="DG594">
        <v>0.035</v>
      </c>
      <c r="DH594">
        <v>2.39</v>
      </c>
      <c r="DI594">
        <v>0.104</v>
      </c>
      <c r="DJ594">
        <v>419</v>
      </c>
      <c r="DK594">
        <v>18</v>
      </c>
      <c r="DL594">
        <v>0.11</v>
      </c>
      <c r="DM594">
        <v>0.02</v>
      </c>
      <c r="DN594">
        <v>-54.2877146341463</v>
      </c>
      <c r="DO594">
        <v>-3.13277351916361</v>
      </c>
      <c r="DP594">
        <v>0.326003400072779</v>
      </c>
      <c r="DQ594">
        <v>0</v>
      </c>
      <c r="DR594">
        <v>6.35007658536585</v>
      </c>
      <c r="DS594">
        <v>0.0929245296167178</v>
      </c>
      <c r="DT594">
        <v>0.0100205414901045</v>
      </c>
      <c r="DU594">
        <v>1</v>
      </c>
      <c r="DV594">
        <v>1</v>
      </c>
      <c r="DW594">
        <v>2</v>
      </c>
      <c r="DX594" t="s">
        <v>367</v>
      </c>
      <c r="DY594">
        <v>2.86921</v>
      </c>
      <c r="DZ594">
        <v>2.62908</v>
      </c>
      <c r="EA594">
        <v>0.112318</v>
      </c>
      <c r="EB594">
        <v>0.117403</v>
      </c>
      <c r="EC594">
        <v>0.0702765</v>
      </c>
      <c r="ED594">
        <v>0.0537374</v>
      </c>
      <c r="EE594">
        <v>25016.1</v>
      </c>
      <c r="EF594">
        <v>21723.6</v>
      </c>
      <c r="EG594">
        <v>25227.6</v>
      </c>
      <c r="EH594">
        <v>23969.3</v>
      </c>
      <c r="EI594">
        <v>40023.4</v>
      </c>
      <c r="EJ594">
        <v>37548.3</v>
      </c>
      <c r="EK594">
        <v>45581</v>
      </c>
      <c r="EL594">
        <v>42757.1</v>
      </c>
      <c r="EM594">
        <v>1.81662</v>
      </c>
      <c r="EN594">
        <v>2.10308</v>
      </c>
      <c r="EO594">
        <v>-0.092946</v>
      </c>
      <c r="EP594">
        <v>0</v>
      </c>
      <c r="EQ594">
        <v>24.0428</v>
      </c>
      <c r="ER594">
        <v>999.9</v>
      </c>
      <c r="ES594">
        <v>30.07</v>
      </c>
      <c r="ET594">
        <v>28.812</v>
      </c>
      <c r="EU594">
        <v>17.5911</v>
      </c>
      <c r="EV594">
        <v>51.4251</v>
      </c>
      <c r="EW594">
        <v>30.2284</v>
      </c>
      <c r="EX594">
        <v>2</v>
      </c>
      <c r="EY594">
        <v>-0.0699314</v>
      </c>
      <c r="EZ594">
        <v>9.28105</v>
      </c>
      <c r="FA594">
        <v>20.0191</v>
      </c>
      <c r="FB594">
        <v>5.23796</v>
      </c>
      <c r="FC594">
        <v>11.992</v>
      </c>
      <c r="FD594">
        <v>4.95745</v>
      </c>
      <c r="FE594">
        <v>3.30395</v>
      </c>
      <c r="FF594">
        <v>9999</v>
      </c>
      <c r="FG594">
        <v>9999</v>
      </c>
      <c r="FH594">
        <v>6712.4</v>
      </c>
      <c r="FI594">
        <v>354.8</v>
      </c>
      <c r="FJ594">
        <v>1.86798</v>
      </c>
      <c r="FK594">
        <v>1.86368</v>
      </c>
      <c r="FL594">
        <v>1.87134</v>
      </c>
      <c r="FM594">
        <v>1.86203</v>
      </c>
      <c r="FN594">
        <v>1.86156</v>
      </c>
      <c r="FO594">
        <v>1.86803</v>
      </c>
      <c r="FP594">
        <v>1.85807</v>
      </c>
      <c r="FQ594">
        <v>1.86464</v>
      </c>
      <c r="FR594">
        <v>5</v>
      </c>
      <c r="FS594">
        <v>0</v>
      </c>
      <c r="FT594">
        <v>0</v>
      </c>
      <c r="FU594">
        <v>0</v>
      </c>
      <c r="FV594" t="s">
        <v>358</v>
      </c>
      <c r="FW594" t="s">
        <v>359</v>
      </c>
      <c r="FX594" t="s">
        <v>360</v>
      </c>
      <c r="FY594" t="s">
        <v>360</v>
      </c>
      <c r="FZ594" t="s">
        <v>360</v>
      </c>
      <c r="GA594" t="s">
        <v>360</v>
      </c>
      <c r="GB594">
        <v>0</v>
      </c>
      <c r="GC594">
        <v>100</v>
      </c>
      <c r="GD594">
        <v>100</v>
      </c>
      <c r="GE594">
        <v>5.269</v>
      </c>
      <c r="GF594">
        <v>0.2038</v>
      </c>
      <c r="GG594">
        <v>2.14445261950712</v>
      </c>
      <c r="GH594">
        <v>0.00524579190152856</v>
      </c>
      <c r="GI594">
        <v>-2.61795653493914e-06</v>
      </c>
      <c r="GJ594">
        <v>1.03317073579164e-09</v>
      </c>
      <c r="GK594">
        <v>0.00834576242792743</v>
      </c>
      <c r="GL594">
        <v>-0.0463878632499735</v>
      </c>
      <c r="GM594">
        <v>0.00360881594666716</v>
      </c>
      <c r="GN594">
        <v>-4.25062852161115e-05</v>
      </c>
      <c r="GO594">
        <v>14</v>
      </c>
      <c r="GP594">
        <v>2225</v>
      </c>
      <c r="GQ594">
        <v>2</v>
      </c>
      <c r="GR594">
        <v>27</v>
      </c>
      <c r="GS594">
        <v>4400.7</v>
      </c>
      <c r="GT594">
        <v>4400.7</v>
      </c>
      <c r="GU594">
        <v>2.41943</v>
      </c>
      <c r="GV594">
        <v>2.33887</v>
      </c>
      <c r="GW594">
        <v>1.99829</v>
      </c>
      <c r="GX594">
        <v>2.74536</v>
      </c>
      <c r="GY594">
        <v>2.09351</v>
      </c>
      <c r="GZ594">
        <v>2.323</v>
      </c>
      <c r="HA594">
        <v>30.6309</v>
      </c>
      <c r="HB594">
        <v>13.5191</v>
      </c>
      <c r="HC594">
        <v>18</v>
      </c>
      <c r="HD594">
        <v>433.569</v>
      </c>
      <c r="HE594">
        <v>614.347</v>
      </c>
      <c r="HF594">
        <v>16.7196</v>
      </c>
      <c r="HG594">
        <v>26.4788</v>
      </c>
      <c r="HH594">
        <v>30.0034</v>
      </c>
      <c r="HI594">
        <v>26.1283</v>
      </c>
      <c r="HJ594">
        <v>26.1007</v>
      </c>
      <c r="HK594">
        <v>48.4222</v>
      </c>
      <c r="HL594">
        <v>19.9801</v>
      </c>
      <c r="HM594">
        <v>1.12524</v>
      </c>
      <c r="HN594">
        <v>12.4787</v>
      </c>
      <c r="HO594">
        <v>904.429</v>
      </c>
      <c r="HP594">
        <v>14.0458</v>
      </c>
      <c r="HQ594">
        <v>96.4896</v>
      </c>
      <c r="HR594">
        <v>100.525</v>
      </c>
    </row>
    <row r="595" spans="1:226">
      <c r="A595">
        <v>579</v>
      </c>
      <c r="B595">
        <v>1657562170.1</v>
      </c>
      <c r="C595">
        <v>9378.09999990463</v>
      </c>
      <c r="D595" t="s">
        <v>1525</v>
      </c>
      <c r="E595" t="s">
        <v>1526</v>
      </c>
      <c r="F595">
        <v>5</v>
      </c>
      <c r="G595" t="s">
        <v>1420</v>
      </c>
      <c r="H595" t="s">
        <v>354</v>
      </c>
      <c r="I595">
        <v>1657562162.31429</v>
      </c>
      <c r="J595">
        <f>(K595)/1000</f>
        <v>0</v>
      </c>
      <c r="K595">
        <f>IF(BF595, AN595, AH595)</f>
        <v>0</v>
      </c>
      <c r="L595">
        <f>IF(BF595, AI595, AG595)</f>
        <v>0</v>
      </c>
      <c r="M595">
        <f>BH595 - IF(AU595&gt;1, L595*BB595*100.0/(AW595*BV595), 0)</f>
        <v>0</v>
      </c>
      <c r="N595">
        <f>((T595-J595/2)*M595-L595)/(T595+J595/2)</f>
        <v>0</v>
      </c>
      <c r="O595">
        <f>N595*(BO595+BP595)/1000.0</f>
        <v>0</v>
      </c>
      <c r="P595">
        <f>(BH595 - IF(AU595&gt;1, L595*BB595*100.0/(AW595*BV595), 0))*(BO595+BP595)/1000.0</f>
        <v>0</v>
      </c>
      <c r="Q595">
        <f>2.0/((1/S595-1/R595)+SIGN(S595)*SQRT((1/S595-1/R595)*(1/S595-1/R595) + 4*BC595/((BC595+1)*(BC595+1))*(2*1/S595*1/R595-1/R595*1/R595)))</f>
        <v>0</v>
      </c>
      <c r="R595">
        <f>IF(LEFT(BD595,1)&lt;&gt;"0",IF(LEFT(BD595,1)="1",3.0,BE595),$D$5+$E$5*(BV595*BO595/($K$5*1000))+$F$5*(BV595*BO595/($K$5*1000))*MAX(MIN(BB595,$J$5),$I$5)*MAX(MIN(BB595,$J$5),$I$5)+$G$5*MAX(MIN(BB595,$J$5),$I$5)*(BV595*BO595/($K$5*1000))+$H$5*(BV595*BO595/($K$5*1000))*(BV595*BO595/($K$5*1000)))</f>
        <v>0</v>
      </c>
      <c r="S595">
        <f>J595*(1000-(1000*0.61365*exp(17.502*W595/(240.97+W595))/(BO595+BP595)+BJ595)/2)/(1000*0.61365*exp(17.502*W595/(240.97+W595))/(BO595+BP595)-BJ595)</f>
        <v>0</v>
      </c>
      <c r="T595">
        <f>1/((BC595+1)/(Q595/1.6)+1/(R595/1.37)) + BC595/((BC595+1)/(Q595/1.6) + BC595/(R595/1.37))</f>
        <v>0</v>
      </c>
      <c r="U595">
        <f>(AX595*BA595)</f>
        <v>0</v>
      </c>
      <c r="V595">
        <f>(BQ595+(U595+2*0.95*5.67E-8*(((BQ595+$B$7)+273)^4-(BQ595+273)^4)-44100*J595)/(1.84*29.3*R595+8*0.95*5.67E-8*(BQ595+273)^3))</f>
        <v>0</v>
      </c>
      <c r="W595">
        <f>($C$7*BR595+$D$7*BS595+$E$7*V595)</f>
        <v>0</v>
      </c>
      <c r="X595">
        <f>0.61365*exp(17.502*W595/(240.97+W595))</f>
        <v>0</v>
      </c>
      <c r="Y595">
        <f>(Z595/AA595*100)</f>
        <v>0</v>
      </c>
      <c r="Z595">
        <f>BJ595*(BO595+BP595)/1000</f>
        <v>0</v>
      </c>
      <c r="AA595">
        <f>0.61365*exp(17.502*BQ595/(240.97+BQ595))</f>
        <v>0</v>
      </c>
      <c r="AB595">
        <f>(X595-BJ595*(BO595+BP595)/1000)</f>
        <v>0</v>
      </c>
      <c r="AC595">
        <f>(-J595*44100)</f>
        <v>0</v>
      </c>
      <c r="AD595">
        <f>2*29.3*R595*0.92*(BQ595-W595)</f>
        <v>0</v>
      </c>
      <c r="AE595">
        <f>2*0.95*5.67E-8*(((BQ595+$B$7)+273)^4-(W595+273)^4)</f>
        <v>0</v>
      </c>
      <c r="AF595">
        <f>U595+AE595+AC595+AD595</f>
        <v>0</v>
      </c>
      <c r="AG595">
        <f>BN595*AU595*(BI595-BH595*(1000-AU595*BK595)/(1000-AU595*BJ595))/(100*BB595)</f>
        <v>0</v>
      </c>
      <c r="AH595">
        <f>1000*BN595*AU595*(BJ595-BK595)/(100*BB595*(1000-AU595*BJ595))</f>
        <v>0</v>
      </c>
      <c r="AI595">
        <f>(AJ595 - AK595 - BO595*1E3/(8.314*(BQ595+273.15)) * AM595/BN595 * AL595) * BN595/(100*BB595) * (1000 - BK595)/1000</f>
        <v>0</v>
      </c>
      <c r="AJ595">
        <v>905.723851041113</v>
      </c>
      <c r="AK595">
        <v>862.280484848485</v>
      </c>
      <c r="AL595">
        <v>3.40133546014424</v>
      </c>
      <c r="AM595">
        <v>66.1577859807836</v>
      </c>
      <c r="AN595">
        <f>(AP595 - AO595 + BO595*1E3/(8.314*(BQ595+273.15)) * AR595/BN595 * AQ595) * BN595/(100*BB595) * 1000/(1000 - AP595)</f>
        <v>0</v>
      </c>
      <c r="AO595">
        <v>14.2390146775407</v>
      </c>
      <c r="AP595">
        <v>20.6095024242424</v>
      </c>
      <c r="AQ595">
        <v>-0.000131748728953125</v>
      </c>
      <c r="AR595">
        <v>77.8780552469059</v>
      </c>
      <c r="AS595">
        <v>12</v>
      </c>
      <c r="AT595">
        <v>2</v>
      </c>
      <c r="AU595">
        <f>IF(AS595*$H$13&gt;=AW595,1.0,(AW595/(AW595-AS595*$H$13)))</f>
        <v>0</v>
      </c>
      <c r="AV595">
        <f>(AU595-1)*100</f>
        <v>0</v>
      </c>
      <c r="AW595">
        <f>MAX(0,($B$13+$C$13*BV595)/(1+$D$13*BV595)*BO595/(BQ595+273)*$E$13)</f>
        <v>0</v>
      </c>
      <c r="AX595">
        <f>$B$11*BW595+$C$11*BX595+$F$11*CI595*(1-CL595)</f>
        <v>0</v>
      </c>
      <c r="AY595">
        <f>AX595*AZ595</f>
        <v>0</v>
      </c>
      <c r="AZ595">
        <f>($B$11*$D$9+$C$11*$D$9+$F$11*((CV595+CN595)/MAX(CV595+CN595+CW595, 0.1)*$I$9+CW595/MAX(CV595+CN595+CW595, 0.1)*$J$9))/($B$11+$C$11+$F$11)</f>
        <v>0</v>
      </c>
      <c r="BA595">
        <f>($B$11*$K$9+$C$11*$K$9+$F$11*((CV595+CN595)/MAX(CV595+CN595+CW595, 0.1)*$P$9+CW595/MAX(CV595+CN595+CW595, 0.1)*$Q$9))/($B$11+$C$11+$F$11)</f>
        <v>0</v>
      </c>
      <c r="BB595">
        <v>4.6</v>
      </c>
      <c r="BC595">
        <v>0.5</v>
      </c>
      <c r="BD595" t="s">
        <v>355</v>
      </c>
      <c r="BE595">
        <v>2</v>
      </c>
      <c r="BF595" t="b">
        <v>1</v>
      </c>
      <c r="BG595">
        <v>1657562162.31429</v>
      </c>
      <c r="BH595">
        <v>820.287285714286</v>
      </c>
      <c r="BI595">
        <v>875.015428571429</v>
      </c>
      <c r="BJ595">
        <v>20.6262</v>
      </c>
      <c r="BK595">
        <v>14.258775</v>
      </c>
      <c r="BL595">
        <v>815.046928571429</v>
      </c>
      <c r="BM595">
        <v>20.422125</v>
      </c>
      <c r="BN595">
        <v>500.0185</v>
      </c>
      <c r="BO595">
        <v>68.0069035714286</v>
      </c>
      <c r="BP595">
        <v>0.0125581821428571</v>
      </c>
      <c r="BQ595">
        <v>22.7657607142857</v>
      </c>
      <c r="BR595">
        <v>22.5055321428571</v>
      </c>
      <c r="BS595">
        <v>999.9</v>
      </c>
      <c r="BT595">
        <v>0</v>
      </c>
      <c r="BU595">
        <v>0</v>
      </c>
      <c r="BV595">
        <v>10005.3228571429</v>
      </c>
      <c r="BW595">
        <v>0</v>
      </c>
      <c r="BX595">
        <v>147.052392857143</v>
      </c>
      <c r="BY595">
        <v>-54.7281428571429</v>
      </c>
      <c r="BZ595">
        <v>837.562857142857</v>
      </c>
      <c r="CA595">
        <v>887.672071428571</v>
      </c>
      <c r="CB595">
        <v>6.36742321428571</v>
      </c>
      <c r="CC595">
        <v>875.015428571429</v>
      </c>
      <c r="CD595">
        <v>14.258775</v>
      </c>
      <c r="CE595">
        <v>1.40272392857143</v>
      </c>
      <c r="CF595">
        <v>0.969694857142857</v>
      </c>
      <c r="CG595">
        <v>11.9471107142857</v>
      </c>
      <c r="CH595">
        <v>6.46879857142857</v>
      </c>
      <c r="CI595">
        <v>1999.99071428571</v>
      </c>
      <c r="CJ595">
        <v>0.980001285714286</v>
      </c>
      <c r="CK595">
        <v>0.0199988714285714</v>
      </c>
      <c r="CL595">
        <v>0</v>
      </c>
      <c r="CM595">
        <v>2.47958571428571</v>
      </c>
      <c r="CN595">
        <v>0</v>
      </c>
      <c r="CO595">
        <v>13993.4107142857</v>
      </c>
      <c r="CP595">
        <v>16705.3321428571</v>
      </c>
      <c r="CQ595">
        <v>45</v>
      </c>
      <c r="CR595">
        <v>45.3702857142857</v>
      </c>
      <c r="CS595">
        <v>44.9104285714286</v>
      </c>
      <c r="CT595">
        <v>44.2497142857143</v>
      </c>
      <c r="CU595">
        <v>43.75</v>
      </c>
      <c r="CV595">
        <v>1959.99071428571</v>
      </c>
      <c r="CW595">
        <v>40</v>
      </c>
      <c r="CX595">
        <v>0</v>
      </c>
      <c r="CY595">
        <v>1651541065.4</v>
      </c>
      <c r="CZ595">
        <v>0</v>
      </c>
      <c r="DA595">
        <v>0</v>
      </c>
      <c r="DB595" t="s">
        <v>356</v>
      </c>
      <c r="DC595">
        <v>1657298120.5</v>
      </c>
      <c r="DD595">
        <v>1657298120.5</v>
      </c>
      <c r="DE595">
        <v>0</v>
      </c>
      <c r="DF595">
        <v>1.391</v>
      </c>
      <c r="DG595">
        <v>0.035</v>
      </c>
      <c r="DH595">
        <v>2.39</v>
      </c>
      <c r="DI595">
        <v>0.104</v>
      </c>
      <c r="DJ595">
        <v>419</v>
      </c>
      <c r="DK595">
        <v>18</v>
      </c>
      <c r="DL595">
        <v>0.11</v>
      </c>
      <c r="DM595">
        <v>0.02</v>
      </c>
      <c r="DN595">
        <v>-54.5308195121951</v>
      </c>
      <c r="DO595">
        <v>-3.20060696864134</v>
      </c>
      <c r="DP595">
        <v>0.332594823610418</v>
      </c>
      <c r="DQ595">
        <v>0</v>
      </c>
      <c r="DR595">
        <v>6.35975951219512</v>
      </c>
      <c r="DS595">
        <v>0.12511379790942</v>
      </c>
      <c r="DT595">
        <v>0.0142770549247043</v>
      </c>
      <c r="DU595">
        <v>0</v>
      </c>
      <c r="DV595">
        <v>0</v>
      </c>
      <c r="DW595">
        <v>2</v>
      </c>
      <c r="DX595" t="s">
        <v>357</v>
      </c>
      <c r="DY595">
        <v>2.86883</v>
      </c>
      <c r="DZ595">
        <v>2.62927</v>
      </c>
      <c r="EA595">
        <v>0.113817</v>
      </c>
      <c r="EB595">
        <v>0.118878</v>
      </c>
      <c r="EC595">
        <v>0.0702403</v>
      </c>
      <c r="ED595">
        <v>0.0535889</v>
      </c>
      <c r="EE595">
        <v>24971.5</v>
      </c>
      <c r="EF595">
        <v>21685</v>
      </c>
      <c r="EG595">
        <v>25225.3</v>
      </c>
      <c r="EH595">
        <v>23967.1</v>
      </c>
      <c r="EI595">
        <v>40021.6</v>
      </c>
      <c r="EJ595">
        <v>37550.9</v>
      </c>
      <c r="EK595">
        <v>45577.2</v>
      </c>
      <c r="EL595">
        <v>42753.5</v>
      </c>
      <c r="EM595">
        <v>1.81583</v>
      </c>
      <c r="EN595">
        <v>2.10243</v>
      </c>
      <c r="EO595">
        <v>-0.0961572</v>
      </c>
      <c r="EP595">
        <v>0</v>
      </c>
      <c r="EQ595">
        <v>24.1171</v>
      </c>
      <c r="ER595">
        <v>999.9</v>
      </c>
      <c r="ES595">
        <v>30.094</v>
      </c>
      <c r="ET595">
        <v>28.812</v>
      </c>
      <c r="EU595">
        <v>17.6042</v>
      </c>
      <c r="EV595">
        <v>51.5551</v>
      </c>
      <c r="EW595">
        <v>30.1763</v>
      </c>
      <c r="EX595">
        <v>2</v>
      </c>
      <c r="EY595">
        <v>-0.066222</v>
      </c>
      <c r="EZ595">
        <v>9.28105</v>
      </c>
      <c r="FA595">
        <v>20.0195</v>
      </c>
      <c r="FB595">
        <v>5.2384</v>
      </c>
      <c r="FC595">
        <v>11.992</v>
      </c>
      <c r="FD595">
        <v>4.95745</v>
      </c>
      <c r="FE595">
        <v>3.3039</v>
      </c>
      <c r="FF595">
        <v>9999</v>
      </c>
      <c r="FG595">
        <v>9999</v>
      </c>
      <c r="FH595">
        <v>6712.7</v>
      </c>
      <c r="FI595">
        <v>354.8</v>
      </c>
      <c r="FJ595">
        <v>1.86798</v>
      </c>
      <c r="FK595">
        <v>1.86369</v>
      </c>
      <c r="FL595">
        <v>1.87135</v>
      </c>
      <c r="FM595">
        <v>1.86203</v>
      </c>
      <c r="FN595">
        <v>1.86156</v>
      </c>
      <c r="FO595">
        <v>1.86803</v>
      </c>
      <c r="FP595">
        <v>1.85807</v>
      </c>
      <c r="FQ595">
        <v>1.86466</v>
      </c>
      <c r="FR595">
        <v>5</v>
      </c>
      <c r="FS595">
        <v>0</v>
      </c>
      <c r="FT595">
        <v>0</v>
      </c>
      <c r="FU595">
        <v>0</v>
      </c>
      <c r="FV595" t="s">
        <v>358</v>
      </c>
      <c r="FW595" t="s">
        <v>359</v>
      </c>
      <c r="FX595" t="s">
        <v>360</v>
      </c>
      <c r="FY595" t="s">
        <v>360</v>
      </c>
      <c r="FZ595" t="s">
        <v>360</v>
      </c>
      <c r="GA595" t="s">
        <v>360</v>
      </c>
      <c r="GB595">
        <v>0</v>
      </c>
      <c r="GC595">
        <v>100</v>
      </c>
      <c r="GD595">
        <v>100</v>
      </c>
      <c r="GE595">
        <v>5.318</v>
      </c>
      <c r="GF595">
        <v>0.2032</v>
      </c>
      <c r="GG595">
        <v>2.14445261950712</v>
      </c>
      <c r="GH595">
        <v>0.00524579190152856</v>
      </c>
      <c r="GI595">
        <v>-2.61795653493914e-06</v>
      </c>
      <c r="GJ595">
        <v>1.03317073579164e-09</v>
      </c>
      <c r="GK595">
        <v>0.00834576242792743</v>
      </c>
      <c r="GL595">
        <v>-0.0463878632499735</v>
      </c>
      <c r="GM595">
        <v>0.00360881594666716</v>
      </c>
      <c r="GN595">
        <v>-4.25062852161115e-05</v>
      </c>
      <c r="GO595">
        <v>14</v>
      </c>
      <c r="GP595">
        <v>2225</v>
      </c>
      <c r="GQ595">
        <v>2</v>
      </c>
      <c r="GR595">
        <v>27</v>
      </c>
      <c r="GS595">
        <v>4400.8</v>
      </c>
      <c r="GT595">
        <v>4400.8</v>
      </c>
      <c r="GU595">
        <v>2.45605</v>
      </c>
      <c r="GV595">
        <v>2.33276</v>
      </c>
      <c r="GW595">
        <v>1.99829</v>
      </c>
      <c r="GX595">
        <v>2.74658</v>
      </c>
      <c r="GY595">
        <v>2.09351</v>
      </c>
      <c r="GZ595">
        <v>2.37183</v>
      </c>
      <c r="HA595">
        <v>30.6524</v>
      </c>
      <c r="HB595">
        <v>13.5191</v>
      </c>
      <c r="HC595">
        <v>18</v>
      </c>
      <c r="HD595">
        <v>433.298</v>
      </c>
      <c r="HE595">
        <v>614.133</v>
      </c>
      <c r="HF595">
        <v>16.7853</v>
      </c>
      <c r="HG595">
        <v>26.5236</v>
      </c>
      <c r="HH595">
        <v>30.0035</v>
      </c>
      <c r="HI595">
        <v>26.1529</v>
      </c>
      <c r="HJ595">
        <v>26.1266</v>
      </c>
      <c r="HK595">
        <v>49.1519</v>
      </c>
      <c r="HL595">
        <v>20.6377</v>
      </c>
      <c r="HM595">
        <v>1.12524</v>
      </c>
      <c r="HN595">
        <v>12.4631</v>
      </c>
      <c r="HO595">
        <v>924.54</v>
      </c>
      <c r="HP595">
        <v>14.013</v>
      </c>
      <c r="HQ595">
        <v>96.4815</v>
      </c>
      <c r="HR595">
        <v>100.516</v>
      </c>
    </row>
    <row r="596" spans="1:226">
      <c r="A596">
        <v>580</v>
      </c>
      <c r="B596">
        <v>1657562175.1</v>
      </c>
      <c r="C596">
        <v>9383.09999990463</v>
      </c>
      <c r="D596" t="s">
        <v>1527</v>
      </c>
      <c r="E596" t="s">
        <v>1528</v>
      </c>
      <c r="F596">
        <v>5</v>
      </c>
      <c r="G596" t="s">
        <v>1420</v>
      </c>
      <c r="H596" t="s">
        <v>354</v>
      </c>
      <c r="I596">
        <v>1657562167.6</v>
      </c>
      <c r="J596">
        <f>(K596)/1000</f>
        <v>0</v>
      </c>
      <c r="K596">
        <f>IF(BF596, AN596, AH596)</f>
        <v>0</v>
      </c>
      <c r="L596">
        <f>IF(BF596, AI596, AG596)</f>
        <v>0</v>
      </c>
      <c r="M596">
        <f>BH596 - IF(AU596&gt;1, L596*BB596*100.0/(AW596*BV596), 0)</f>
        <v>0</v>
      </c>
      <c r="N596">
        <f>((T596-J596/2)*M596-L596)/(T596+J596/2)</f>
        <v>0</v>
      </c>
      <c r="O596">
        <f>N596*(BO596+BP596)/1000.0</f>
        <v>0</v>
      </c>
      <c r="P596">
        <f>(BH596 - IF(AU596&gt;1, L596*BB596*100.0/(AW596*BV596), 0))*(BO596+BP596)/1000.0</f>
        <v>0</v>
      </c>
      <c r="Q596">
        <f>2.0/((1/S596-1/R596)+SIGN(S596)*SQRT((1/S596-1/R596)*(1/S596-1/R596) + 4*BC596/((BC596+1)*(BC596+1))*(2*1/S596*1/R596-1/R596*1/R596)))</f>
        <v>0</v>
      </c>
      <c r="R596">
        <f>IF(LEFT(BD596,1)&lt;&gt;"0",IF(LEFT(BD596,1)="1",3.0,BE596),$D$5+$E$5*(BV596*BO596/($K$5*1000))+$F$5*(BV596*BO596/($K$5*1000))*MAX(MIN(BB596,$J$5),$I$5)*MAX(MIN(BB596,$J$5),$I$5)+$G$5*MAX(MIN(BB596,$J$5),$I$5)*(BV596*BO596/($K$5*1000))+$H$5*(BV596*BO596/($K$5*1000))*(BV596*BO596/($K$5*1000)))</f>
        <v>0</v>
      </c>
      <c r="S596">
        <f>J596*(1000-(1000*0.61365*exp(17.502*W596/(240.97+W596))/(BO596+BP596)+BJ596)/2)/(1000*0.61365*exp(17.502*W596/(240.97+W596))/(BO596+BP596)-BJ596)</f>
        <v>0</v>
      </c>
      <c r="T596">
        <f>1/((BC596+1)/(Q596/1.6)+1/(R596/1.37)) + BC596/((BC596+1)/(Q596/1.6) + BC596/(R596/1.37))</f>
        <v>0</v>
      </c>
      <c r="U596">
        <f>(AX596*BA596)</f>
        <v>0</v>
      </c>
      <c r="V596">
        <f>(BQ596+(U596+2*0.95*5.67E-8*(((BQ596+$B$7)+273)^4-(BQ596+273)^4)-44100*J596)/(1.84*29.3*R596+8*0.95*5.67E-8*(BQ596+273)^3))</f>
        <v>0</v>
      </c>
      <c r="W596">
        <f>($C$7*BR596+$D$7*BS596+$E$7*V596)</f>
        <v>0</v>
      </c>
      <c r="X596">
        <f>0.61365*exp(17.502*W596/(240.97+W596))</f>
        <v>0</v>
      </c>
      <c r="Y596">
        <f>(Z596/AA596*100)</f>
        <v>0</v>
      </c>
      <c r="Z596">
        <f>BJ596*(BO596+BP596)/1000</f>
        <v>0</v>
      </c>
      <c r="AA596">
        <f>0.61365*exp(17.502*BQ596/(240.97+BQ596))</f>
        <v>0</v>
      </c>
      <c r="AB596">
        <f>(X596-BJ596*(BO596+BP596)/1000)</f>
        <v>0</v>
      </c>
      <c r="AC596">
        <f>(-J596*44100)</f>
        <v>0</v>
      </c>
      <c r="AD596">
        <f>2*29.3*R596*0.92*(BQ596-W596)</f>
        <v>0</v>
      </c>
      <c r="AE596">
        <f>2*0.95*5.67E-8*(((BQ596+$B$7)+273)^4-(W596+273)^4)</f>
        <v>0</v>
      </c>
      <c r="AF596">
        <f>U596+AE596+AC596+AD596</f>
        <v>0</v>
      </c>
      <c r="AG596">
        <f>BN596*AU596*(BI596-BH596*(1000-AU596*BK596)/(1000-AU596*BJ596))/(100*BB596)</f>
        <v>0</v>
      </c>
      <c r="AH596">
        <f>1000*BN596*AU596*(BJ596-BK596)/(100*BB596*(1000-AU596*BJ596))</f>
        <v>0</v>
      </c>
      <c r="AI596">
        <f>(AJ596 - AK596 - BO596*1E3/(8.314*(BQ596+273.15)) * AM596/BN596 * AL596) * BN596/(100*BB596) * (1000 - BK596)/1000</f>
        <v>0</v>
      </c>
      <c r="AJ596">
        <v>922.759648615535</v>
      </c>
      <c r="AK596">
        <v>879.387521212121</v>
      </c>
      <c r="AL596">
        <v>3.44473188833182</v>
      </c>
      <c r="AM596">
        <v>66.1577859807836</v>
      </c>
      <c r="AN596">
        <f>(AP596 - AO596 + BO596*1E3/(8.314*(BQ596+273.15)) * AR596/BN596 * AQ596) * BN596/(100*BB596) * 1000/(1000 - AP596)</f>
        <v>0</v>
      </c>
      <c r="AO596">
        <v>14.1868605164197</v>
      </c>
      <c r="AP596">
        <v>20.5886309090909</v>
      </c>
      <c r="AQ596">
        <v>-0.000311082837398638</v>
      </c>
      <c r="AR596">
        <v>77.8780552469059</v>
      </c>
      <c r="AS596">
        <v>12</v>
      </c>
      <c r="AT596">
        <v>2</v>
      </c>
      <c r="AU596">
        <f>IF(AS596*$H$13&gt;=AW596,1.0,(AW596/(AW596-AS596*$H$13)))</f>
        <v>0</v>
      </c>
      <c r="AV596">
        <f>(AU596-1)*100</f>
        <v>0</v>
      </c>
      <c r="AW596">
        <f>MAX(0,($B$13+$C$13*BV596)/(1+$D$13*BV596)*BO596/(BQ596+273)*$E$13)</f>
        <v>0</v>
      </c>
      <c r="AX596">
        <f>$B$11*BW596+$C$11*BX596+$F$11*CI596*(1-CL596)</f>
        <v>0</v>
      </c>
      <c r="AY596">
        <f>AX596*AZ596</f>
        <v>0</v>
      </c>
      <c r="AZ596">
        <f>($B$11*$D$9+$C$11*$D$9+$F$11*((CV596+CN596)/MAX(CV596+CN596+CW596, 0.1)*$I$9+CW596/MAX(CV596+CN596+CW596, 0.1)*$J$9))/($B$11+$C$11+$F$11)</f>
        <v>0</v>
      </c>
      <c r="BA596">
        <f>($B$11*$K$9+$C$11*$K$9+$F$11*((CV596+CN596)/MAX(CV596+CN596+CW596, 0.1)*$P$9+CW596/MAX(CV596+CN596+CW596, 0.1)*$Q$9))/($B$11+$C$11+$F$11)</f>
        <v>0</v>
      </c>
      <c r="BB596">
        <v>4.6</v>
      </c>
      <c r="BC596">
        <v>0.5</v>
      </c>
      <c r="BD596" t="s">
        <v>355</v>
      </c>
      <c r="BE596">
        <v>2</v>
      </c>
      <c r="BF596" t="b">
        <v>1</v>
      </c>
      <c r="BG596">
        <v>1657562167.6</v>
      </c>
      <c r="BH596">
        <v>837.885296296296</v>
      </c>
      <c r="BI596">
        <v>892.884666666667</v>
      </c>
      <c r="BJ596">
        <v>20.6126407407407</v>
      </c>
      <c r="BK596">
        <v>14.2197814814815</v>
      </c>
      <c r="BL596">
        <v>832.591703703704</v>
      </c>
      <c r="BM596">
        <v>20.4091851851852</v>
      </c>
      <c r="BN596">
        <v>500.009518518519</v>
      </c>
      <c r="BO596">
        <v>68.0072037037037</v>
      </c>
      <c r="BP596">
        <v>0.012670962962963</v>
      </c>
      <c r="BQ596">
        <v>22.7622444444444</v>
      </c>
      <c r="BR596">
        <v>22.5213703703704</v>
      </c>
      <c r="BS596">
        <v>999.9</v>
      </c>
      <c r="BT596">
        <v>0</v>
      </c>
      <c r="BU596">
        <v>0</v>
      </c>
      <c r="BV596">
        <v>10006.9277777778</v>
      </c>
      <c r="BW596">
        <v>0</v>
      </c>
      <c r="BX596">
        <v>156.673814814815</v>
      </c>
      <c r="BY596">
        <v>-54.9993444444444</v>
      </c>
      <c r="BZ596">
        <v>855.519592592593</v>
      </c>
      <c r="CA596">
        <v>905.763703703704</v>
      </c>
      <c r="CB596">
        <v>6.39285518518519</v>
      </c>
      <c r="CC596">
        <v>892.884666666667</v>
      </c>
      <c r="CD596">
        <v>14.2197814814815</v>
      </c>
      <c r="CE596">
        <v>1.40180703703704</v>
      </c>
      <c r="CF596">
        <v>0.967047296296296</v>
      </c>
      <c r="CG596">
        <v>11.9372</v>
      </c>
      <c r="CH596">
        <v>6.42908740740741</v>
      </c>
      <c r="CI596">
        <v>1999.97888888889</v>
      </c>
      <c r="CJ596">
        <v>0.980001444444444</v>
      </c>
      <c r="CK596">
        <v>0.0199987074074074</v>
      </c>
      <c r="CL596">
        <v>0</v>
      </c>
      <c r="CM596">
        <v>2.44509259259259</v>
      </c>
      <c r="CN596">
        <v>0</v>
      </c>
      <c r="CO596">
        <v>14099.4666666667</v>
      </c>
      <c r="CP596">
        <v>16705.2259259259</v>
      </c>
      <c r="CQ596">
        <v>45</v>
      </c>
      <c r="CR596">
        <v>45.4234444444444</v>
      </c>
      <c r="CS596">
        <v>44.9510740740741</v>
      </c>
      <c r="CT596">
        <v>44.303</v>
      </c>
      <c r="CU596">
        <v>43.75</v>
      </c>
      <c r="CV596">
        <v>1959.97888888889</v>
      </c>
      <c r="CW596">
        <v>40</v>
      </c>
      <c r="CX596">
        <v>0</v>
      </c>
      <c r="CY596">
        <v>1651541070.2</v>
      </c>
      <c r="CZ596">
        <v>0</v>
      </c>
      <c r="DA596">
        <v>0</v>
      </c>
      <c r="DB596" t="s">
        <v>356</v>
      </c>
      <c r="DC596">
        <v>1657298120.5</v>
      </c>
      <c r="DD596">
        <v>1657298120.5</v>
      </c>
      <c r="DE596">
        <v>0</v>
      </c>
      <c r="DF596">
        <v>1.391</v>
      </c>
      <c r="DG596">
        <v>0.035</v>
      </c>
      <c r="DH596">
        <v>2.39</v>
      </c>
      <c r="DI596">
        <v>0.104</v>
      </c>
      <c r="DJ596">
        <v>419</v>
      </c>
      <c r="DK596">
        <v>18</v>
      </c>
      <c r="DL596">
        <v>0.11</v>
      </c>
      <c r="DM596">
        <v>0.02</v>
      </c>
      <c r="DN596">
        <v>-54.7919829268293</v>
      </c>
      <c r="DO596">
        <v>-3.76895331010444</v>
      </c>
      <c r="DP596">
        <v>0.381592063438482</v>
      </c>
      <c r="DQ596">
        <v>0</v>
      </c>
      <c r="DR596">
        <v>6.37617829268293</v>
      </c>
      <c r="DS596">
        <v>0.253568362369339</v>
      </c>
      <c r="DT596">
        <v>0.0265225406117081</v>
      </c>
      <c r="DU596">
        <v>0</v>
      </c>
      <c r="DV596">
        <v>0</v>
      </c>
      <c r="DW596">
        <v>2</v>
      </c>
      <c r="DX596" t="s">
        <v>357</v>
      </c>
      <c r="DY596">
        <v>2.86848</v>
      </c>
      <c r="DZ596">
        <v>2.62946</v>
      </c>
      <c r="EA596">
        <v>0.115309</v>
      </c>
      <c r="EB596">
        <v>0.120274</v>
      </c>
      <c r="EC596">
        <v>0.0701861</v>
      </c>
      <c r="ED596">
        <v>0.0534279</v>
      </c>
      <c r="EE596">
        <v>24926.9</v>
      </c>
      <c r="EF596">
        <v>21648.6</v>
      </c>
      <c r="EG596">
        <v>25223</v>
      </c>
      <c r="EH596">
        <v>23965</v>
      </c>
      <c r="EI596">
        <v>40020.3</v>
      </c>
      <c r="EJ596">
        <v>37554.4</v>
      </c>
      <c r="EK596">
        <v>45573</v>
      </c>
      <c r="EL596">
        <v>42750.2</v>
      </c>
      <c r="EM596">
        <v>1.81548</v>
      </c>
      <c r="EN596">
        <v>2.10227</v>
      </c>
      <c r="EO596">
        <v>-0.100061</v>
      </c>
      <c r="EP596">
        <v>0</v>
      </c>
      <c r="EQ596">
        <v>24.1915</v>
      </c>
      <c r="ER596">
        <v>999.9</v>
      </c>
      <c r="ES596">
        <v>30.143</v>
      </c>
      <c r="ET596">
        <v>28.812</v>
      </c>
      <c r="EU596">
        <v>17.6339</v>
      </c>
      <c r="EV596">
        <v>51.4151</v>
      </c>
      <c r="EW596">
        <v>30.1683</v>
      </c>
      <c r="EX596">
        <v>2</v>
      </c>
      <c r="EY596">
        <v>-0.0624771</v>
      </c>
      <c r="EZ596">
        <v>9.28105</v>
      </c>
      <c r="FA596">
        <v>20.0195</v>
      </c>
      <c r="FB596">
        <v>5.239</v>
      </c>
      <c r="FC596">
        <v>11.992</v>
      </c>
      <c r="FD596">
        <v>4.9574</v>
      </c>
      <c r="FE596">
        <v>3.30395</v>
      </c>
      <c r="FF596">
        <v>9999</v>
      </c>
      <c r="FG596">
        <v>9999</v>
      </c>
      <c r="FH596">
        <v>6712.7</v>
      </c>
      <c r="FI596">
        <v>354.8</v>
      </c>
      <c r="FJ596">
        <v>1.86798</v>
      </c>
      <c r="FK596">
        <v>1.8637</v>
      </c>
      <c r="FL596">
        <v>1.87134</v>
      </c>
      <c r="FM596">
        <v>1.86203</v>
      </c>
      <c r="FN596">
        <v>1.86153</v>
      </c>
      <c r="FO596">
        <v>1.86801</v>
      </c>
      <c r="FP596">
        <v>1.85806</v>
      </c>
      <c r="FQ596">
        <v>1.86463</v>
      </c>
      <c r="FR596">
        <v>5</v>
      </c>
      <c r="FS596">
        <v>0</v>
      </c>
      <c r="FT596">
        <v>0</v>
      </c>
      <c r="FU596">
        <v>0</v>
      </c>
      <c r="FV596" t="s">
        <v>358</v>
      </c>
      <c r="FW596" t="s">
        <v>359</v>
      </c>
      <c r="FX596" t="s">
        <v>360</v>
      </c>
      <c r="FY596" t="s">
        <v>360</v>
      </c>
      <c r="FZ596" t="s">
        <v>360</v>
      </c>
      <c r="GA596" t="s">
        <v>360</v>
      </c>
      <c r="GB596">
        <v>0</v>
      </c>
      <c r="GC596">
        <v>100</v>
      </c>
      <c r="GD596">
        <v>100</v>
      </c>
      <c r="GE596">
        <v>5.369</v>
      </c>
      <c r="GF596">
        <v>0.2022</v>
      </c>
      <c r="GG596">
        <v>2.14445261950712</v>
      </c>
      <c r="GH596">
        <v>0.00524579190152856</v>
      </c>
      <c r="GI596">
        <v>-2.61795653493914e-06</v>
      </c>
      <c r="GJ596">
        <v>1.03317073579164e-09</v>
      </c>
      <c r="GK596">
        <v>0.00834576242792743</v>
      </c>
      <c r="GL596">
        <v>-0.0463878632499735</v>
      </c>
      <c r="GM596">
        <v>0.00360881594666716</v>
      </c>
      <c r="GN596">
        <v>-4.25062852161115e-05</v>
      </c>
      <c r="GO596">
        <v>14</v>
      </c>
      <c r="GP596">
        <v>2225</v>
      </c>
      <c r="GQ596">
        <v>2</v>
      </c>
      <c r="GR596">
        <v>27</v>
      </c>
      <c r="GS596">
        <v>4400.9</v>
      </c>
      <c r="GT596">
        <v>4400.9</v>
      </c>
      <c r="GU596">
        <v>2.48779</v>
      </c>
      <c r="GV596">
        <v>2.33154</v>
      </c>
      <c r="GW596">
        <v>1.99829</v>
      </c>
      <c r="GX596">
        <v>2.74658</v>
      </c>
      <c r="GY596">
        <v>2.09351</v>
      </c>
      <c r="GZ596">
        <v>2.3938</v>
      </c>
      <c r="HA596">
        <v>30.6956</v>
      </c>
      <c r="HB596">
        <v>13.5191</v>
      </c>
      <c r="HC596">
        <v>18</v>
      </c>
      <c r="HD596">
        <v>433.291</v>
      </c>
      <c r="HE596">
        <v>614.319</v>
      </c>
      <c r="HF596">
        <v>16.8508</v>
      </c>
      <c r="HG596">
        <v>26.5693</v>
      </c>
      <c r="HH596">
        <v>30.0036</v>
      </c>
      <c r="HI596">
        <v>26.1787</v>
      </c>
      <c r="HJ596">
        <v>26.1532</v>
      </c>
      <c r="HK596">
        <v>49.786</v>
      </c>
      <c r="HL596">
        <v>21.2026</v>
      </c>
      <c r="HM596">
        <v>1.12524</v>
      </c>
      <c r="HN596">
        <v>12.4534</v>
      </c>
      <c r="HO596">
        <v>938.18</v>
      </c>
      <c r="HP596">
        <v>13.9769</v>
      </c>
      <c r="HQ596">
        <v>96.4725</v>
      </c>
      <c r="HR596">
        <v>100.508</v>
      </c>
    </row>
    <row r="597" spans="1:226">
      <c r="A597">
        <v>581</v>
      </c>
      <c r="B597">
        <v>1657562180.1</v>
      </c>
      <c r="C597">
        <v>9388.09999990463</v>
      </c>
      <c r="D597" t="s">
        <v>1529</v>
      </c>
      <c r="E597" t="s">
        <v>1530</v>
      </c>
      <c r="F597">
        <v>5</v>
      </c>
      <c r="G597" t="s">
        <v>1420</v>
      </c>
      <c r="H597" t="s">
        <v>354</v>
      </c>
      <c r="I597">
        <v>1657562172.31429</v>
      </c>
      <c r="J597">
        <f>(K597)/1000</f>
        <v>0</v>
      </c>
      <c r="K597">
        <f>IF(BF597, AN597, AH597)</f>
        <v>0</v>
      </c>
      <c r="L597">
        <f>IF(BF597, AI597, AG597)</f>
        <v>0</v>
      </c>
      <c r="M597">
        <f>BH597 - IF(AU597&gt;1, L597*BB597*100.0/(AW597*BV597), 0)</f>
        <v>0</v>
      </c>
      <c r="N597">
        <f>((T597-J597/2)*M597-L597)/(T597+J597/2)</f>
        <v>0</v>
      </c>
      <c r="O597">
        <f>N597*(BO597+BP597)/1000.0</f>
        <v>0</v>
      </c>
      <c r="P597">
        <f>(BH597 - IF(AU597&gt;1, L597*BB597*100.0/(AW597*BV597), 0))*(BO597+BP597)/1000.0</f>
        <v>0</v>
      </c>
      <c r="Q597">
        <f>2.0/((1/S597-1/R597)+SIGN(S597)*SQRT((1/S597-1/R597)*(1/S597-1/R597) + 4*BC597/((BC597+1)*(BC597+1))*(2*1/S597*1/R597-1/R597*1/R597)))</f>
        <v>0</v>
      </c>
      <c r="R597">
        <f>IF(LEFT(BD597,1)&lt;&gt;"0",IF(LEFT(BD597,1)="1",3.0,BE597),$D$5+$E$5*(BV597*BO597/($K$5*1000))+$F$5*(BV597*BO597/($K$5*1000))*MAX(MIN(BB597,$J$5),$I$5)*MAX(MIN(BB597,$J$5),$I$5)+$G$5*MAX(MIN(BB597,$J$5),$I$5)*(BV597*BO597/($K$5*1000))+$H$5*(BV597*BO597/($K$5*1000))*(BV597*BO597/($K$5*1000)))</f>
        <v>0</v>
      </c>
      <c r="S597">
        <f>J597*(1000-(1000*0.61365*exp(17.502*W597/(240.97+W597))/(BO597+BP597)+BJ597)/2)/(1000*0.61365*exp(17.502*W597/(240.97+W597))/(BO597+BP597)-BJ597)</f>
        <v>0</v>
      </c>
      <c r="T597">
        <f>1/((BC597+1)/(Q597/1.6)+1/(R597/1.37)) + BC597/((BC597+1)/(Q597/1.6) + BC597/(R597/1.37))</f>
        <v>0</v>
      </c>
      <c r="U597">
        <f>(AX597*BA597)</f>
        <v>0</v>
      </c>
      <c r="V597">
        <f>(BQ597+(U597+2*0.95*5.67E-8*(((BQ597+$B$7)+273)^4-(BQ597+273)^4)-44100*J597)/(1.84*29.3*R597+8*0.95*5.67E-8*(BQ597+273)^3))</f>
        <v>0</v>
      </c>
      <c r="W597">
        <f>($C$7*BR597+$D$7*BS597+$E$7*V597)</f>
        <v>0</v>
      </c>
      <c r="X597">
        <f>0.61365*exp(17.502*W597/(240.97+W597))</f>
        <v>0</v>
      </c>
      <c r="Y597">
        <f>(Z597/AA597*100)</f>
        <v>0</v>
      </c>
      <c r="Z597">
        <f>BJ597*(BO597+BP597)/1000</f>
        <v>0</v>
      </c>
      <c r="AA597">
        <f>0.61365*exp(17.502*BQ597/(240.97+BQ597))</f>
        <v>0</v>
      </c>
      <c r="AB597">
        <f>(X597-BJ597*(BO597+BP597)/1000)</f>
        <v>0</v>
      </c>
      <c r="AC597">
        <f>(-J597*44100)</f>
        <v>0</v>
      </c>
      <c r="AD597">
        <f>2*29.3*R597*0.92*(BQ597-W597)</f>
        <v>0</v>
      </c>
      <c r="AE597">
        <f>2*0.95*5.67E-8*(((BQ597+$B$7)+273)^4-(W597+273)^4)</f>
        <v>0</v>
      </c>
      <c r="AF597">
        <f>U597+AE597+AC597+AD597</f>
        <v>0</v>
      </c>
      <c r="AG597">
        <f>BN597*AU597*(BI597-BH597*(1000-AU597*BK597)/(1000-AU597*BJ597))/(100*BB597)</f>
        <v>0</v>
      </c>
      <c r="AH597">
        <f>1000*BN597*AU597*(BJ597-BK597)/(100*BB597*(1000-AU597*BJ597))</f>
        <v>0</v>
      </c>
      <c r="AI597">
        <f>(AJ597 - AK597 - BO597*1E3/(8.314*(BQ597+273.15)) * AM597/BN597 * AL597) * BN597/(100*BB597) * (1000 - BK597)/1000</f>
        <v>0</v>
      </c>
      <c r="AJ597">
        <v>938.755406203933</v>
      </c>
      <c r="AK597">
        <v>895.681224242424</v>
      </c>
      <c r="AL597">
        <v>3.21794206422417</v>
      </c>
      <c r="AM597">
        <v>66.1577859807836</v>
      </c>
      <c r="AN597">
        <f>(AP597 - AO597 + BO597*1E3/(8.314*(BQ597+273.15)) * AR597/BN597 * AQ597) * BN597/(100*BB597) * 1000/(1000 - AP597)</f>
        <v>0</v>
      </c>
      <c r="AO597">
        <v>14.1329913328706</v>
      </c>
      <c r="AP597">
        <v>20.56636</v>
      </c>
      <c r="AQ597">
        <v>-0.00233098617994662</v>
      </c>
      <c r="AR597">
        <v>77.8780552469059</v>
      </c>
      <c r="AS597">
        <v>13</v>
      </c>
      <c r="AT597">
        <v>3</v>
      </c>
      <c r="AU597">
        <f>IF(AS597*$H$13&gt;=AW597,1.0,(AW597/(AW597-AS597*$H$13)))</f>
        <v>0</v>
      </c>
      <c r="AV597">
        <f>(AU597-1)*100</f>
        <v>0</v>
      </c>
      <c r="AW597">
        <f>MAX(0,($B$13+$C$13*BV597)/(1+$D$13*BV597)*BO597/(BQ597+273)*$E$13)</f>
        <v>0</v>
      </c>
      <c r="AX597">
        <f>$B$11*BW597+$C$11*BX597+$F$11*CI597*(1-CL597)</f>
        <v>0</v>
      </c>
      <c r="AY597">
        <f>AX597*AZ597</f>
        <v>0</v>
      </c>
      <c r="AZ597">
        <f>($B$11*$D$9+$C$11*$D$9+$F$11*((CV597+CN597)/MAX(CV597+CN597+CW597, 0.1)*$I$9+CW597/MAX(CV597+CN597+CW597, 0.1)*$J$9))/($B$11+$C$11+$F$11)</f>
        <v>0</v>
      </c>
      <c r="BA597">
        <f>($B$11*$K$9+$C$11*$K$9+$F$11*((CV597+CN597)/MAX(CV597+CN597+CW597, 0.1)*$P$9+CW597/MAX(CV597+CN597+CW597, 0.1)*$Q$9))/($B$11+$C$11+$F$11)</f>
        <v>0</v>
      </c>
      <c r="BB597">
        <v>4.6</v>
      </c>
      <c r="BC597">
        <v>0.5</v>
      </c>
      <c r="BD597" t="s">
        <v>355</v>
      </c>
      <c r="BE597">
        <v>2</v>
      </c>
      <c r="BF597" t="b">
        <v>1</v>
      </c>
      <c r="BG597">
        <v>1657562172.31429</v>
      </c>
      <c r="BH597">
        <v>853.492178571429</v>
      </c>
      <c r="BI597">
        <v>908.48125</v>
      </c>
      <c r="BJ597">
        <v>20.596775</v>
      </c>
      <c r="BK597">
        <v>14.1758</v>
      </c>
      <c r="BL597">
        <v>848.151321428571</v>
      </c>
      <c r="BM597">
        <v>20.3940321428571</v>
      </c>
      <c r="BN597">
        <v>500.01375</v>
      </c>
      <c r="BO597">
        <v>68.0075214285714</v>
      </c>
      <c r="BP597">
        <v>0.0127854464285714</v>
      </c>
      <c r="BQ597">
        <v>22.7654571428571</v>
      </c>
      <c r="BR597">
        <v>22.5358107142857</v>
      </c>
      <c r="BS597">
        <v>999.9</v>
      </c>
      <c r="BT597">
        <v>0</v>
      </c>
      <c r="BU597">
        <v>0</v>
      </c>
      <c r="BV597">
        <v>10005.8125</v>
      </c>
      <c r="BW597">
        <v>0</v>
      </c>
      <c r="BX597">
        <v>156.477357142857</v>
      </c>
      <c r="BY597">
        <v>-54.98905</v>
      </c>
      <c r="BZ597">
        <v>871.44075</v>
      </c>
      <c r="CA597">
        <v>921.543964285714</v>
      </c>
      <c r="CB597">
        <v>6.42096321428571</v>
      </c>
      <c r="CC597">
        <v>908.48125</v>
      </c>
      <c r="CD597">
        <v>14.1758</v>
      </c>
      <c r="CE597">
        <v>1.40073392857143</v>
      </c>
      <c r="CF597">
        <v>0.964060892857143</v>
      </c>
      <c r="CG597">
        <v>11.9255892857143</v>
      </c>
      <c r="CH597">
        <v>6.3841875</v>
      </c>
      <c r="CI597">
        <v>2000.01285714286</v>
      </c>
      <c r="CJ597">
        <v>0.980002035714286</v>
      </c>
      <c r="CK597">
        <v>0.0199980964285714</v>
      </c>
      <c r="CL597">
        <v>0</v>
      </c>
      <c r="CM597">
        <v>2.40939642857143</v>
      </c>
      <c r="CN597">
        <v>0</v>
      </c>
      <c r="CO597">
        <v>14110.1535714286</v>
      </c>
      <c r="CP597">
        <v>16705.5107142857</v>
      </c>
      <c r="CQ597">
        <v>45</v>
      </c>
      <c r="CR597">
        <v>45.4618928571429</v>
      </c>
      <c r="CS597">
        <v>44.97525</v>
      </c>
      <c r="CT597">
        <v>44.3435</v>
      </c>
      <c r="CU597">
        <v>43.75</v>
      </c>
      <c r="CV597">
        <v>1960.01464285714</v>
      </c>
      <c r="CW597">
        <v>39.9985714285714</v>
      </c>
      <c r="CX597">
        <v>0</v>
      </c>
      <c r="CY597">
        <v>1651541075</v>
      </c>
      <c r="CZ597">
        <v>0</v>
      </c>
      <c r="DA597">
        <v>0</v>
      </c>
      <c r="DB597" t="s">
        <v>356</v>
      </c>
      <c r="DC597">
        <v>1657298120.5</v>
      </c>
      <c r="DD597">
        <v>1657298120.5</v>
      </c>
      <c r="DE597">
        <v>0</v>
      </c>
      <c r="DF597">
        <v>1.391</v>
      </c>
      <c r="DG597">
        <v>0.035</v>
      </c>
      <c r="DH597">
        <v>2.39</v>
      </c>
      <c r="DI597">
        <v>0.104</v>
      </c>
      <c r="DJ597">
        <v>419</v>
      </c>
      <c r="DK597">
        <v>18</v>
      </c>
      <c r="DL597">
        <v>0.11</v>
      </c>
      <c r="DM597">
        <v>0.02</v>
      </c>
      <c r="DN597">
        <v>-54.9035414634146</v>
      </c>
      <c r="DO597">
        <v>-0.336836236933885</v>
      </c>
      <c r="DP597">
        <v>0.271778897739311</v>
      </c>
      <c r="DQ597">
        <v>0</v>
      </c>
      <c r="DR597">
        <v>6.40549195121951</v>
      </c>
      <c r="DS597">
        <v>0.358372891986066</v>
      </c>
      <c r="DT597">
        <v>0.0357471863617</v>
      </c>
      <c r="DU597">
        <v>0</v>
      </c>
      <c r="DV597">
        <v>0</v>
      </c>
      <c r="DW597">
        <v>2</v>
      </c>
      <c r="DX597" t="s">
        <v>357</v>
      </c>
      <c r="DY597">
        <v>2.86814</v>
      </c>
      <c r="DZ597">
        <v>2.62915</v>
      </c>
      <c r="EA597">
        <v>0.11671</v>
      </c>
      <c r="EB597">
        <v>0.121611</v>
      </c>
      <c r="EC597">
        <v>0.070128</v>
      </c>
      <c r="ED597">
        <v>0.0532972</v>
      </c>
      <c r="EE597">
        <v>24884.7</v>
      </c>
      <c r="EF597">
        <v>21613.7</v>
      </c>
      <c r="EG597">
        <v>25220.5</v>
      </c>
      <c r="EH597">
        <v>23962.9</v>
      </c>
      <c r="EI597">
        <v>40018.8</v>
      </c>
      <c r="EJ597">
        <v>37556.5</v>
      </c>
      <c r="EK597">
        <v>45568.4</v>
      </c>
      <c r="EL597">
        <v>42746.8</v>
      </c>
      <c r="EM597">
        <v>1.81455</v>
      </c>
      <c r="EN597">
        <v>2.10187</v>
      </c>
      <c r="EO597">
        <v>-0.10407</v>
      </c>
      <c r="EP597">
        <v>0</v>
      </c>
      <c r="EQ597">
        <v>24.2675</v>
      </c>
      <c r="ER597">
        <v>999.9</v>
      </c>
      <c r="ES597">
        <v>30.167</v>
      </c>
      <c r="ET597">
        <v>28.802</v>
      </c>
      <c r="EU597">
        <v>17.6379</v>
      </c>
      <c r="EV597">
        <v>51.3351</v>
      </c>
      <c r="EW597">
        <v>30.1202</v>
      </c>
      <c r="EX597">
        <v>2</v>
      </c>
      <c r="EY597">
        <v>-0.0586331</v>
      </c>
      <c r="EZ597">
        <v>9.28105</v>
      </c>
      <c r="FA597">
        <v>20.0193</v>
      </c>
      <c r="FB597">
        <v>5.23855</v>
      </c>
      <c r="FC597">
        <v>11.992</v>
      </c>
      <c r="FD597">
        <v>4.95745</v>
      </c>
      <c r="FE597">
        <v>3.30395</v>
      </c>
      <c r="FF597">
        <v>9999</v>
      </c>
      <c r="FG597">
        <v>9999</v>
      </c>
      <c r="FH597">
        <v>6712.9</v>
      </c>
      <c r="FI597">
        <v>354.8</v>
      </c>
      <c r="FJ597">
        <v>1.86798</v>
      </c>
      <c r="FK597">
        <v>1.86369</v>
      </c>
      <c r="FL597">
        <v>1.87134</v>
      </c>
      <c r="FM597">
        <v>1.86203</v>
      </c>
      <c r="FN597">
        <v>1.86154</v>
      </c>
      <c r="FO597">
        <v>1.86803</v>
      </c>
      <c r="FP597">
        <v>1.85806</v>
      </c>
      <c r="FQ597">
        <v>1.86466</v>
      </c>
      <c r="FR597">
        <v>5</v>
      </c>
      <c r="FS597">
        <v>0</v>
      </c>
      <c r="FT597">
        <v>0</v>
      </c>
      <c r="FU597">
        <v>0</v>
      </c>
      <c r="FV597" t="s">
        <v>358</v>
      </c>
      <c r="FW597" t="s">
        <v>359</v>
      </c>
      <c r="FX597" t="s">
        <v>360</v>
      </c>
      <c r="FY597" t="s">
        <v>360</v>
      </c>
      <c r="FZ597" t="s">
        <v>360</v>
      </c>
      <c r="GA597" t="s">
        <v>360</v>
      </c>
      <c r="GB597">
        <v>0</v>
      </c>
      <c r="GC597">
        <v>100</v>
      </c>
      <c r="GD597">
        <v>100</v>
      </c>
      <c r="GE597">
        <v>5.418</v>
      </c>
      <c r="GF597">
        <v>0.2012</v>
      </c>
      <c r="GG597">
        <v>2.14445261950712</v>
      </c>
      <c r="GH597">
        <v>0.00524579190152856</v>
      </c>
      <c r="GI597">
        <v>-2.61795653493914e-06</v>
      </c>
      <c r="GJ597">
        <v>1.03317073579164e-09</v>
      </c>
      <c r="GK597">
        <v>0.00834576242792743</v>
      </c>
      <c r="GL597">
        <v>-0.0463878632499735</v>
      </c>
      <c r="GM597">
        <v>0.00360881594666716</v>
      </c>
      <c r="GN597">
        <v>-4.25062852161115e-05</v>
      </c>
      <c r="GO597">
        <v>14</v>
      </c>
      <c r="GP597">
        <v>2225</v>
      </c>
      <c r="GQ597">
        <v>2</v>
      </c>
      <c r="GR597">
        <v>27</v>
      </c>
      <c r="GS597">
        <v>4401</v>
      </c>
      <c r="GT597">
        <v>4401</v>
      </c>
      <c r="GU597">
        <v>2.52319</v>
      </c>
      <c r="GV597">
        <v>2.33276</v>
      </c>
      <c r="GW597">
        <v>1.99829</v>
      </c>
      <c r="GX597">
        <v>2.74658</v>
      </c>
      <c r="GY597">
        <v>2.09351</v>
      </c>
      <c r="GZ597">
        <v>2.38647</v>
      </c>
      <c r="HA597">
        <v>30.7172</v>
      </c>
      <c r="HB597">
        <v>13.5279</v>
      </c>
      <c r="HC597">
        <v>18</v>
      </c>
      <c r="HD597">
        <v>432.962</v>
      </c>
      <c r="HE597">
        <v>614.32</v>
      </c>
      <c r="HF597">
        <v>16.9165</v>
      </c>
      <c r="HG597">
        <v>26.6165</v>
      </c>
      <c r="HH597">
        <v>30.0037</v>
      </c>
      <c r="HI597">
        <v>26.2051</v>
      </c>
      <c r="HJ597">
        <v>26.1807</v>
      </c>
      <c r="HK597">
        <v>50.5029</v>
      </c>
      <c r="HL597">
        <v>21.4754</v>
      </c>
      <c r="HM597">
        <v>1.12524</v>
      </c>
      <c r="HN597">
        <v>12.4443</v>
      </c>
      <c r="HO597">
        <v>958.385</v>
      </c>
      <c r="HP597">
        <v>13.963</v>
      </c>
      <c r="HQ597">
        <v>96.4629</v>
      </c>
      <c r="HR597">
        <v>100.5</v>
      </c>
    </row>
    <row r="598" spans="1:226">
      <c r="A598">
        <v>582</v>
      </c>
      <c r="B598">
        <v>1657562185.1</v>
      </c>
      <c r="C598">
        <v>9393.09999990463</v>
      </c>
      <c r="D598" t="s">
        <v>1531</v>
      </c>
      <c r="E598" t="s">
        <v>1532</v>
      </c>
      <c r="F598">
        <v>5</v>
      </c>
      <c r="G598" t="s">
        <v>1420</v>
      </c>
      <c r="H598" t="s">
        <v>354</v>
      </c>
      <c r="I598">
        <v>1657562177.6</v>
      </c>
      <c r="J598">
        <f>(K598)/1000</f>
        <v>0</v>
      </c>
      <c r="K598">
        <f>IF(BF598, AN598, AH598)</f>
        <v>0</v>
      </c>
      <c r="L598">
        <f>IF(BF598, AI598, AG598)</f>
        <v>0</v>
      </c>
      <c r="M598">
        <f>BH598 - IF(AU598&gt;1, L598*BB598*100.0/(AW598*BV598), 0)</f>
        <v>0</v>
      </c>
      <c r="N598">
        <f>((T598-J598/2)*M598-L598)/(T598+J598/2)</f>
        <v>0</v>
      </c>
      <c r="O598">
        <f>N598*(BO598+BP598)/1000.0</f>
        <v>0</v>
      </c>
      <c r="P598">
        <f>(BH598 - IF(AU598&gt;1, L598*BB598*100.0/(AW598*BV598), 0))*(BO598+BP598)/1000.0</f>
        <v>0</v>
      </c>
      <c r="Q598">
        <f>2.0/((1/S598-1/R598)+SIGN(S598)*SQRT((1/S598-1/R598)*(1/S598-1/R598) + 4*BC598/((BC598+1)*(BC598+1))*(2*1/S598*1/R598-1/R598*1/R598)))</f>
        <v>0</v>
      </c>
      <c r="R598">
        <f>IF(LEFT(BD598,1)&lt;&gt;"0",IF(LEFT(BD598,1)="1",3.0,BE598),$D$5+$E$5*(BV598*BO598/($K$5*1000))+$F$5*(BV598*BO598/($K$5*1000))*MAX(MIN(BB598,$J$5),$I$5)*MAX(MIN(BB598,$J$5),$I$5)+$G$5*MAX(MIN(BB598,$J$5),$I$5)*(BV598*BO598/($K$5*1000))+$H$5*(BV598*BO598/($K$5*1000))*(BV598*BO598/($K$5*1000)))</f>
        <v>0</v>
      </c>
      <c r="S598">
        <f>J598*(1000-(1000*0.61365*exp(17.502*W598/(240.97+W598))/(BO598+BP598)+BJ598)/2)/(1000*0.61365*exp(17.502*W598/(240.97+W598))/(BO598+BP598)-BJ598)</f>
        <v>0</v>
      </c>
      <c r="T598">
        <f>1/((BC598+1)/(Q598/1.6)+1/(R598/1.37)) + BC598/((BC598+1)/(Q598/1.6) + BC598/(R598/1.37))</f>
        <v>0</v>
      </c>
      <c r="U598">
        <f>(AX598*BA598)</f>
        <v>0</v>
      </c>
      <c r="V598">
        <f>(BQ598+(U598+2*0.95*5.67E-8*(((BQ598+$B$7)+273)^4-(BQ598+273)^4)-44100*J598)/(1.84*29.3*R598+8*0.95*5.67E-8*(BQ598+273)^3))</f>
        <v>0</v>
      </c>
      <c r="W598">
        <f>($C$7*BR598+$D$7*BS598+$E$7*V598)</f>
        <v>0</v>
      </c>
      <c r="X598">
        <f>0.61365*exp(17.502*W598/(240.97+W598))</f>
        <v>0</v>
      </c>
      <c r="Y598">
        <f>(Z598/AA598*100)</f>
        <v>0</v>
      </c>
      <c r="Z598">
        <f>BJ598*(BO598+BP598)/1000</f>
        <v>0</v>
      </c>
      <c r="AA598">
        <f>0.61365*exp(17.502*BQ598/(240.97+BQ598))</f>
        <v>0</v>
      </c>
      <c r="AB598">
        <f>(X598-BJ598*(BO598+BP598)/1000)</f>
        <v>0</v>
      </c>
      <c r="AC598">
        <f>(-J598*44100)</f>
        <v>0</v>
      </c>
      <c r="AD598">
        <f>2*29.3*R598*0.92*(BQ598-W598)</f>
        <v>0</v>
      </c>
      <c r="AE598">
        <f>2*0.95*5.67E-8*(((BQ598+$B$7)+273)^4-(W598+273)^4)</f>
        <v>0</v>
      </c>
      <c r="AF598">
        <f>U598+AE598+AC598+AD598</f>
        <v>0</v>
      </c>
      <c r="AG598">
        <f>BN598*AU598*(BI598-BH598*(1000-AU598*BK598)/(1000-AU598*BJ598))/(100*BB598)</f>
        <v>0</v>
      </c>
      <c r="AH598">
        <f>1000*BN598*AU598*(BJ598-BK598)/(100*BB598*(1000-AU598*BJ598))</f>
        <v>0</v>
      </c>
      <c r="AI598">
        <f>(AJ598 - AK598 - BO598*1E3/(8.314*(BQ598+273.15)) * AM598/BN598 * AL598) * BN598/(100*BB598) * (1000 - BK598)/1000</f>
        <v>0</v>
      </c>
      <c r="AJ598">
        <v>955.560500692039</v>
      </c>
      <c r="AK598">
        <v>911.897375757576</v>
      </c>
      <c r="AL598">
        <v>3.30627519564477</v>
      </c>
      <c r="AM598">
        <v>66.1577859807836</v>
      </c>
      <c r="AN598">
        <f>(AP598 - AO598 + BO598*1E3/(8.314*(BQ598+273.15)) * AR598/BN598 * AQ598) * BN598/(100*BB598) * 1000/(1000 - AP598)</f>
        <v>0</v>
      </c>
      <c r="AO598">
        <v>14.0922216030048</v>
      </c>
      <c r="AP598">
        <v>20.5446563636364</v>
      </c>
      <c r="AQ598">
        <v>-0.00398026341547886</v>
      </c>
      <c r="AR598">
        <v>77.8780552469059</v>
      </c>
      <c r="AS598">
        <v>13</v>
      </c>
      <c r="AT598">
        <v>3</v>
      </c>
      <c r="AU598">
        <f>IF(AS598*$H$13&gt;=AW598,1.0,(AW598/(AW598-AS598*$H$13)))</f>
        <v>0</v>
      </c>
      <c r="AV598">
        <f>(AU598-1)*100</f>
        <v>0</v>
      </c>
      <c r="AW598">
        <f>MAX(0,($B$13+$C$13*BV598)/(1+$D$13*BV598)*BO598/(BQ598+273)*$E$13)</f>
        <v>0</v>
      </c>
      <c r="AX598">
        <f>$B$11*BW598+$C$11*BX598+$F$11*CI598*(1-CL598)</f>
        <v>0</v>
      </c>
      <c r="AY598">
        <f>AX598*AZ598</f>
        <v>0</v>
      </c>
      <c r="AZ598">
        <f>($B$11*$D$9+$C$11*$D$9+$F$11*((CV598+CN598)/MAX(CV598+CN598+CW598, 0.1)*$I$9+CW598/MAX(CV598+CN598+CW598, 0.1)*$J$9))/($B$11+$C$11+$F$11)</f>
        <v>0</v>
      </c>
      <c r="BA598">
        <f>($B$11*$K$9+$C$11*$K$9+$F$11*((CV598+CN598)/MAX(CV598+CN598+CW598, 0.1)*$P$9+CW598/MAX(CV598+CN598+CW598, 0.1)*$Q$9))/($B$11+$C$11+$F$11)</f>
        <v>0</v>
      </c>
      <c r="BB598">
        <v>4.6</v>
      </c>
      <c r="BC598">
        <v>0.5</v>
      </c>
      <c r="BD598" t="s">
        <v>355</v>
      </c>
      <c r="BE598">
        <v>2</v>
      </c>
      <c r="BF598" t="b">
        <v>1</v>
      </c>
      <c r="BG598">
        <v>1657562177.6</v>
      </c>
      <c r="BH598">
        <v>870.716888888889</v>
      </c>
      <c r="BI598">
        <v>925.837740740741</v>
      </c>
      <c r="BJ598">
        <v>20.5745259259259</v>
      </c>
      <c r="BK598">
        <v>14.1259074074074</v>
      </c>
      <c r="BL598">
        <v>865.323962962963</v>
      </c>
      <c r="BM598">
        <v>20.3727962962963</v>
      </c>
      <c r="BN598">
        <v>500.023555555556</v>
      </c>
      <c r="BO598">
        <v>68.0078666666667</v>
      </c>
      <c r="BP598">
        <v>0.0127729407407407</v>
      </c>
      <c r="BQ598">
        <v>22.7729333333333</v>
      </c>
      <c r="BR598">
        <v>22.5515962962963</v>
      </c>
      <c r="BS598">
        <v>999.9</v>
      </c>
      <c r="BT598">
        <v>0</v>
      </c>
      <c r="BU598">
        <v>0</v>
      </c>
      <c r="BV598">
        <v>10003.6633333333</v>
      </c>
      <c r="BW598">
        <v>0</v>
      </c>
      <c r="BX598">
        <v>157.076111111111</v>
      </c>
      <c r="BY598">
        <v>-55.1208185185185</v>
      </c>
      <c r="BZ598">
        <v>889.007481481481</v>
      </c>
      <c r="CA598">
        <v>939.102740740741</v>
      </c>
      <c r="CB598">
        <v>6.44860703703704</v>
      </c>
      <c r="CC598">
        <v>925.837740740741</v>
      </c>
      <c r="CD598">
        <v>14.1259074074074</v>
      </c>
      <c r="CE598">
        <v>1.39922888888889</v>
      </c>
      <c r="CF598">
        <v>0.960672925925926</v>
      </c>
      <c r="CG598">
        <v>11.9092814814815</v>
      </c>
      <c r="CH598">
        <v>6.33314851851852</v>
      </c>
      <c r="CI598">
        <v>1999.99333333333</v>
      </c>
      <c r="CJ598">
        <v>0.980002666666667</v>
      </c>
      <c r="CK598">
        <v>0.0199974444444444</v>
      </c>
      <c r="CL598">
        <v>0</v>
      </c>
      <c r="CM598">
        <v>2.46201481481482</v>
      </c>
      <c r="CN598">
        <v>0</v>
      </c>
      <c r="CO598">
        <v>13852.7444444444</v>
      </c>
      <c r="CP598">
        <v>16705.3555555556</v>
      </c>
      <c r="CQ598">
        <v>45</v>
      </c>
      <c r="CR598">
        <v>45.5113703703704</v>
      </c>
      <c r="CS598">
        <v>45.0091481481481</v>
      </c>
      <c r="CT598">
        <v>44.3862592592592</v>
      </c>
      <c r="CU598">
        <v>43.75</v>
      </c>
      <c r="CV598">
        <v>1959.99814814815</v>
      </c>
      <c r="CW598">
        <v>39.9955555555556</v>
      </c>
      <c r="CX598">
        <v>0</v>
      </c>
      <c r="CY598">
        <v>1651541080.4</v>
      </c>
      <c r="CZ598">
        <v>0</v>
      </c>
      <c r="DA598">
        <v>0</v>
      </c>
      <c r="DB598" t="s">
        <v>356</v>
      </c>
      <c r="DC598">
        <v>1657298120.5</v>
      </c>
      <c r="DD598">
        <v>1657298120.5</v>
      </c>
      <c r="DE598">
        <v>0</v>
      </c>
      <c r="DF598">
        <v>1.391</v>
      </c>
      <c r="DG598">
        <v>0.035</v>
      </c>
      <c r="DH598">
        <v>2.39</v>
      </c>
      <c r="DI598">
        <v>0.104</v>
      </c>
      <c r="DJ598">
        <v>419</v>
      </c>
      <c r="DK598">
        <v>18</v>
      </c>
      <c r="DL598">
        <v>0.11</v>
      </c>
      <c r="DM598">
        <v>0.02</v>
      </c>
      <c r="DN598">
        <v>-55.0358731707317</v>
      </c>
      <c r="DO598">
        <v>-0.281013240418153</v>
      </c>
      <c r="DP598">
        <v>0.329285543685401</v>
      </c>
      <c r="DQ598">
        <v>0</v>
      </c>
      <c r="DR598">
        <v>6.42565146341463</v>
      </c>
      <c r="DS598">
        <v>0.344807456445992</v>
      </c>
      <c r="DT598">
        <v>0.0346361856149891</v>
      </c>
      <c r="DU598">
        <v>0</v>
      </c>
      <c r="DV598">
        <v>0</v>
      </c>
      <c r="DW598">
        <v>2</v>
      </c>
      <c r="DX598" t="s">
        <v>357</v>
      </c>
      <c r="DY598">
        <v>2.86787</v>
      </c>
      <c r="DZ598">
        <v>2.62896</v>
      </c>
      <c r="EA598">
        <v>0.118103</v>
      </c>
      <c r="EB598">
        <v>0.123069</v>
      </c>
      <c r="EC598">
        <v>0.0700771</v>
      </c>
      <c r="ED598">
        <v>0.0532093</v>
      </c>
      <c r="EE598">
        <v>24842.5</v>
      </c>
      <c r="EF598">
        <v>21575.8</v>
      </c>
      <c r="EG598">
        <v>25217.6</v>
      </c>
      <c r="EH598">
        <v>23960.9</v>
      </c>
      <c r="EI598">
        <v>40017.4</v>
      </c>
      <c r="EJ598">
        <v>37557.1</v>
      </c>
      <c r="EK598">
        <v>45564.3</v>
      </c>
      <c r="EL598">
        <v>42743.5</v>
      </c>
      <c r="EM598">
        <v>1.81395</v>
      </c>
      <c r="EN598">
        <v>2.10125</v>
      </c>
      <c r="EO598">
        <v>-0.106908</v>
      </c>
      <c r="EP598">
        <v>0</v>
      </c>
      <c r="EQ598">
        <v>24.3395</v>
      </c>
      <c r="ER598">
        <v>999.9</v>
      </c>
      <c r="ES598">
        <v>30.192</v>
      </c>
      <c r="ET598">
        <v>28.802</v>
      </c>
      <c r="EU598">
        <v>17.6504</v>
      </c>
      <c r="EV598">
        <v>51.4351</v>
      </c>
      <c r="EW598">
        <v>30.0881</v>
      </c>
      <c r="EX598">
        <v>2</v>
      </c>
      <c r="EY598">
        <v>-0.0548501</v>
      </c>
      <c r="EZ598">
        <v>9.28105</v>
      </c>
      <c r="FA598">
        <v>20.0195</v>
      </c>
      <c r="FB598">
        <v>5.23766</v>
      </c>
      <c r="FC598">
        <v>11.992</v>
      </c>
      <c r="FD598">
        <v>4.9569</v>
      </c>
      <c r="FE598">
        <v>3.30363</v>
      </c>
      <c r="FF598">
        <v>9999</v>
      </c>
      <c r="FG598">
        <v>9999</v>
      </c>
      <c r="FH598">
        <v>6712.9</v>
      </c>
      <c r="FI598">
        <v>354.8</v>
      </c>
      <c r="FJ598">
        <v>1.86798</v>
      </c>
      <c r="FK598">
        <v>1.86368</v>
      </c>
      <c r="FL598">
        <v>1.87134</v>
      </c>
      <c r="FM598">
        <v>1.86203</v>
      </c>
      <c r="FN598">
        <v>1.86156</v>
      </c>
      <c r="FO598">
        <v>1.86802</v>
      </c>
      <c r="FP598">
        <v>1.85809</v>
      </c>
      <c r="FQ598">
        <v>1.86463</v>
      </c>
      <c r="FR598">
        <v>5</v>
      </c>
      <c r="FS598">
        <v>0</v>
      </c>
      <c r="FT598">
        <v>0</v>
      </c>
      <c r="FU598">
        <v>0</v>
      </c>
      <c r="FV598" t="s">
        <v>358</v>
      </c>
      <c r="FW598" t="s">
        <v>359</v>
      </c>
      <c r="FX598" t="s">
        <v>360</v>
      </c>
      <c r="FY598" t="s">
        <v>360</v>
      </c>
      <c r="FZ598" t="s">
        <v>360</v>
      </c>
      <c r="GA598" t="s">
        <v>360</v>
      </c>
      <c r="GB598">
        <v>0</v>
      </c>
      <c r="GC598">
        <v>100</v>
      </c>
      <c r="GD598">
        <v>100</v>
      </c>
      <c r="GE598">
        <v>5.466</v>
      </c>
      <c r="GF598">
        <v>0.2003</v>
      </c>
      <c r="GG598">
        <v>2.14445261950712</v>
      </c>
      <c r="GH598">
        <v>0.00524579190152856</v>
      </c>
      <c r="GI598">
        <v>-2.61795653493914e-06</v>
      </c>
      <c r="GJ598">
        <v>1.03317073579164e-09</v>
      </c>
      <c r="GK598">
        <v>0.00834576242792743</v>
      </c>
      <c r="GL598">
        <v>-0.0463878632499735</v>
      </c>
      <c r="GM598">
        <v>0.00360881594666716</v>
      </c>
      <c r="GN598">
        <v>-4.25062852161115e-05</v>
      </c>
      <c r="GO598">
        <v>14</v>
      </c>
      <c r="GP598">
        <v>2225</v>
      </c>
      <c r="GQ598">
        <v>2</v>
      </c>
      <c r="GR598">
        <v>27</v>
      </c>
      <c r="GS598">
        <v>4401.1</v>
      </c>
      <c r="GT598">
        <v>4401.1</v>
      </c>
      <c r="GU598">
        <v>2.55493</v>
      </c>
      <c r="GV598">
        <v>2.33032</v>
      </c>
      <c r="GW598">
        <v>1.99829</v>
      </c>
      <c r="GX598">
        <v>2.74658</v>
      </c>
      <c r="GY598">
        <v>2.09351</v>
      </c>
      <c r="GZ598">
        <v>2.38525</v>
      </c>
      <c r="HA598">
        <v>30.7388</v>
      </c>
      <c r="HB598">
        <v>13.5191</v>
      </c>
      <c r="HC598">
        <v>18</v>
      </c>
      <c r="HD598">
        <v>432.811</v>
      </c>
      <c r="HE598">
        <v>614.133</v>
      </c>
      <c r="HF598">
        <v>16.98</v>
      </c>
      <c r="HG598">
        <v>26.6624</v>
      </c>
      <c r="HH598">
        <v>30.0037</v>
      </c>
      <c r="HI598">
        <v>26.2307</v>
      </c>
      <c r="HJ598">
        <v>26.2072</v>
      </c>
      <c r="HK598">
        <v>51.158</v>
      </c>
      <c r="HL598">
        <v>22.0616</v>
      </c>
      <c r="HM598">
        <v>1.12524</v>
      </c>
      <c r="HN598">
        <v>12.4378</v>
      </c>
      <c r="HO598">
        <v>971.802</v>
      </c>
      <c r="HP598">
        <v>13.9423</v>
      </c>
      <c r="HQ598">
        <v>96.4534</v>
      </c>
      <c r="HR598">
        <v>100.492</v>
      </c>
    </row>
    <row r="599" spans="1:226">
      <c r="A599">
        <v>583</v>
      </c>
      <c r="B599">
        <v>1657562190.1</v>
      </c>
      <c r="C599">
        <v>9398.09999990463</v>
      </c>
      <c r="D599" t="s">
        <v>1533</v>
      </c>
      <c r="E599" t="s">
        <v>1534</v>
      </c>
      <c r="F599">
        <v>5</v>
      </c>
      <c r="G599" t="s">
        <v>1420</v>
      </c>
      <c r="H599" t="s">
        <v>354</v>
      </c>
      <c r="I599">
        <v>1657562182.31429</v>
      </c>
      <c r="J599">
        <f>(K599)/1000</f>
        <v>0</v>
      </c>
      <c r="K599">
        <f>IF(BF599, AN599, AH599)</f>
        <v>0</v>
      </c>
      <c r="L599">
        <f>IF(BF599, AI599, AG599)</f>
        <v>0</v>
      </c>
      <c r="M599">
        <f>BH599 - IF(AU599&gt;1, L599*BB599*100.0/(AW599*BV599), 0)</f>
        <v>0</v>
      </c>
      <c r="N599">
        <f>((T599-J599/2)*M599-L599)/(T599+J599/2)</f>
        <v>0</v>
      </c>
      <c r="O599">
        <f>N599*(BO599+BP599)/1000.0</f>
        <v>0</v>
      </c>
      <c r="P599">
        <f>(BH599 - IF(AU599&gt;1, L599*BB599*100.0/(AW599*BV599), 0))*(BO599+BP599)/1000.0</f>
        <v>0</v>
      </c>
      <c r="Q599">
        <f>2.0/((1/S599-1/R599)+SIGN(S599)*SQRT((1/S599-1/R599)*(1/S599-1/R599) + 4*BC599/((BC599+1)*(BC599+1))*(2*1/S599*1/R599-1/R599*1/R599)))</f>
        <v>0</v>
      </c>
      <c r="R599">
        <f>IF(LEFT(BD599,1)&lt;&gt;"0",IF(LEFT(BD599,1)="1",3.0,BE599),$D$5+$E$5*(BV599*BO599/($K$5*1000))+$F$5*(BV599*BO599/($K$5*1000))*MAX(MIN(BB599,$J$5),$I$5)*MAX(MIN(BB599,$J$5),$I$5)+$G$5*MAX(MIN(BB599,$J$5),$I$5)*(BV599*BO599/($K$5*1000))+$H$5*(BV599*BO599/($K$5*1000))*(BV599*BO599/($K$5*1000)))</f>
        <v>0</v>
      </c>
      <c r="S599">
        <f>J599*(1000-(1000*0.61365*exp(17.502*W599/(240.97+W599))/(BO599+BP599)+BJ599)/2)/(1000*0.61365*exp(17.502*W599/(240.97+W599))/(BO599+BP599)-BJ599)</f>
        <v>0</v>
      </c>
      <c r="T599">
        <f>1/((BC599+1)/(Q599/1.6)+1/(R599/1.37)) + BC599/((BC599+1)/(Q599/1.6) + BC599/(R599/1.37))</f>
        <v>0</v>
      </c>
      <c r="U599">
        <f>(AX599*BA599)</f>
        <v>0</v>
      </c>
      <c r="V599">
        <f>(BQ599+(U599+2*0.95*5.67E-8*(((BQ599+$B$7)+273)^4-(BQ599+273)^4)-44100*J599)/(1.84*29.3*R599+8*0.95*5.67E-8*(BQ599+273)^3))</f>
        <v>0</v>
      </c>
      <c r="W599">
        <f>($C$7*BR599+$D$7*BS599+$E$7*V599)</f>
        <v>0</v>
      </c>
      <c r="X599">
        <f>0.61365*exp(17.502*W599/(240.97+W599))</f>
        <v>0</v>
      </c>
      <c r="Y599">
        <f>(Z599/AA599*100)</f>
        <v>0</v>
      </c>
      <c r="Z599">
        <f>BJ599*(BO599+BP599)/1000</f>
        <v>0</v>
      </c>
      <c r="AA599">
        <f>0.61365*exp(17.502*BQ599/(240.97+BQ599))</f>
        <v>0</v>
      </c>
      <c r="AB599">
        <f>(X599-BJ599*(BO599+BP599)/1000)</f>
        <v>0</v>
      </c>
      <c r="AC599">
        <f>(-J599*44100)</f>
        <v>0</v>
      </c>
      <c r="AD599">
        <f>2*29.3*R599*0.92*(BQ599-W599)</f>
        <v>0</v>
      </c>
      <c r="AE599">
        <f>2*0.95*5.67E-8*(((BQ599+$B$7)+273)^4-(W599+273)^4)</f>
        <v>0</v>
      </c>
      <c r="AF599">
        <f>U599+AE599+AC599+AD599</f>
        <v>0</v>
      </c>
      <c r="AG599">
        <f>BN599*AU599*(BI599-BH599*(1000-AU599*BK599)/(1000-AU599*BJ599))/(100*BB599)</f>
        <v>0</v>
      </c>
      <c r="AH599">
        <f>1000*BN599*AU599*(BJ599-BK599)/(100*BB599*(1000-AU599*BJ599))</f>
        <v>0</v>
      </c>
      <c r="AI599">
        <f>(AJ599 - AK599 - BO599*1E3/(8.314*(BQ599+273.15)) * AM599/BN599 * AL599) * BN599/(100*BB599) * (1000 - BK599)/1000</f>
        <v>0</v>
      </c>
      <c r="AJ599">
        <v>972.699203421098</v>
      </c>
      <c r="AK599">
        <v>928.791418181818</v>
      </c>
      <c r="AL599">
        <v>3.38669173147003</v>
      </c>
      <c r="AM599">
        <v>66.1577859807836</v>
      </c>
      <c r="AN599">
        <f>(AP599 - AO599 + BO599*1E3/(8.314*(BQ599+273.15)) * AR599/BN599 * AQ599) * BN599/(100*BB599) * 1000/(1000 - AP599)</f>
        <v>0</v>
      </c>
      <c r="AO599">
        <v>14.060351428532</v>
      </c>
      <c r="AP599">
        <v>20.5335606060606</v>
      </c>
      <c r="AQ599">
        <v>-0.000815029251541757</v>
      </c>
      <c r="AR599">
        <v>77.8780552469059</v>
      </c>
      <c r="AS599">
        <v>13</v>
      </c>
      <c r="AT599">
        <v>3</v>
      </c>
      <c r="AU599">
        <f>IF(AS599*$H$13&gt;=AW599,1.0,(AW599/(AW599-AS599*$H$13)))</f>
        <v>0</v>
      </c>
      <c r="AV599">
        <f>(AU599-1)*100</f>
        <v>0</v>
      </c>
      <c r="AW599">
        <f>MAX(0,($B$13+$C$13*BV599)/(1+$D$13*BV599)*BO599/(BQ599+273)*$E$13)</f>
        <v>0</v>
      </c>
      <c r="AX599">
        <f>$B$11*BW599+$C$11*BX599+$F$11*CI599*(1-CL599)</f>
        <v>0</v>
      </c>
      <c r="AY599">
        <f>AX599*AZ599</f>
        <v>0</v>
      </c>
      <c r="AZ599">
        <f>($B$11*$D$9+$C$11*$D$9+$F$11*((CV599+CN599)/MAX(CV599+CN599+CW599, 0.1)*$I$9+CW599/MAX(CV599+CN599+CW599, 0.1)*$J$9))/($B$11+$C$11+$F$11)</f>
        <v>0</v>
      </c>
      <c r="BA599">
        <f>($B$11*$K$9+$C$11*$K$9+$F$11*((CV599+CN599)/MAX(CV599+CN599+CW599, 0.1)*$P$9+CW599/MAX(CV599+CN599+CW599, 0.1)*$Q$9))/($B$11+$C$11+$F$11)</f>
        <v>0</v>
      </c>
      <c r="BB599">
        <v>4.6</v>
      </c>
      <c r="BC599">
        <v>0.5</v>
      </c>
      <c r="BD599" t="s">
        <v>355</v>
      </c>
      <c r="BE599">
        <v>2</v>
      </c>
      <c r="BF599" t="b">
        <v>1</v>
      </c>
      <c r="BG599">
        <v>1657562182.31429</v>
      </c>
      <c r="BH599">
        <v>885.988035714286</v>
      </c>
      <c r="BI599">
        <v>941.356142857143</v>
      </c>
      <c r="BJ599">
        <v>20.5557214285714</v>
      </c>
      <c r="BK599">
        <v>14.0897178571429</v>
      </c>
      <c r="BL599">
        <v>880.548964285714</v>
      </c>
      <c r="BM599">
        <v>20.35485</v>
      </c>
      <c r="BN599">
        <v>500.028571428571</v>
      </c>
      <c r="BO599">
        <v>68.00815</v>
      </c>
      <c r="BP599">
        <v>0.0127914321428571</v>
      </c>
      <c r="BQ599">
        <v>22.779025</v>
      </c>
      <c r="BR599">
        <v>22.5696535714286</v>
      </c>
      <c r="BS599">
        <v>999.9</v>
      </c>
      <c r="BT599">
        <v>0</v>
      </c>
      <c r="BU599">
        <v>0</v>
      </c>
      <c r="BV599">
        <v>9992.83964285714</v>
      </c>
      <c r="BW599">
        <v>0</v>
      </c>
      <c r="BX599">
        <v>138.705678571429</v>
      </c>
      <c r="BY599">
        <v>-55.3680571428571</v>
      </c>
      <c r="BZ599">
        <v>904.582142857143</v>
      </c>
      <c r="CA599">
        <v>954.808607142857</v>
      </c>
      <c r="CB599">
        <v>6.46599464285714</v>
      </c>
      <c r="CC599">
        <v>941.356142857143</v>
      </c>
      <c r="CD599">
        <v>14.0897178571429</v>
      </c>
      <c r="CE599">
        <v>1.39795642857143</v>
      </c>
      <c r="CF599">
        <v>0.958215857142857</v>
      </c>
      <c r="CG599">
        <v>11.8954785714286</v>
      </c>
      <c r="CH599">
        <v>6.29603607142857</v>
      </c>
      <c r="CI599">
        <v>1999.985</v>
      </c>
      <c r="CJ599">
        <v>0.980003214285714</v>
      </c>
      <c r="CK599">
        <v>0.0199968785714286</v>
      </c>
      <c r="CL599">
        <v>0</v>
      </c>
      <c r="CM599">
        <v>2.53320714285714</v>
      </c>
      <c r="CN599">
        <v>0</v>
      </c>
      <c r="CO599">
        <v>13459.5357142857</v>
      </c>
      <c r="CP599">
        <v>16705.3</v>
      </c>
      <c r="CQ599">
        <v>45</v>
      </c>
      <c r="CR599">
        <v>45.5511428571429</v>
      </c>
      <c r="CS599">
        <v>45.031</v>
      </c>
      <c r="CT599">
        <v>44.4170714285714</v>
      </c>
      <c r="CU599">
        <v>43.75</v>
      </c>
      <c r="CV599">
        <v>1959.9925</v>
      </c>
      <c r="CW599">
        <v>39.9928571428571</v>
      </c>
      <c r="CX599">
        <v>0</v>
      </c>
      <c r="CY599">
        <v>1651541085.2</v>
      </c>
      <c r="CZ599">
        <v>0</v>
      </c>
      <c r="DA599">
        <v>0</v>
      </c>
      <c r="DB599" t="s">
        <v>356</v>
      </c>
      <c r="DC599">
        <v>1657298120.5</v>
      </c>
      <c r="DD599">
        <v>1657298120.5</v>
      </c>
      <c r="DE599">
        <v>0</v>
      </c>
      <c r="DF599">
        <v>1.391</v>
      </c>
      <c r="DG599">
        <v>0.035</v>
      </c>
      <c r="DH599">
        <v>2.39</v>
      </c>
      <c r="DI599">
        <v>0.104</v>
      </c>
      <c r="DJ599">
        <v>419</v>
      </c>
      <c r="DK599">
        <v>18</v>
      </c>
      <c r="DL599">
        <v>0.11</v>
      </c>
      <c r="DM599">
        <v>0.02</v>
      </c>
      <c r="DN599">
        <v>-55.2903243902439</v>
      </c>
      <c r="DO599">
        <v>-3.019586759582</v>
      </c>
      <c r="DP599">
        <v>0.521912222682708</v>
      </c>
      <c r="DQ599">
        <v>0</v>
      </c>
      <c r="DR599">
        <v>6.45041219512195</v>
      </c>
      <c r="DS599">
        <v>0.245217491289199</v>
      </c>
      <c r="DT599">
        <v>0.0249609694847869</v>
      </c>
      <c r="DU599">
        <v>0</v>
      </c>
      <c r="DV599">
        <v>0</v>
      </c>
      <c r="DW599">
        <v>2</v>
      </c>
      <c r="DX599" t="s">
        <v>357</v>
      </c>
      <c r="DY599">
        <v>2.86699</v>
      </c>
      <c r="DZ599">
        <v>2.62933</v>
      </c>
      <c r="EA599">
        <v>0.119534</v>
      </c>
      <c r="EB599">
        <v>0.124432</v>
      </c>
      <c r="EC599">
        <v>0.0700453</v>
      </c>
      <c r="ED599">
        <v>0.0531505</v>
      </c>
      <c r="EE599">
        <v>24799.5</v>
      </c>
      <c r="EF599">
        <v>21540</v>
      </c>
      <c r="EG599">
        <v>25215.2</v>
      </c>
      <c r="EH599">
        <v>23958.7</v>
      </c>
      <c r="EI599">
        <v>40015.5</v>
      </c>
      <c r="EJ599">
        <v>37556.4</v>
      </c>
      <c r="EK599">
        <v>45560.6</v>
      </c>
      <c r="EL599">
        <v>42740.1</v>
      </c>
      <c r="EM599">
        <v>1.81285</v>
      </c>
      <c r="EN599">
        <v>2.1009</v>
      </c>
      <c r="EO599">
        <v>-0.110365</v>
      </c>
      <c r="EP599">
        <v>0</v>
      </c>
      <c r="EQ599">
        <v>24.4144</v>
      </c>
      <c r="ER599">
        <v>999.9</v>
      </c>
      <c r="ES599">
        <v>30.216</v>
      </c>
      <c r="ET599">
        <v>28.802</v>
      </c>
      <c r="EU599">
        <v>17.6636</v>
      </c>
      <c r="EV599">
        <v>51.6251</v>
      </c>
      <c r="EW599">
        <v>30.1242</v>
      </c>
      <c r="EX599">
        <v>2</v>
      </c>
      <c r="EY599">
        <v>-0.0508613</v>
      </c>
      <c r="EZ599">
        <v>9.28105</v>
      </c>
      <c r="FA599">
        <v>20.02</v>
      </c>
      <c r="FB599">
        <v>5.2384</v>
      </c>
      <c r="FC599">
        <v>11.992</v>
      </c>
      <c r="FD599">
        <v>4.95745</v>
      </c>
      <c r="FE599">
        <v>3.3039</v>
      </c>
      <c r="FF599">
        <v>9999</v>
      </c>
      <c r="FG599">
        <v>9999</v>
      </c>
      <c r="FH599">
        <v>6713.2</v>
      </c>
      <c r="FI599">
        <v>354.8</v>
      </c>
      <c r="FJ599">
        <v>1.86798</v>
      </c>
      <c r="FK599">
        <v>1.86369</v>
      </c>
      <c r="FL599">
        <v>1.87134</v>
      </c>
      <c r="FM599">
        <v>1.86203</v>
      </c>
      <c r="FN599">
        <v>1.86157</v>
      </c>
      <c r="FO599">
        <v>1.86805</v>
      </c>
      <c r="FP599">
        <v>1.85806</v>
      </c>
      <c r="FQ599">
        <v>1.86468</v>
      </c>
      <c r="FR599">
        <v>5</v>
      </c>
      <c r="FS599">
        <v>0</v>
      </c>
      <c r="FT599">
        <v>0</v>
      </c>
      <c r="FU599">
        <v>0</v>
      </c>
      <c r="FV599" t="s">
        <v>358</v>
      </c>
      <c r="FW599" t="s">
        <v>359</v>
      </c>
      <c r="FX599" t="s">
        <v>360</v>
      </c>
      <c r="FY599" t="s">
        <v>360</v>
      </c>
      <c r="FZ599" t="s">
        <v>360</v>
      </c>
      <c r="GA599" t="s">
        <v>360</v>
      </c>
      <c r="GB599">
        <v>0</v>
      </c>
      <c r="GC599">
        <v>100</v>
      </c>
      <c r="GD599">
        <v>100</v>
      </c>
      <c r="GE599">
        <v>5.516</v>
      </c>
      <c r="GF599">
        <v>0.1998</v>
      </c>
      <c r="GG599">
        <v>2.14445261950712</v>
      </c>
      <c r="GH599">
        <v>0.00524579190152856</v>
      </c>
      <c r="GI599">
        <v>-2.61795653493914e-06</v>
      </c>
      <c r="GJ599">
        <v>1.03317073579164e-09</v>
      </c>
      <c r="GK599">
        <v>0.00834576242792743</v>
      </c>
      <c r="GL599">
        <v>-0.0463878632499735</v>
      </c>
      <c r="GM599">
        <v>0.00360881594666716</v>
      </c>
      <c r="GN599">
        <v>-4.25062852161115e-05</v>
      </c>
      <c r="GO599">
        <v>14</v>
      </c>
      <c r="GP599">
        <v>2225</v>
      </c>
      <c r="GQ599">
        <v>2</v>
      </c>
      <c r="GR599">
        <v>27</v>
      </c>
      <c r="GS599">
        <v>4401.2</v>
      </c>
      <c r="GT599">
        <v>4401.2</v>
      </c>
      <c r="GU599">
        <v>2.59033</v>
      </c>
      <c r="GV599">
        <v>2.33154</v>
      </c>
      <c r="GW599">
        <v>1.99829</v>
      </c>
      <c r="GX599">
        <v>2.7478</v>
      </c>
      <c r="GY599">
        <v>2.09473</v>
      </c>
      <c r="GZ599">
        <v>2.37427</v>
      </c>
      <c r="HA599">
        <v>30.7604</v>
      </c>
      <c r="HB599">
        <v>13.5191</v>
      </c>
      <c r="HC599">
        <v>18</v>
      </c>
      <c r="HD599">
        <v>432.403</v>
      </c>
      <c r="HE599">
        <v>614.199</v>
      </c>
      <c r="HF599">
        <v>17.0448</v>
      </c>
      <c r="HG599">
        <v>26.7136</v>
      </c>
      <c r="HH599">
        <v>30.0038</v>
      </c>
      <c r="HI599">
        <v>26.2598</v>
      </c>
      <c r="HJ599">
        <v>26.237</v>
      </c>
      <c r="HK599">
        <v>51.8454</v>
      </c>
      <c r="HL599">
        <v>22.3453</v>
      </c>
      <c r="HM599">
        <v>1.12524</v>
      </c>
      <c r="HN599">
        <v>12.4224</v>
      </c>
      <c r="HO599">
        <v>991.965</v>
      </c>
      <c r="HP599">
        <v>13.9232</v>
      </c>
      <c r="HQ599">
        <v>96.445</v>
      </c>
      <c r="HR599">
        <v>100.484</v>
      </c>
    </row>
    <row r="600" spans="1:226">
      <c r="A600">
        <v>584</v>
      </c>
      <c r="B600">
        <v>1657562195.1</v>
      </c>
      <c r="C600">
        <v>9403.09999990463</v>
      </c>
      <c r="D600" t="s">
        <v>1535</v>
      </c>
      <c r="E600" t="s">
        <v>1536</v>
      </c>
      <c r="F600">
        <v>5</v>
      </c>
      <c r="G600" t="s">
        <v>1420</v>
      </c>
      <c r="H600" t="s">
        <v>354</v>
      </c>
      <c r="I600">
        <v>1657562187.6</v>
      </c>
      <c r="J600">
        <f>(K600)/1000</f>
        <v>0</v>
      </c>
      <c r="K600">
        <f>IF(BF600, AN600, AH600)</f>
        <v>0</v>
      </c>
      <c r="L600">
        <f>IF(BF600, AI600, AG600)</f>
        <v>0</v>
      </c>
      <c r="M600">
        <f>BH600 - IF(AU600&gt;1, L600*BB600*100.0/(AW600*BV600), 0)</f>
        <v>0</v>
      </c>
      <c r="N600">
        <f>((T600-J600/2)*M600-L600)/(T600+J600/2)</f>
        <v>0</v>
      </c>
      <c r="O600">
        <f>N600*(BO600+BP600)/1000.0</f>
        <v>0</v>
      </c>
      <c r="P600">
        <f>(BH600 - IF(AU600&gt;1, L600*BB600*100.0/(AW600*BV600), 0))*(BO600+BP600)/1000.0</f>
        <v>0</v>
      </c>
      <c r="Q600">
        <f>2.0/((1/S600-1/R600)+SIGN(S600)*SQRT((1/S600-1/R600)*(1/S600-1/R600) + 4*BC600/((BC600+1)*(BC600+1))*(2*1/S600*1/R600-1/R600*1/R600)))</f>
        <v>0</v>
      </c>
      <c r="R600">
        <f>IF(LEFT(BD600,1)&lt;&gt;"0",IF(LEFT(BD600,1)="1",3.0,BE600),$D$5+$E$5*(BV600*BO600/($K$5*1000))+$F$5*(BV600*BO600/($K$5*1000))*MAX(MIN(BB600,$J$5),$I$5)*MAX(MIN(BB600,$J$5),$I$5)+$G$5*MAX(MIN(BB600,$J$5),$I$5)*(BV600*BO600/($K$5*1000))+$H$5*(BV600*BO600/($K$5*1000))*(BV600*BO600/($K$5*1000)))</f>
        <v>0</v>
      </c>
      <c r="S600">
        <f>J600*(1000-(1000*0.61365*exp(17.502*W600/(240.97+W600))/(BO600+BP600)+BJ600)/2)/(1000*0.61365*exp(17.502*W600/(240.97+W600))/(BO600+BP600)-BJ600)</f>
        <v>0</v>
      </c>
      <c r="T600">
        <f>1/((BC600+1)/(Q600/1.6)+1/(R600/1.37)) + BC600/((BC600+1)/(Q600/1.6) + BC600/(R600/1.37))</f>
        <v>0</v>
      </c>
      <c r="U600">
        <f>(AX600*BA600)</f>
        <v>0</v>
      </c>
      <c r="V600">
        <f>(BQ600+(U600+2*0.95*5.67E-8*(((BQ600+$B$7)+273)^4-(BQ600+273)^4)-44100*J600)/(1.84*29.3*R600+8*0.95*5.67E-8*(BQ600+273)^3))</f>
        <v>0</v>
      </c>
      <c r="W600">
        <f>($C$7*BR600+$D$7*BS600+$E$7*V600)</f>
        <v>0</v>
      </c>
      <c r="X600">
        <f>0.61365*exp(17.502*W600/(240.97+W600))</f>
        <v>0</v>
      </c>
      <c r="Y600">
        <f>(Z600/AA600*100)</f>
        <v>0</v>
      </c>
      <c r="Z600">
        <f>BJ600*(BO600+BP600)/1000</f>
        <v>0</v>
      </c>
      <c r="AA600">
        <f>0.61365*exp(17.502*BQ600/(240.97+BQ600))</f>
        <v>0</v>
      </c>
      <c r="AB600">
        <f>(X600-BJ600*(BO600+BP600)/1000)</f>
        <v>0</v>
      </c>
      <c r="AC600">
        <f>(-J600*44100)</f>
        <v>0</v>
      </c>
      <c r="AD600">
        <f>2*29.3*R600*0.92*(BQ600-W600)</f>
        <v>0</v>
      </c>
      <c r="AE600">
        <f>2*0.95*5.67E-8*(((BQ600+$B$7)+273)^4-(W600+273)^4)</f>
        <v>0</v>
      </c>
      <c r="AF600">
        <f>U600+AE600+AC600+AD600</f>
        <v>0</v>
      </c>
      <c r="AG600">
        <f>BN600*AU600*(BI600-BH600*(1000-AU600*BK600)/(1000-AU600*BJ600))/(100*BB600)</f>
        <v>0</v>
      </c>
      <c r="AH600">
        <f>1000*BN600*AU600*(BJ600-BK600)/(100*BB600*(1000-AU600*BJ600))</f>
        <v>0</v>
      </c>
      <c r="AI600">
        <f>(AJ600 - AK600 - BO600*1E3/(8.314*(BQ600+273.15)) * AM600/BN600 * AL600) * BN600/(100*BB600) * (1000 - BK600)/1000</f>
        <v>0</v>
      </c>
      <c r="AJ600">
        <v>989.541029866358</v>
      </c>
      <c r="AK600">
        <v>945.576309090909</v>
      </c>
      <c r="AL600">
        <v>3.37204513329294</v>
      </c>
      <c r="AM600">
        <v>66.1577859807836</v>
      </c>
      <c r="AN600">
        <f>(AP600 - AO600 + BO600*1E3/(8.314*(BQ600+273.15)) * AR600/BN600 * AQ600) * BN600/(100*BB600) * 1000/(1000 - AP600)</f>
        <v>0</v>
      </c>
      <c r="AO600">
        <v>14.0390178874287</v>
      </c>
      <c r="AP600">
        <v>20.5141406060606</v>
      </c>
      <c r="AQ600">
        <v>-0.000332560842755082</v>
      </c>
      <c r="AR600">
        <v>77.8780552469059</v>
      </c>
      <c r="AS600">
        <v>13</v>
      </c>
      <c r="AT600">
        <v>3</v>
      </c>
      <c r="AU600">
        <f>IF(AS600*$H$13&gt;=AW600,1.0,(AW600/(AW600-AS600*$H$13)))</f>
        <v>0</v>
      </c>
      <c r="AV600">
        <f>(AU600-1)*100</f>
        <v>0</v>
      </c>
      <c r="AW600">
        <f>MAX(0,($B$13+$C$13*BV600)/(1+$D$13*BV600)*BO600/(BQ600+273)*$E$13)</f>
        <v>0</v>
      </c>
      <c r="AX600">
        <f>$B$11*BW600+$C$11*BX600+$F$11*CI600*(1-CL600)</f>
        <v>0</v>
      </c>
      <c r="AY600">
        <f>AX600*AZ600</f>
        <v>0</v>
      </c>
      <c r="AZ600">
        <f>($B$11*$D$9+$C$11*$D$9+$F$11*((CV600+CN600)/MAX(CV600+CN600+CW600, 0.1)*$I$9+CW600/MAX(CV600+CN600+CW600, 0.1)*$J$9))/($B$11+$C$11+$F$11)</f>
        <v>0</v>
      </c>
      <c r="BA600">
        <f>($B$11*$K$9+$C$11*$K$9+$F$11*((CV600+CN600)/MAX(CV600+CN600+CW600, 0.1)*$P$9+CW600/MAX(CV600+CN600+CW600, 0.1)*$Q$9))/($B$11+$C$11+$F$11)</f>
        <v>0</v>
      </c>
      <c r="BB600">
        <v>4.6</v>
      </c>
      <c r="BC600">
        <v>0.5</v>
      </c>
      <c r="BD600" t="s">
        <v>355</v>
      </c>
      <c r="BE600">
        <v>2</v>
      </c>
      <c r="BF600" t="b">
        <v>1</v>
      </c>
      <c r="BG600">
        <v>1657562187.6</v>
      </c>
      <c r="BH600">
        <v>903.10437037037</v>
      </c>
      <c r="BI600">
        <v>958.995148148148</v>
      </c>
      <c r="BJ600">
        <v>20.5372888888889</v>
      </c>
      <c r="BK600">
        <v>14.0575666666667</v>
      </c>
      <c r="BL600">
        <v>897.613407407407</v>
      </c>
      <c r="BM600">
        <v>20.3372703703704</v>
      </c>
      <c r="BN600">
        <v>500.032</v>
      </c>
      <c r="BO600">
        <v>68.0090148148148</v>
      </c>
      <c r="BP600">
        <v>0.0128638444444444</v>
      </c>
      <c r="BQ600">
        <v>22.7840888888889</v>
      </c>
      <c r="BR600">
        <v>22.5865666666667</v>
      </c>
      <c r="BS600">
        <v>999.9</v>
      </c>
      <c r="BT600">
        <v>0</v>
      </c>
      <c r="BU600">
        <v>0</v>
      </c>
      <c r="BV600">
        <v>9983.54185185185</v>
      </c>
      <c r="BW600">
        <v>0</v>
      </c>
      <c r="BX600">
        <v>116.34212962963</v>
      </c>
      <c r="BY600">
        <v>-55.8908111111111</v>
      </c>
      <c r="BZ600">
        <v>922.04037037037</v>
      </c>
      <c r="CA600">
        <v>972.668185185185</v>
      </c>
      <c r="CB600">
        <v>6.47972888888889</v>
      </c>
      <c r="CC600">
        <v>958.995148148148</v>
      </c>
      <c r="CD600">
        <v>14.0575666666667</v>
      </c>
      <c r="CE600">
        <v>1.39672185185185</v>
      </c>
      <c r="CF600">
        <v>0.956041333333333</v>
      </c>
      <c r="CG600">
        <v>11.8820814814815</v>
      </c>
      <c r="CH600">
        <v>6.26311666666667</v>
      </c>
      <c r="CI600">
        <v>1999.97296296296</v>
      </c>
      <c r="CJ600">
        <v>0.980003777777778</v>
      </c>
      <c r="CK600">
        <v>0.0199962962962963</v>
      </c>
      <c r="CL600">
        <v>0</v>
      </c>
      <c r="CM600">
        <v>2.60058888888889</v>
      </c>
      <c r="CN600">
        <v>0</v>
      </c>
      <c r="CO600">
        <v>12926.5777777778</v>
      </c>
      <c r="CP600">
        <v>16705.2111111111</v>
      </c>
      <c r="CQ600">
        <v>45</v>
      </c>
      <c r="CR600">
        <v>45.5947037037037</v>
      </c>
      <c r="CS600">
        <v>45.0574814814815</v>
      </c>
      <c r="CT600">
        <v>44.4370740740741</v>
      </c>
      <c r="CU600">
        <v>43.75</v>
      </c>
      <c r="CV600">
        <v>1959.98148148148</v>
      </c>
      <c r="CW600">
        <v>39.9914814814815</v>
      </c>
      <c r="CX600">
        <v>0</v>
      </c>
      <c r="CY600">
        <v>1651541090</v>
      </c>
      <c r="CZ600">
        <v>0</v>
      </c>
      <c r="DA600">
        <v>0</v>
      </c>
      <c r="DB600" t="s">
        <v>356</v>
      </c>
      <c r="DC600">
        <v>1657298120.5</v>
      </c>
      <c r="DD600">
        <v>1657298120.5</v>
      </c>
      <c r="DE600">
        <v>0</v>
      </c>
      <c r="DF600">
        <v>1.391</v>
      </c>
      <c r="DG600">
        <v>0.035</v>
      </c>
      <c r="DH600">
        <v>2.39</v>
      </c>
      <c r="DI600">
        <v>0.104</v>
      </c>
      <c r="DJ600">
        <v>419</v>
      </c>
      <c r="DK600">
        <v>18</v>
      </c>
      <c r="DL600">
        <v>0.11</v>
      </c>
      <c r="DM600">
        <v>0.02</v>
      </c>
      <c r="DN600">
        <v>-55.4758146341463</v>
      </c>
      <c r="DO600">
        <v>-5.33091219512192</v>
      </c>
      <c r="DP600">
        <v>0.617066908480709</v>
      </c>
      <c r="DQ600">
        <v>0</v>
      </c>
      <c r="DR600">
        <v>6.46893878048781</v>
      </c>
      <c r="DS600">
        <v>0.166818815331009</v>
      </c>
      <c r="DT600">
        <v>0.0167201332115013</v>
      </c>
      <c r="DU600">
        <v>0</v>
      </c>
      <c r="DV600">
        <v>0</v>
      </c>
      <c r="DW600">
        <v>2</v>
      </c>
      <c r="DX600" t="s">
        <v>357</v>
      </c>
      <c r="DY600">
        <v>2.8669</v>
      </c>
      <c r="DZ600">
        <v>2.62927</v>
      </c>
      <c r="EA600">
        <v>0.120939</v>
      </c>
      <c r="EB600">
        <v>0.125851</v>
      </c>
      <c r="EC600">
        <v>0.0699909</v>
      </c>
      <c r="ED600">
        <v>0.0530624</v>
      </c>
      <c r="EE600">
        <v>24756.6</v>
      </c>
      <c r="EF600">
        <v>21503</v>
      </c>
      <c r="EG600">
        <v>25212</v>
      </c>
      <c r="EH600">
        <v>23956.5</v>
      </c>
      <c r="EI600">
        <v>40013.6</v>
      </c>
      <c r="EJ600">
        <v>37556.6</v>
      </c>
      <c r="EK600">
        <v>45555.8</v>
      </c>
      <c r="EL600">
        <v>42736.4</v>
      </c>
      <c r="EM600">
        <v>1.81247</v>
      </c>
      <c r="EN600">
        <v>2.10025</v>
      </c>
      <c r="EO600">
        <v>-0.113405</v>
      </c>
      <c r="EP600">
        <v>0</v>
      </c>
      <c r="EQ600">
        <v>24.474</v>
      </c>
      <c r="ER600">
        <v>999.9</v>
      </c>
      <c r="ES600">
        <v>30.241</v>
      </c>
      <c r="ET600">
        <v>28.802</v>
      </c>
      <c r="EU600">
        <v>17.6793</v>
      </c>
      <c r="EV600">
        <v>51.8751</v>
      </c>
      <c r="EW600">
        <v>30.0561</v>
      </c>
      <c r="EX600">
        <v>2</v>
      </c>
      <c r="EY600">
        <v>-0.0469004</v>
      </c>
      <c r="EZ600">
        <v>9.28105</v>
      </c>
      <c r="FA600">
        <v>20.0201</v>
      </c>
      <c r="FB600">
        <v>5.239</v>
      </c>
      <c r="FC600">
        <v>11.992</v>
      </c>
      <c r="FD600">
        <v>4.9576</v>
      </c>
      <c r="FE600">
        <v>3.30395</v>
      </c>
      <c r="FF600">
        <v>9999</v>
      </c>
      <c r="FG600">
        <v>9999</v>
      </c>
      <c r="FH600">
        <v>6713.2</v>
      </c>
      <c r="FI600">
        <v>354.8</v>
      </c>
      <c r="FJ600">
        <v>1.86798</v>
      </c>
      <c r="FK600">
        <v>1.86368</v>
      </c>
      <c r="FL600">
        <v>1.87134</v>
      </c>
      <c r="FM600">
        <v>1.86203</v>
      </c>
      <c r="FN600">
        <v>1.86156</v>
      </c>
      <c r="FO600">
        <v>1.86803</v>
      </c>
      <c r="FP600">
        <v>1.85807</v>
      </c>
      <c r="FQ600">
        <v>1.86465</v>
      </c>
      <c r="FR600">
        <v>5</v>
      </c>
      <c r="FS600">
        <v>0</v>
      </c>
      <c r="FT600">
        <v>0</v>
      </c>
      <c r="FU600">
        <v>0</v>
      </c>
      <c r="FV600" t="s">
        <v>358</v>
      </c>
      <c r="FW600" t="s">
        <v>359</v>
      </c>
      <c r="FX600" t="s">
        <v>360</v>
      </c>
      <c r="FY600" t="s">
        <v>360</v>
      </c>
      <c r="FZ600" t="s">
        <v>360</v>
      </c>
      <c r="GA600" t="s">
        <v>360</v>
      </c>
      <c r="GB600">
        <v>0</v>
      </c>
      <c r="GC600">
        <v>100</v>
      </c>
      <c r="GD600">
        <v>100</v>
      </c>
      <c r="GE600">
        <v>5.566</v>
      </c>
      <c r="GF600">
        <v>0.1988</v>
      </c>
      <c r="GG600">
        <v>2.14445261950712</v>
      </c>
      <c r="GH600">
        <v>0.00524579190152856</v>
      </c>
      <c r="GI600">
        <v>-2.61795653493914e-06</v>
      </c>
      <c r="GJ600">
        <v>1.03317073579164e-09</v>
      </c>
      <c r="GK600">
        <v>0.00834576242792743</v>
      </c>
      <c r="GL600">
        <v>-0.0463878632499735</v>
      </c>
      <c r="GM600">
        <v>0.00360881594666716</v>
      </c>
      <c r="GN600">
        <v>-4.25062852161115e-05</v>
      </c>
      <c r="GO600">
        <v>14</v>
      </c>
      <c r="GP600">
        <v>2225</v>
      </c>
      <c r="GQ600">
        <v>2</v>
      </c>
      <c r="GR600">
        <v>27</v>
      </c>
      <c r="GS600">
        <v>4401.2</v>
      </c>
      <c r="GT600">
        <v>4401.2</v>
      </c>
      <c r="GU600">
        <v>2.62329</v>
      </c>
      <c r="GV600">
        <v>2.3291</v>
      </c>
      <c r="GW600">
        <v>1.99829</v>
      </c>
      <c r="GX600">
        <v>2.7478</v>
      </c>
      <c r="GY600">
        <v>2.09351</v>
      </c>
      <c r="GZ600">
        <v>2.38892</v>
      </c>
      <c r="HA600">
        <v>30.782</v>
      </c>
      <c r="HB600">
        <v>13.5191</v>
      </c>
      <c r="HC600">
        <v>18</v>
      </c>
      <c r="HD600">
        <v>432.403</v>
      </c>
      <c r="HE600">
        <v>614.029</v>
      </c>
      <c r="HF600">
        <v>17.1097</v>
      </c>
      <c r="HG600">
        <v>26.7634</v>
      </c>
      <c r="HH600">
        <v>30.0038</v>
      </c>
      <c r="HI600">
        <v>26.2886</v>
      </c>
      <c r="HJ600">
        <v>26.2669</v>
      </c>
      <c r="HK600">
        <v>52.5058</v>
      </c>
      <c r="HL600">
        <v>22.6411</v>
      </c>
      <c r="HM600">
        <v>1.12524</v>
      </c>
      <c r="HN600">
        <v>12.4068</v>
      </c>
      <c r="HO600">
        <v>1005.36</v>
      </c>
      <c r="HP600">
        <v>13.9237</v>
      </c>
      <c r="HQ600">
        <v>96.4341</v>
      </c>
      <c r="HR600">
        <v>100.475</v>
      </c>
    </row>
    <row r="601" spans="1:226">
      <c r="A601">
        <v>585</v>
      </c>
      <c r="B601">
        <v>1657562199.6</v>
      </c>
      <c r="C601">
        <v>9407.59999990463</v>
      </c>
      <c r="D601" t="s">
        <v>1537</v>
      </c>
      <c r="E601" t="s">
        <v>1538</v>
      </c>
      <c r="F601">
        <v>5</v>
      </c>
      <c r="G601" t="s">
        <v>1420</v>
      </c>
      <c r="H601" t="s">
        <v>354</v>
      </c>
      <c r="I601">
        <v>1657562192.04444</v>
      </c>
      <c r="J601">
        <f>(K601)/1000</f>
        <v>0</v>
      </c>
      <c r="K601">
        <f>IF(BF601, AN601, AH601)</f>
        <v>0</v>
      </c>
      <c r="L601">
        <f>IF(BF601, AI601, AG601)</f>
        <v>0</v>
      </c>
      <c r="M601">
        <f>BH601 - IF(AU601&gt;1, L601*BB601*100.0/(AW601*BV601), 0)</f>
        <v>0</v>
      </c>
      <c r="N601">
        <f>((T601-J601/2)*M601-L601)/(T601+J601/2)</f>
        <v>0</v>
      </c>
      <c r="O601">
        <f>N601*(BO601+BP601)/1000.0</f>
        <v>0</v>
      </c>
      <c r="P601">
        <f>(BH601 - IF(AU601&gt;1, L601*BB601*100.0/(AW601*BV601), 0))*(BO601+BP601)/1000.0</f>
        <v>0</v>
      </c>
      <c r="Q601">
        <f>2.0/((1/S601-1/R601)+SIGN(S601)*SQRT((1/S601-1/R601)*(1/S601-1/R601) + 4*BC601/((BC601+1)*(BC601+1))*(2*1/S601*1/R601-1/R601*1/R601)))</f>
        <v>0</v>
      </c>
      <c r="R601">
        <f>IF(LEFT(BD601,1)&lt;&gt;"0",IF(LEFT(BD601,1)="1",3.0,BE601),$D$5+$E$5*(BV601*BO601/($K$5*1000))+$F$5*(BV601*BO601/($K$5*1000))*MAX(MIN(BB601,$J$5),$I$5)*MAX(MIN(BB601,$J$5),$I$5)+$G$5*MAX(MIN(BB601,$J$5),$I$5)*(BV601*BO601/($K$5*1000))+$H$5*(BV601*BO601/($K$5*1000))*(BV601*BO601/($K$5*1000)))</f>
        <v>0</v>
      </c>
      <c r="S601">
        <f>J601*(1000-(1000*0.61365*exp(17.502*W601/(240.97+W601))/(BO601+BP601)+BJ601)/2)/(1000*0.61365*exp(17.502*W601/(240.97+W601))/(BO601+BP601)-BJ601)</f>
        <v>0</v>
      </c>
      <c r="T601">
        <f>1/((BC601+1)/(Q601/1.6)+1/(R601/1.37)) + BC601/((BC601+1)/(Q601/1.6) + BC601/(R601/1.37))</f>
        <v>0</v>
      </c>
      <c r="U601">
        <f>(AX601*BA601)</f>
        <v>0</v>
      </c>
      <c r="V601">
        <f>(BQ601+(U601+2*0.95*5.67E-8*(((BQ601+$B$7)+273)^4-(BQ601+273)^4)-44100*J601)/(1.84*29.3*R601+8*0.95*5.67E-8*(BQ601+273)^3))</f>
        <v>0</v>
      </c>
      <c r="W601">
        <f>($C$7*BR601+$D$7*BS601+$E$7*V601)</f>
        <v>0</v>
      </c>
      <c r="X601">
        <f>0.61365*exp(17.502*W601/(240.97+W601))</f>
        <v>0</v>
      </c>
      <c r="Y601">
        <f>(Z601/AA601*100)</f>
        <v>0</v>
      </c>
      <c r="Z601">
        <f>BJ601*(BO601+BP601)/1000</f>
        <v>0</v>
      </c>
      <c r="AA601">
        <f>0.61365*exp(17.502*BQ601/(240.97+BQ601))</f>
        <v>0</v>
      </c>
      <c r="AB601">
        <f>(X601-BJ601*(BO601+BP601)/1000)</f>
        <v>0</v>
      </c>
      <c r="AC601">
        <f>(-J601*44100)</f>
        <v>0</v>
      </c>
      <c r="AD601">
        <f>2*29.3*R601*0.92*(BQ601-W601)</f>
        <v>0</v>
      </c>
      <c r="AE601">
        <f>2*0.95*5.67E-8*(((BQ601+$B$7)+273)^4-(W601+273)^4)</f>
        <v>0</v>
      </c>
      <c r="AF601">
        <f>U601+AE601+AC601+AD601</f>
        <v>0</v>
      </c>
      <c r="AG601">
        <f>BN601*AU601*(BI601-BH601*(1000-AU601*BK601)/(1000-AU601*BJ601))/(100*BB601)</f>
        <v>0</v>
      </c>
      <c r="AH601">
        <f>1000*BN601*AU601*(BJ601-BK601)/(100*BB601*(1000-AU601*BJ601))</f>
        <v>0</v>
      </c>
      <c r="AI601">
        <f>(AJ601 - AK601 - BO601*1E3/(8.314*(BQ601+273.15)) * AM601/BN601 * AL601) * BN601/(100*BB601) * (1000 - BK601)/1000</f>
        <v>0</v>
      </c>
      <c r="AJ601">
        <v>1004.84474171294</v>
      </c>
      <c r="AK601">
        <v>960.778987878788</v>
      </c>
      <c r="AL601">
        <v>3.39601464414603</v>
      </c>
      <c r="AM601">
        <v>66.1577859807836</v>
      </c>
      <c r="AN601">
        <f>(AP601 - AO601 + BO601*1E3/(8.314*(BQ601+273.15)) * AR601/BN601 * AQ601) * BN601/(100*BB601) * 1000/(1000 - AP601)</f>
        <v>0</v>
      </c>
      <c r="AO601">
        <v>14.0144642857071</v>
      </c>
      <c r="AP601">
        <v>20.4989175757576</v>
      </c>
      <c r="AQ601">
        <v>-0.00247757875799789</v>
      </c>
      <c r="AR601">
        <v>77.8780552469059</v>
      </c>
      <c r="AS601">
        <v>13</v>
      </c>
      <c r="AT601">
        <v>3</v>
      </c>
      <c r="AU601">
        <f>IF(AS601*$H$13&gt;=AW601,1.0,(AW601/(AW601-AS601*$H$13)))</f>
        <v>0</v>
      </c>
      <c r="AV601">
        <f>(AU601-1)*100</f>
        <v>0</v>
      </c>
      <c r="AW601">
        <f>MAX(0,($B$13+$C$13*BV601)/(1+$D$13*BV601)*BO601/(BQ601+273)*$E$13)</f>
        <v>0</v>
      </c>
      <c r="AX601">
        <f>$B$11*BW601+$C$11*BX601+$F$11*CI601*(1-CL601)</f>
        <v>0</v>
      </c>
      <c r="AY601">
        <f>AX601*AZ601</f>
        <v>0</v>
      </c>
      <c r="AZ601">
        <f>($B$11*$D$9+$C$11*$D$9+$F$11*((CV601+CN601)/MAX(CV601+CN601+CW601, 0.1)*$I$9+CW601/MAX(CV601+CN601+CW601, 0.1)*$J$9))/($B$11+$C$11+$F$11)</f>
        <v>0</v>
      </c>
      <c r="BA601">
        <f>($B$11*$K$9+$C$11*$K$9+$F$11*((CV601+CN601)/MAX(CV601+CN601+CW601, 0.1)*$P$9+CW601/MAX(CV601+CN601+CW601, 0.1)*$Q$9))/($B$11+$C$11+$F$11)</f>
        <v>0</v>
      </c>
      <c r="BB601">
        <v>4.6</v>
      </c>
      <c r="BC601">
        <v>0.5</v>
      </c>
      <c r="BD601" t="s">
        <v>355</v>
      </c>
      <c r="BE601">
        <v>2</v>
      </c>
      <c r="BF601" t="b">
        <v>1</v>
      </c>
      <c r="BG601">
        <v>1657562192.04444</v>
      </c>
      <c r="BH601">
        <v>917.740925925926</v>
      </c>
      <c r="BI601">
        <v>973.905444444444</v>
      </c>
      <c r="BJ601">
        <v>20.5228666666667</v>
      </c>
      <c r="BK601">
        <v>14.0350333333333</v>
      </c>
      <c r="BL601">
        <v>912.205481481481</v>
      </c>
      <c r="BM601">
        <v>20.3235037037037</v>
      </c>
      <c r="BN601">
        <v>500.020037037037</v>
      </c>
      <c r="BO601">
        <v>68.0099222222222</v>
      </c>
      <c r="BP601">
        <v>0.0129796888888889</v>
      </c>
      <c r="BQ601">
        <v>22.7806148148148</v>
      </c>
      <c r="BR601">
        <v>22.5989592592593</v>
      </c>
      <c r="BS601">
        <v>999.9</v>
      </c>
      <c r="BT601">
        <v>0</v>
      </c>
      <c r="BU601">
        <v>0</v>
      </c>
      <c r="BV601">
        <v>9977.40777777778</v>
      </c>
      <c r="BW601">
        <v>0</v>
      </c>
      <c r="BX601">
        <v>90.4769074074074</v>
      </c>
      <c r="BY601">
        <v>-56.1645703703704</v>
      </c>
      <c r="BZ601">
        <v>936.970037037037</v>
      </c>
      <c r="CA601">
        <v>987.768740740741</v>
      </c>
      <c r="CB601">
        <v>6.48783333333333</v>
      </c>
      <c r="CC601">
        <v>973.905444444444</v>
      </c>
      <c r="CD601">
        <v>14.0350333333333</v>
      </c>
      <c r="CE601">
        <v>1.39575925925926</v>
      </c>
      <c r="CF601">
        <v>0.954521925925926</v>
      </c>
      <c r="CG601">
        <v>11.8716296296296</v>
      </c>
      <c r="CH601">
        <v>6.24006962962963</v>
      </c>
      <c r="CI601">
        <v>1999.97</v>
      </c>
      <c r="CJ601">
        <v>0.980004333333333</v>
      </c>
      <c r="CK601">
        <v>0.0199957222222222</v>
      </c>
      <c r="CL601">
        <v>0</v>
      </c>
      <c r="CM601">
        <v>2.57975185185185</v>
      </c>
      <c r="CN601">
        <v>0</v>
      </c>
      <c r="CO601">
        <v>12575.1333333333</v>
      </c>
      <c r="CP601">
        <v>16705.2</v>
      </c>
      <c r="CQ601">
        <v>45</v>
      </c>
      <c r="CR601">
        <v>45.6156666666667</v>
      </c>
      <c r="CS601">
        <v>45.0853333333333</v>
      </c>
      <c r="CT601">
        <v>44.4603333333333</v>
      </c>
      <c r="CU601">
        <v>43.75</v>
      </c>
      <c r="CV601">
        <v>1959.97888888889</v>
      </c>
      <c r="CW601">
        <v>39.9911111111111</v>
      </c>
      <c r="CX601">
        <v>0</v>
      </c>
      <c r="CY601">
        <v>1651541094.8</v>
      </c>
      <c r="CZ601">
        <v>0</v>
      </c>
      <c r="DA601">
        <v>0</v>
      </c>
      <c r="DB601" t="s">
        <v>356</v>
      </c>
      <c r="DC601">
        <v>1657298120.5</v>
      </c>
      <c r="DD601">
        <v>1657298120.5</v>
      </c>
      <c r="DE601">
        <v>0</v>
      </c>
      <c r="DF601">
        <v>1.391</v>
      </c>
      <c r="DG601">
        <v>0.035</v>
      </c>
      <c r="DH601">
        <v>2.39</v>
      </c>
      <c r="DI601">
        <v>0.104</v>
      </c>
      <c r="DJ601">
        <v>419</v>
      </c>
      <c r="DK601">
        <v>18</v>
      </c>
      <c r="DL601">
        <v>0.11</v>
      </c>
      <c r="DM601">
        <v>0.02</v>
      </c>
      <c r="DN601">
        <v>-55.8672048780488</v>
      </c>
      <c r="DO601">
        <v>-4.93628780487809</v>
      </c>
      <c r="DP601">
        <v>0.579770567300473</v>
      </c>
      <c r="DQ601">
        <v>0</v>
      </c>
      <c r="DR601">
        <v>6.48072365853658</v>
      </c>
      <c r="DS601">
        <v>0.117012543553998</v>
      </c>
      <c r="DT601">
        <v>0.0119296645540102</v>
      </c>
      <c r="DU601">
        <v>0</v>
      </c>
      <c r="DV601">
        <v>0</v>
      </c>
      <c r="DW601">
        <v>2</v>
      </c>
      <c r="DX601" t="s">
        <v>357</v>
      </c>
      <c r="DY601">
        <v>2.86615</v>
      </c>
      <c r="DZ601">
        <v>2.62954</v>
      </c>
      <c r="EA601">
        <v>0.122205</v>
      </c>
      <c r="EB601">
        <v>0.127047</v>
      </c>
      <c r="EC601">
        <v>0.0699523</v>
      </c>
      <c r="ED601">
        <v>0.0530292</v>
      </c>
      <c r="EE601">
        <v>24718.6</v>
      </c>
      <c r="EF601">
        <v>21471.4</v>
      </c>
      <c r="EG601">
        <v>25209.8</v>
      </c>
      <c r="EH601">
        <v>23954.2</v>
      </c>
      <c r="EI601">
        <v>40012</v>
      </c>
      <c r="EJ601">
        <v>37554.8</v>
      </c>
      <c r="EK601">
        <v>45552</v>
      </c>
      <c r="EL601">
        <v>42732.9</v>
      </c>
      <c r="EM601">
        <v>1.81148</v>
      </c>
      <c r="EN601">
        <v>2.09987</v>
      </c>
      <c r="EO601">
        <v>-0.115857</v>
      </c>
      <c r="EP601">
        <v>0</v>
      </c>
      <c r="EQ601">
        <v>24.5106</v>
      </c>
      <c r="ER601">
        <v>999.9</v>
      </c>
      <c r="ES601">
        <v>30.265</v>
      </c>
      <c r="ET601">
        <v>28.802</v>
      </c>
      <c r="EU601">
        <v>17.6925</v>
      </c>
      <c r="EV601">
        <v>51.8051</v>
      </c>
      <c r="EW601">
        <v>30.0881</v>
      </c>
      <c r="EX601">
        <v>2</v>
      </c>
      <c r="EY601">
        <v>-0.0435213</v>
      </c>
      <c r="EZ601">
        <v>9.28105</v>
      </c>
      <c r="FA601">
        <v>20.0201</v>
      </c>
      <c r="FB601">
        <v>5.23855</v>
      </c>
      <c r="FC601">
        <v>11.9921</v>
      </c>
      <c r="FD601">
        <v>4.95755</v>
      </c>
      <c r="FE601">
        <v>3.30395</v>
      </c>
      <c r="FF601">
        <v>9999</v>
      </c>
      <c r="FG601">
        <v>9999</v>
      </c>
      <c r="FH601">
        <v>6713.4</v>
      </c>
      <c r="FI601">
        <v>354.8</v>
      </c>
      <c r="FJ601">
        <v>1.86798</v>
      </c>
      <c r="FK601">
        <v>1.86366</v>
      </c>
      <c r="FL601">
        <v>1.87134</v>
      </c>
      <c r="FM601">
        <v>1.86203</v>
      </c>
      <c r="FN601">
        <v>1.86157</v>
      </c>
      <c r="FO601">
        <v>1.86801</v>
      </c>
      <c r="FP601">
        <v>1.85807</v>
      </c>
      <c r="FQ601">
        <v>1.86467</v>
      </c>
      <c r="FR601">
        <v>5</v>
      </c>
      <c r="FS601">
        <v>0</v>
      </c>
      <c r="FT601">
        <v>0</v>
      </c>
      <c r="FU601">
        <v>0</v>
      </c>
      <c r="FV601" t="s">
        <v>358</v>
      </c>
      <c r="FW601" t="s">
        <v>359</v>
      </c>
      <c r="FX601" t="s">
        <v>360</v>
      </c>
      <c r="FY601" t="s">
        <v>360</v>
      </c>
      <c r="FZ601" t="s">
        <v>360</v>
      </c>
      <c r="GA601" t="s">
        <v>360</v>
      </c>
      <c r="GB601">
        <v>0</v>
      </c>
      <c r="GC601">
        <v>100</v>
      </c>
      <c r="GD601">
        <v>100</v>
      </c>
      <c r="GE601">
        <v>5.611</v>
      </c>
      <c r="GF601">
        <v>0.1981</v>
      </c>
      <c r="GG601">
        <v>2.14445261950712</v>
      </c>
      <c r="GH601">
        <v>0.00524579190152856</v>
      </c>
      <c r="GI601">
        <v>-2.61795653493914e-06</v>
      </c>
      <c r="GJ601">
        <v>1.03317073579164e-09</v>
      </c>
      <c r="GK601">
        <v>0.00834576242792743</v>
      </c>
      <c r="GL601">
        <v>-0.0463878632499735</v>
      </c>
      <c r="GM601">
        <v>0.00360881594666716</v>
      </c>
      <c r="GN601">
        <v>-4.25062852161115e-05</v>
      </c>
      <c r="GO601">
        <v>14</v>
      </c>
      <c r="GP601">
        <v>2225</v>
      </c>
      <c r="GQ601">
        <v>2</v>
      </c>
      <c r="GR601">
        <v>27</v>
      </c>
      <c r="GS601">
        <v>4401.3</v>
      </c>
      <c r="GT601">
        <v>4401.3</v>
      </c>
      <c r="GU601">
        <v>2.65259</v>
      </c>
      <c r="GV601">
        <v>2.33765</v>
      </c>
      <c r="GW601">
        <v>1.99829</v>
      </c>
      <c r="GX601">
        <v>2.74658</v>
      </c>
      <c r="GY601">
        <v>2.09351</v>
      </c>
      <c r="GZ601">
        <v>2.32422</v>
      </c>
      <c r="HA601">
        <v>30.8037</v>
      </c>
      <c r="HB601">
        <v>13.5104</v>
      </c>
      <c r="HC601">
        <v>18</v>
      </c>
      <c r="HD601">
        <v>432.023</v>
      </c>
      <c r="HE601">
        <v>614.04</v>
      </c>
      <c r="HF601">
        <v>17.1651</v>
      </c>
      <c r="HG601">
        <v>26.8072</v>
      </c>
      <c r="HH601">
        <v>30.0038</v>
      </c>
      <c r="HI601">
        <v>26.3139</v>
      </c>
      <c r="HJ601">
        <v>26.2936</v>
      </c>
      <c r="HK601">
        <v>53.0869</v>
      </c>
      <c r="HL601">
        <v>22.9187</v>
      </c>
      <c r="HM601">
        <v>1.12524</v>
      </c>
      <c r="HN601">
        <v>12.3894</v>
      </c>
      <c r="HO601">
        <v>1025.44</v>
      </c>
      <c r="HP601">
        <v>13.9151</v>
      </c>
      <c r="HQ601">
        <v>96.426</v>
      </c>
      <c r="HR601">
        <v>100.466</v>
      </c>
    </row>
    <row r="602" spans="1:226">
      <c r="A602">
        <v>586</v>
      </c>
      <c r="B602">
        <v>1657562205.1</v>
      </c>
      <c r="C602">
        <v>9413.09999990463</v>
      </c>
      <c r="D602" t="s">
        <v>1539</v>
      </c>
      <c r="E602" t="s">
        <v>1540</v>
      </c>
      <c r="F602">
        <v>5</v>
      </c>
      <c r="G602" t="s">
        <v>1420</v>
      </c>
      <c r="H602" t="s">
        <v>354</v>
      </c>
      <c r="I602">
        <v>1657562197.33214</v>
      </c>
      <c r="J602">
        <f>(K602)/1000</f>
        <v>0</v>
      </c>
      <c r="K602">
        <f>IF(BF602, AN602, AH602)</f>
        <v>0</v>
      </c>
      <c r="L602">
        <f>IF(BF602, AI602, AG602)</f>
        <v>0</v>
      </c>
      <c r="M602">
        <f>BH602 - IF(AU602&gt;1, L602*BB602*100.0/(AW602*BV602), 0)</f>
        <v>0</v>
      </c>
      <c r="N602">
        <f>((T602-J602/2)*M602-L602)/(T602+J602/2)</f>
        <v>0</v>
      </c>
      <c r="O602">
        <f>N602*(BO602+BP602)/1000.0</f>
        <v>0</v>
      </c>
      <c r="P602">
        <f>(BH602 - IF(AU602&gt;1, L602*BB602*100.0/(AW602*BV602), 0))*(BO602+BP602)/1000.0</f>
        <v>0</v>
      </c>
      <c r="Q602">
        <f>2.0/((1/S602-1/R602)+SIGN(S602)*SQRT((1/S602-1/R602)*(1/S602-1/R602) + 4*BC602/((BC602+1)*(BC602+1))*(2*1/S602*1/R602-1/R602*1/R602)))</f>
        <v>0</v>
      </c>
      <c r="R602">
        <f>IF(LEFT(BD602,1)&lt;&gt;"0",IF(LEFT(BD602,1)="1",3.0,BE602),$D$5+$E$5*(BV602*BO602/($K$5*1000))+$F$5*(BV602*BO602/($K$5*1000))*MAX(MIN(BB602,$J$5),$I$5)*MAX(MIN(BB602,$J$5),$I$5)+$G$5*MAX(MIN(BB602,$J$5),$I$5)*(BV602*BO602/($K$5*1000))+$H$5*(BV602*BO602/($K$5*1000))*(BV602*BO602/($K$5*1000)))</f>
        <v>0</v>
      </c>
      <c r="S602">
        <f>J602*(1000-(1000*0.61365*exp(17.502*W602/(240.97+W602))/(BO602+BP602)+BJ602)/2)/(1000*0.61365*exp(17.502*W602/(240.97+W602))/(BO602+BP602)-BJ602)</f>
        <v>0</v>
      </c>
      <c r="T602">
        <f>1/((BC602+1)/(Q602/1.6)+1/(R602/1.37)) + BC602/((BC602+1)/(Q602/1.6) + BC602/(R602/1.37))</f>
        <v>0</v>
      </c>
      <c r="U602">
        <f>(AX602*BA602)</f>
        <v>0</v>
      </c>
      <c r="V602">
        <f>(BQ602+(U602+2*0.95*5.67E-8*(((BQ602+$B$7)+273)^4-(BQ602+273)^4)-44100*J602)/(1.84*29.3*R602+8*0.95*5.67E-8*(BQ602+273)^3))</f>
        <v>0</v>
      </c>
      <c r="W602">
        <f>($C$7*BR602+$D$7*BS602+$E$7*V602)</f>
        <v>0</v>
      </c>
      <c r="X602">
        <f>0.61365*exp(17.502*W602/(240.97+W602))</f>
        <v>0</v>
      </c>
      <c r="Y602">
        <f>(Z602/AA602*100)</f>
        <v>0</v>
      </c>
      <c r="Z602">
        <f>BJ602*(BO602+BP602)/1000</f>
        <v>0</v>
      </c>
      <c r="AA602">
        <f>0.61365*exp(17.502*BQ602/(240.97+BQ602))</f>
        <v>0</v>
      </c>
      <c r="AB602">
        <f>(X602-BJ602*(BO602+BP602)/1000)</f>
        <v>0</v>
      </c>
      <c r="AC602">
        <f>(-J602*44100)</f>
        <v>0</v>
      </c>
      <c r="AD602">
        <f>2*29.3*R602*0.92*(BQ602-W602)</f>
        <v>0</v>
      </c>
      <c r="AE602">
        <f>2*0.95*5.67E-8*(((BQ602+$B$7)+273)^4-(W602+273)^4)</f>
        <v>0</v>
      </c>
      <c r="AF602">
        <f>U602+AE602+AC602+AD602</f>
        <v>0</v>
      </c>
      <c r="AG602">
        <f>BN602*AU602*(BI602-BH602*(1000-AU602*BK602)/(1000-AU602*BJ602))/(100*BB602)</f>
        <v>0</v>
      </c>
      <c r="AH602">
        <f>1000*BN602*AU602*(BJ602-BK602)/(100*BB602*(1000-AU602*BJ602))</f>
        <v>0</v>
      </c>
      <c r="AI602">
        <f>(AJ602 - AK602 - BO602*1E3/(8.314*(BQ602+273.15)) * AM602/BN602 * AL602) * BN602/(100*BB602) * (1000 - BK602)/1000</f>
        <v>0</v>
      </c>
      <c r="AJ602">
        <v>1023.72435219546</v>
      </c>
      <c r="AK602">
        <v>979.260406060606</v>
      </c>
      <c r="AL602">
        <v>3.38769615872383</v>
      </c>
      <c r="AM602">
        <v>66.1577859807836</v>
      </c>
      <c r="AN602">
        <f>(AP602 - AO602 + BO602*1E3/(8.314*(BQ602+273.15)) * AR602/BN602 * AQ602) * BN602/(100*BB602) * 1000/(1000 - AP602)</f>
        <v>0</v>
      </c>
      <c r="AO602">
        <v>14.0023417148345</v>
      </c>
      <c r="AP602">
        <v>20.4859648484848</v>
      </c>
      <c r="AQ602">
        <v>-3.65565970370017e-05</v>
      </c>
      <c r="AR602">
        <v>77.8780552469059</v>
      </c>
      <c r="AS602">
        <v>14</v>
      </c>
      <c r="AT602">
        <v>3</v>
      </c>
      <c r="AU602">
        <f>IF(AS602*$H$13&gt;=AW602,1.0,(AW602/(AW602-AS602*$H$13)))</f>
        <v>0</v>
      </c>
      <c r="AV602">
        <f>(AU602-1)*100</f>
        <v>0</v>
      </c>
      <c r="AW602">
        <f>MAX(0,($B$13+$C$13*BV602)/(1+$D$13*BV602)*BO602/(BQ602+273)*$E$13)</f>
        <v>0</v>
      </c>
      <c r="AX602">
        <f>$B$11*BW602+$C$11*BX602+$F$11*CI602*(1-CL602)</f>
        <v>0</v>
      </c>
      <c r="AY602">
        <f>AX602*AZ602</f>
        <v>0</v>
      </c>
      <c r="AZ602">
        <f>($B$11*$D$9+$C$11*$D$9+$F$11*((CV602+CN602)/MAX(CV602+CN602+CW602, 0.1)*$I$9+CW602/MAX(CV602+CN602+CW602, 0.1)*$J$9))/($B$11+$C$11+$F$11)</f>
        <v>0</v>
      </c>
      <c r="BA602">
        <f>($B$11*$K$9+$C$11*$K$9+$F$11*((CV602+CN602)/MAX(CV602+CN602+CW602, 0.1)*$P$9+CW602/MAX(CV602+CN602+CW602, 0.1)*$Q$9))/($B$11+$C$11+$F$11)</f>
        <v>0</v>
      </c>
      <c r="BB602">
        <v>4.6</v>
      </c>
      <c r="BC602">
        <v>0.5</v>
      </c>
      <c r="BD602" t="s">
        <v>355</v>
      </c>
      <c r="BE602">
        <v>2</v>
      </c>
      <c r="BF602" t="b">
        <v>1</v>
      </c>
      <c r="BG602">
        <v>1657562197.33214</v>
      </c>
      <c r="BH602">
        <v>935.183535714286</v>
      </c>
      <c r="BI602">
        <v>991.616642857143</v>
      </c>
      <c r="BJ602">
        <v>20.5067071428571</v>
      </c>
      <c r="BK602">
        <v>14.0126821428571</v>
      </c>
      <c r="BL602">
        <v>929.595071428571</v>
      </c>
      <c r="BM602">
        <v>20.3080821428571</v>
      </c>
      <c r="BN602">
        <v>500.012142857143</v>
      </c>
      <c r="BO602">
        <v>68.0110035714286</v>
      </c>
      <c r="BP602">
        <v>0.013053</v>
      </c>
      <c r="BQ602">
        <v>22.7673357142857</v>
      </c>
      <c r="BR602">
        <v>22.6028535714286</v>
      </c>
      <c r="BS602">
        <v>999.9</v>
      </c>
      <c r="BT602">
        <v>0</v>
      </c>
      <c r="BU602">
        <v>0</v>
      </c>
      <c r="BV602">
        <v>9988.72714285714</v>
      </c>
      <c r="BW602">
        <v>0</v>
      </c>
      <c r="BX602">
        <v>74.7568535714286</v>
      </c>
      <c r="BY602">
        <v>-56.4335964285714</v>
      </c>
      <c r="BZ602">
        <v>954.762464285714</v>
      </c>
      <c r="CA602">
        <v>1005.71017857143</v>
      </c>
      <c r="CB602">
        <v>6.49402357142857</v>
      </c>
      <c r="CC602">
        <v>991.616642857143</v>
      </c>
      <c r="CD602">
        <v>14.0126821428571</v>
      </c>
      <c r="CE602">
        <v>1.3946825</v>
      </c>
      <c r="CF602">
        <v>0.953016964285714</v>
      </c>
      <c r="CG602">
        <v>11.8599357142857</v>
      </c>
      <c r="CH602">
        <v>6.21721</v>
      </c>
      <c r="CI602">
        <v>1999.97357142857</v>
      </c>
      <c r="CJ602">
        <v>0.980004821428571</v>
      </c>
      <c r="CK602">
        <v>0.0199952178571429</v>
      </c>
      <c r="CL602">
        <v>0</v>
      </c>
      <c r="CM602">
        <v>2.50818214285714</v>
      </c>
      <c r="CN602">
        <v>0</v>
      </c>
      <c r="CO602">
        <v>12386.4785714286</v>
      </c>
      <c r="CP602">
        <v>16705.2285714286</v>
      </c>
      <c r="CQ602">
        <v>45</v>
      </c>
      <c r="CR602">
        <v>45.6471428571428</v>
      </c>
      <c r="CS602">
        <v>45.107</v>
      </c>
      <c r="CT602">
        <v>44.4864285714286</v>
      </c>
      <c r="CU602">
        <v>43.75</v>
      </c>
      <c r="CV602">
        <v>1959.98285714286</v>
      </c>
      <c r="CW602">
        <v>39.9907142857143</v>
      </c>
      <c r="CX602">
        <v>0</v>
      </c>
      <c r="CY602">
        <v>1651541100.2</v>
      </c>
      <c r="CZ602">
        <v>0</v>
      </c>
      <c r="DA602">
        <v>0</v>
      </c>
      <c r="DB602" t="s">
        <v>356</v>
      </c>
      <c r="DC602">
        <v>1657298120.5</v>
      </c>
      <c r="DD602">
        <v>1657298120.5</v>
      </c>
      <c r="DE602">
        <v>0</v>
      </c>
      <c r="DF602">
        <v>1.391</v>
      </c>
      <c r="DG602">
        <v>0.035</v>
      </c>
      <c r="DH602">
        <v>2.39</v>
      </c>
      <c r="DI602">
        <v>0.104</v>
      </c>
      <c r="DJ602">
        <v>419</v>
      </c>
      <c r="DK602">
        <v>18</v>
      </c>
      <c r="DL602">
        <v>0.11</v>
      </c>
      <c r="DM602">
        <v>0.02</v>
      </c>
      <c r="DN602">
        <v>-56.3121536585366</v>
      </c>
      <c r="DO602">
        <v>-3.0290822299652</v>
      </c>
      <c r="DP602">
        <v>0.38161313835436</v>
      </c>
      <c r="DQ602">
        <v>0</v>
      </c>
      <c r="DR602">
        <v>6.48991268292683</v>
      </c>
      <c r="DS602">
        <v>0.0716445993031323</v>
      </c>
      <c r="DT602">
        <v>0.00834473136670027</v>
      </c>
      <c r="DU602">
        <v>1</v>
      </c>
      <c r="DV602">
        <v>1</v>
      </c>
      <c r="DW602">
        <v>2</v>
      </c>
      <c r="DX602" t="s">
        <v>367</v>
      </c>
      <c r="DY602">
        <v>2.86582</v>
      </c>
      <c r="DZ602">
        <v>2.62972</v>
      </c>
      <c r="EA602">
        <v>0.123741</v>
      </c>
      <c r="EB602">
        <v>0.128596</v>
      </c>
      <c r="EC602">
        <v>0.0699208</v>
      </c>
      <c r="ED602">
        <v>0.0529364</v>
      </c>
      <c r="EE602">
        <v>24672.1</v>
      </c>
      <c r="EF602">
        <v>21430.9</v>
      </c>
      <c r="EG602">
        <v>25206.7</v>
      </c>
      <c r="EH602">
        <v>23951.8</v>
      </c>
      <c r="EI602">
        <v>40008.9</v>
      </c>
      <c r="EJ602">
        <v>37555.1</v>
      </c>
      <c r="EK602">
        <v>45547</v>
      </c>
      <c r="EL602">
        <v>42729.2</v>
      </c>
      <c r="EM602">
        <v>1.81065</v>
      </c>
      <c r="EN602">
        <v>2.09938</v>
      </c>
      <c r="EO602">
        <v>-0.118233</v>
      </c>
      <c r="EP602">
        <v>0</v>
      </c>
      <c r="EQ602">
        <v>24.5411</v>
      </c>
      <c r="ER602">
        <v>999.9</v>
      </c>
      <c r="ES602">
        <v>30.295</v>
      </c>
      <c r="ET602">
        <v>28.802</v>
      </c>
      <c r="EU602">
        <v>17.7111</v>
      </c>
      <c r="EV602">
        <v>51.8652</v>
      </c>
      <c r="EW602">
        <v>30.0921</v>
      </c>
      <c r="EX602">
        <v>2</v>
      </c>
      <c r="EY602">
        <v>-0.0386916</v>
      </c>
      <c r="EZ602">
        <v>9.28105</v>
      </c>
      <c r="FA602">
        <v>20.0204</v>
      </c>
      <c r="FB602">
        <v>5.239</v>
      </c>
      <c r="FC602">
        <v>11.9921</v>
      </c>
      <c r="FD602">
        <v>4.9574</v>
      </c>
      <c r="FE602">
        <v>3.304</v>
      </c>
      <c r="FF602">
        <v>9999</v>
      </c>
      <c r="FG602">
        <v>9999</v>
      </c>
      <c r="FH602">
        <v>6713.4</v>
      </c>
      <c r="FI602">
        <v>354.8</v>
      </c>
      <c r="FJ602">
        <v>1.86798</v>
      </c>
      <c r="FK602">
        <v>1.86368</v>
      </c>
      <c r="FL602">
        <v>1.87135</v>
      </c>
      <c r="FM602">
        <v>1.86203</v>
      </c>
      <c r="FN602">
        <v>1.86157</v>
      </c>
      <c r="FO602">
        <v>1.86802</v>
      </c>
      <c r="FP602">
        <v>1.85809</v>
      </c>
      <c r="FQ602">
        <v>1.8647</v>
      </c>
      <c r="FR602">
        <v>5</v>
      </c>
      <c r="FS602">
        <v>0</v>
      </c>
      <c r="FT602">
        <v>0</v>
      </c>
      <c r="FU602">
        <v>0</v>
      </c>
      <c r="FV602" t="s">
        <v>358</v>
      </c>
      <c r="FW602" t="s">
        <v>359</v>
      </c>
      <c r="FX602" t="s">
        <v>360</v>
      </c>
      <c r="FY602" t="s">
        <v>360</v>
      </c>
      <c r="FZ602" t="s">
        <v>360</v>
      </c>
      <c r="GA602" t="s">
        <v>360</v>
      </c>
      <c r="GB602">
        <v>0</v>
      </c>
      <c r="GC602">
        <v>100</v>
      </c>
      <c r="GD602">
        <v>100</v>
      </c>
      <c r="GE602">
        <v>5.667</v>
      </c>
      <c r="GF602">
        <v>0.1976</v>
      </c>
      <c r="GG602">
        <v>2.14445261950712</v>
      </c>
      <c r="GH602">
        <v>0.00524579190152856</v>
      </c>
      <c r="GI602">
        <v>-2.61795653493914e-06</v>
      </c>
      <c r="GJ602">
        <v>1.03317073579164e-09</v>
      </c>
      <c r="GK602">
        <v>0.00834576242792743</v>
      </c>
      <c r="GL602">
        <v>-0.0463878632499735</v>
      </c>
      <c r="GM602">
        <v>0.00360881594666716</v>
      </c>
      <c r="GN602">
        <v>-4.25062852161115e-05</v>
      </c>
      <c r="GO602">
        <v>14</v>
      </c>
      <c r="GP602">
        <v>2225</v>
      </c>
      <c r="GQ602">
        <v>2</v>
      </c>
      <c r="GR602">
        <v>27</v>
      </c>
      <c r="GS602">
        <v>4401.4</v>
      </c>
      <c r="GT602">
        <v>4401.4</v>
      </c>
      <c r="GU602">
        <v>2.69043</v>
      </c>
      <c r="GV602">
        <v>2.3291</v>
      </c>
      <c r="GW602">
        <v>1.99829</v>
      </c>
      <c r="GX602">
        <v>2.7478</v>
      </c>
      <c r="GY602">
        <v>2.09473</v>
      </c>
      <c r="GZ602">
        <v>2.40356</v>
      </c>
      <c r="HA602">
        <v>30.8253</v>
      </c>
      <c r="HB602">
        <v>13.5104</v>
      </c>
      <c r="HC602">
        <v>18</v>
      </c>
      <c r="HD602">
        <v>431.805</v>
      </c>
      <c r="HE602">
        <v>614.056</v>
      </c>
      <c r="HF602">
        <v>17.2365</v>
      </c>
      <c r="HG602">
        <v>26.8654</v>
      </c>
      <c r="HH602">
        <v>30.004</v>
      </c>
      <c r="HI602">
        <v>26.3476</v>
      </c>
      <c r="HJ602">
        <v>26.3295</v>
      </c>
      <c r="HK602">
        <v>53.8534</v>
      </c>
      <c r="HL602">
        <v>22.9187</v>
      </c>
      <c r="HM602">
        <v>1.12524</v>
      </c>
      <c r="HN602">
        <v>12.3803</v>
      </c>
      <c r="HO602">
        <v>1038.86</v>
      </c>
      <c r="HP602">
        <v>13.9149</v>
      </c>
      <c r="HQ602">
        <v>96.415</v>
      </c>
      <c r="HR602">
        <v>100.457</v>
      </c>
    </row>
    <row r="603" spans="1:226">
      <c r="A603">
        <v>587</v>
      </c>
      <c r="B603">
        <v>1657562209.6</v>
      </c>
      <c r="C603">
        <v>9417.59999990463</v>
      </c>
      <c r="D603" t="s">
        <v>1541</v>
      </c>
      <c r="E603" t="s">
        <v>1542</v>
      </c>
      <c r="F603">
        <v>5</v>
      </c>
      <c r="G603" t="s">
        <v>1420</v>
      </c>
      <c r="H603" t="s">
        <v>354</v>
      </c>
      <c r="I603">
        <v>1657562201.77857</v>
      </c>
      <c r="J603">
        <f>(K603)/1000</f>
        <v>0</v>
      </c>
      <c r="K603">
        <f>IF(BF603, AN603, AH603)</f>
        <v>0</v>
      </c>
      <c r="L603">
        <f>IF(BF603, AI603, AG603)</f>
        <v>0</v>
      </c>
      <c r="M603">
        <f>BH603 - IF(AU603&gt;1, L603*BB603*100.0/(AW603*BV603), 0)</f>
        <v>0</v>
      </c>
      <c r="N603">
        <f>((T603-J603/2)*M603-L603)/(T603+J603/2)</f>
        <v>0</v>
      </c>
      <c r="O603">
        <f>N603*(BO603+BP603)/1000.0</f>
        <v>0</v>
      </c>
      <c r="P603">
        <f>(BH603 - IF(AU603&gt;1, L603*BB603*100.0/(AW603*BV603), 0))*(BO603+BP603)/1000.0</f>
        <v>0</v>
      </c>
      <c r="Q603">
        <f>2.0/((1/S603-1/R603)+SIGN(S603)*SQRT((1/S603-1/R603)*(1/S603-1/R603) + 4*BC603/((BC603+1)*(BC603+1))*(2*1/S603*1/R603-1/R603*1/R603)))</f>
        <v>0</v>
      </c>
      <c r="R603">
        <f>IF(LEFT(BD603,1)&lt;&gt;"0",IF(LEFT(BD603,1)="1",3.0,BE603),$D$5+$E$5*(BV603*BO603/($K$5*1000))+$F$5*(BV603*BO603/($K$5*1000))*MAX(MIN(BB603,$J$5),$I$5)*MAX(MIN(BB603,$J$5),$I$5)+$G$5*MAX(MIN(BB603,$J$5),$I$5)*(BV603*BO603/($K$5*1000))+$H$5*(BV603*BO603/($K$5*1000))*(BV603*BO603/($K$5*1000)))</f>
        <v>0</v>
      </c>
      <c r="S603">
        <f>J603*(1000-(1000*0.61365*exp(17.502*W603/(240.97+W603))/(BO603+BP603)+BJ603)/2)/(1000*0.61365*exp(17.502*W603/(240.97+W603))/(BO603+BP603)-BJ603)</f>
        <v>0</v>
      </c>
      <c r="T603">
        <f>1/((BC603+1)/(Q603/1.6)+1/(R603/1.37)) + BC603/((BC603+1)/(Q603/1.6) + BC603/(R603/1.37))</f>
        <v>0</v>
      </c>
      <c r="U603">
        <f>(AX603*BA603)</f>
        <v>0</v>
      </c>
      <c r="V603">
        <f>(BQ603+(U603+2*0.95*5.67E-8*(((BQ603+$B$7)+273)^4-(BQ603+273)^4)-44100*J603)/(1.84*29.3*R603+8*0.95*5.67E-8*(BQ603+273)^3))</f>
        <v>0</v>
      </c>
      <c r="W603">
        <f>($C$7*BR603+$D$7*BS603+$E$7*V603)</f>
        <v>0</v>
      </c>
      <c r="X603">
        <f>0.61365*exp(17.502*W603/(240.97+W603))</f>
        <v>0</v>
      </c>
      <c r="Y603">
        <f>(Z603/AA603*100)</f>
        <v>0</v>
      </c>
      <c r="Z603">
        <f>BJ603*(BO603+BP603)/1000</f>
        <v>0</v>
      </c>
      <c r="AA603">
        <f>0.61365*exp(17.502*BQ603/(240.97+BQ603))</f>
        <v>0</v>
      </c>
      <c r="AB603">
        <f>(X603-BJ603*(BO603+BP603)/1000)</f>
        <v>0</v>
      </c>
      <c r="AC603">
        <f>(-J603*44100)</f>
        <v>0</v>
      </c>
      <c r="AD603">
        <f>2*29.3*R603*0.92*(BQ603-W603)</f>
        <v>0</v>
      </c>
      <c r="AE603">
        <f>2*0.95*5.67E-8*(((BQ603+$B$7)+273)^4-(W603+273)^4)</f>
        <v>0</v>
      </c>
      <c r="AF603">
        <f>U603+AE603+AC603+AD603</f>
        <v>0</v>
      </c>
      <c r="AG603">
        <f>BN603*AU603*(BI603-BH603*(1000-AU603*BK603)/(1000-AU603*BJ603))/(100*BB603)</f>
        <v>0</v>
      </c>
      <c r="AH603">
        <f>1000*BN603*AU603*(BJ603-BK603)/(100*BB603*(1000-AU603*BJ603))</f>
        <v>0</v>
      </c>
      <c r="AI603">
        <f>(AJ603 - AK603 - BO603*1E3/(8.314*(BQ603+273.15)) * AM603/BN603 * AL603) * BN603/(100*BB603) * (1000 - BK603)/1000</f>
        <v>0</v>
      </c>
      <c r="AJ603">
        <v>1038.93859893525</v>
      </c>
      <c r="AK603">
        <v>994.650363636364</v>
      </c>
      <c r="AL603">
        <v>3.41319599052544</v>
      </c>
      <c r="AM603">
        <v>66.1577859807836</v>
      </c>
      <c r="AN603">
        <f>(AP603 - AO603 + BO603*1E3/(8.314*(BQ603+273.15)) * AR603/BN603 * AQ603) * BN603/(100*BB603) * 1000/(1000 - AP603)</f>
        <v>0</v>
      </c>
      <c r="AO603">
        <v>13.9747318333286</v>
      </c>
      <c r="AP603">
        <v>20.4715472727273</v>
      </c>
      <c r="AQ603">
        <v>-0.000597894129659671</v>
      </c>
      <c r="AR603">
        <v>77.8780552469059</v>
      </c>
      <c r="AS603">
        <v>14</v>
      </c>
      <c r="AT603">
        <v>3</v>
      </c>
      <c r="AU603">
        <f>IF(AS603*$H$13&gt;=AW603,1.0,(AW603/(AW603-AS603*$H$13)))</f>
        <v>0</v>
      </c>
      <c r="AV603">
        <f>(AU603-1)*100</f>
        <v>0</v>
      </c>
      <c r="AW603">
        <f>MAX(0,($B$13+$C$13*BV603)/(1+$D$13*BV603)*BO603/(BQ603+273)*$E$13)</f>
        <v>0</v>
      </c>
      <c r="AX603">
        <f>$B$11*BW603+$C$11*BX603+$F$11*CI603*(1-CL603)</f>
        <v>0</v>
      </c>
      <c r="AY603">
        <f>AX603*AZ603</f>
        <v>0</v>
      </c>
      <c r="AZ603">
        <f>($B$11*$D$9+$C$11*$D$9+$F$11*((CV603+CN603)/MAX(CV603+CN603+CW603, 0.1)*$I$9+CW603/MAX(CV603+CN603+CW603, 0.1)*$J$9))/($B$11+$C$11+$F$11)</f>
        <v>0</v>
      </c>
      <c r="BA603">
        <f>($B$11*$K$9+$C$11*$K$9+$F$11*((CV603+CN603)/MAX(CV603+CN603+CW603, 0.1)*$P$9+CW603/MAX(CV603+CN603+CW603, 0.1)*$Q$9))/($B$11+$C$11+$F$11)</f>
        <v>0</v>
      </c>
      <c r="BB603">
        <v>4.6</v>
      </c>
      <c r="BC603">
        <v>0.5</v>
      </c>
      <c r="BD603" t="s">
        <v>355</v>
      </c>
      <c r="BE603">
        <v>2</v>
      </c>
      <c r="BF603" t="b">
        <v>1</v>
      </c>
      <c r="BG603">
        <v>1657562201.77857</v>
      </c>
      <c r="BH603">
        <v>949.910642857143</v>
      </c>
      <c r="BI603">
        <v>1006.57864285714</v>
      </c>
      <c r="BJ603">
        <v>20.4922214285714</v>
      </c>
      <c r="BK603">
        <v>13.9954392857143</v>
      </c>
      <c r="BL603">
        <v>944.27725</v>
      </c>
      <c r="BM603">
        <v>20.2942428571429</v>
      </c>
      <c r="BN603">
        <v>500.015821428571</v>
      </c>
      <c r="BO603">
        <v>68.011875</v>
      </c>
      <c r="BP603">
        <v>0.01307725</v>
      </c>
      <c r="BQ603">
        <v>22.7548678571429</v>
      </c>
      <c r="BR603">
        <v>22.6024607142857</v>
      </c>
      <c r="BS603">
        <v>999.9</v>
      </c>
      <c r="BT603">
        <v>0</v>
      </c>
      <c r="BU603">
        <v>0</v>
      </c>
      <c r="BV603">
        <v>9997.45321428572</v>
      </c>
      <c r="BW603">
        <v>0</v>
      </c>
      <c r="BX603">
        <v>66.8832892857143</v>
      </c>
      <c r="BY603">
        <v>-56.6685892857143</v>
      </c>
      <c r="BZ603">
        <v>969.783642857143</v>
      </c>
      <c r="CA603">
        <v>1020.86717857143</v>
      </c>
      <c r="CB603">
        <v>6.49676821428571</v>
      </c>
      <c r="CC603">
        <v>1006.57864285714</v>
      </c>
      <c r="CD603">
        <v>13.9954392857143</v>
      </c>
      <c r="CE603">
        <v>1.39371392857143</v>
      </c>
      <c r="CF603">
        <v>0.951856642857143</v>
      </c>
      <c r="CG603">
        <v>11.8494178571429</v>
      </c>
      <c r="CH603">
        <v>6.19956428571429</v>
      </c>
      <c r="CI603">
        <v>1999.97821428571</v>
      </c>
      <c r="CJ603">
        <v>0.980004928571429</v>
      </c>
      <c r="CK603">
        <v>0.0199951071428571</v>
      </c>
      <c r="CL603">
        <v>0</v>
      </c>
      <c r="CM603">
        <v>2.51265357142857</v>
      </c>
      <c r="CN603">
        <v>0</v>
      </c>
      <c r="CO603">
        <v>12310.1642857143</v>
      </c>
      <c r="CP603">
        <v>16705.2642857143</v>
      </c>
      <c r="CQ603">
        <v>45</v>
      </c>
      <c r="CR603">
        <v>45.6648571428571</v>
      </c>
      <c r="CS603">
        <v>45.1360714285714</v>
      </c>
      <c r="CT603">
        <v>44.5221428571428</v>
      </c>
      <c r="CU603">
        <v>43.75</v>
      </c>
      <c r="CV603">
        <v>1959.98785714286</v>
      </c>
      <c r="CW603">
        <v>39.9910714285714</v>
      </c>
      <c r="CX603">
        <v>0</v>
      </c>
      <c r="CY603">
        <v>1651541105</v>
      </c>
      <c r="CZ603">
        <v>0</v>
      </c>
      <c r="DA603">
        <v>0</v>
      </c>
      <c r="DB603" t="s">
        <v>356</v>
      </c>
      <c r="DC603">
        <v>1657298120.5</v>
      </c>
      <c r="DD603">
        <v>1657298120.5</v>
      </c>
      <c r="DE603">
        <v>0</v>
      </c>
      <c r="DF603">
        <v>1.391</v>
      </c>
      <c r="DG603">
        <v>0.035</v>
      </c>
      <c r="DH603">
        <v>2.39</v>
      </c>
      <c r="DI603">
        <v>0.104</v>
      </c>
      <c r="DJ603">
        <v>419</v>
      </c>
      <c r="DK603">
        <v>18</v>
      </c>
      <c r="DL603">
        <v>0.11</v>
      </c>
      <c r="DM603">
        <v>0.02</v>
      </c>
      <c r="DN603">
        <v>-56.4834024390244</v>
      </c>
      <c r="DO603">
        <v>-3.59849895470398</v>
      </c>
      <c r="DP603">
        <v>0.422462616321461</v>
      </c>
      <c r="DQ603">
        <v>0</v>
      </c>
      <c r="DR603">
        <v>6.4945643902439</v>
      </c>
      <c r="DS603">
        <v>0.0550630662020844</v>
      </c>
      <c r="DT603">
        <v>0.00732391074021495</v>
      </c>
      <c r="DU603">
        <v>1</v>
      </c>
      <c r="DV603">
        <v>1</v>
      </c>
      <c r="DW603">
        <v>2</v>
      </c>
      <c r="DX603" t="s">
        <v>367</v>
      </c>
      <c r="DY603">
        <v>2.86554</v>
      </c>
      <c r="DZ603">
        <v>2.6297</v>
      </c>
      <c r="EA603">
        <v>0.124997</v>
      </c>
      <c r="EB603">
        <v>0.129782</v>
      </c>
      <c r="EC603">
        <v>0.0698829</v>
      </c>
      <c r="ED603">
        <v>0.0529474</v>
      </c>
      <c r="EE603">
        <v>24634.3</v>
      </c>
      <c r="EF603">
        <v>21399.9</v>
      </c>
      <c r="EG603">
        <v>25204.4</v>
      </c>
      <c r="EH603">
        <v>23949.9</v>
      </c>
      <c r="EI603">
        <v>40007.3</v>
      </c>
      <c r="EJ603">
        <v>37551.9</v>
      </c>
      <c r="EK603">
        <v>45543.4</v>
      </c>
      <c r="EL603">
        <v>42726.1</v>
      </c>
      <c r="EM603">
        <v>1.81002</v>
      </c>
      <c r="EN603">
        <v>2.0989</v>
      </c>
      <c r="EO603">
        <v>-0.118919</v>
      </c>
      <c r="EP603">
        <v>0</v>
      </c>
      <c r="EQ603">
        <v>24.5508</v>
      </c>
      <c r="ER603">
        <v>999.9</v>
      </c>
      <c r="ES603">
        <v>30.295</v>
      </c>
      <c r="ET603">
        <v>28.792</v>
      </c>
      <c r="EU603">
        <v>17.6988</v>
      </c>
      <c r="EV603">
        <v>51.7651</v>
      </c>
      <c r="EW603">
        <v>30.016</v>
      </c>
      <c r="EX603">
        <v>2</v>
      </c>
      <c r="EY603">
        <v>-0.0350991</v>
      </c>
      <c r="EZ603">
        <v>9.28105</v>
      </c>
      <c r="FA603">
        <v>20.0206</v>
      </c>
      <c r="FB603">
        <v>5.23885</v>
      </c>
      <c r="FC603">
        <v>11.992</v>
      </c>
      <c r="FD603">
        <v>4.9573</v>
      </c>
      <c r="FE603">
        <v>3.30393</v>
      </c>
      <c r="FF603">
        <v>9999</v>
      </c>
      <c r="FG603">
        <v>9999</v>
      </c>
      <c r="FH603">
        <v>6713.7</v>
      </c>
      <c r="FI603">
        <v>354.8</v>
      </c>
      <c r="FJ603">
        <v>1.86798</v>
      </c>
      <c r="FK603">
        <v>1.86369</v>
      </c>
      <c r="FL603">
        <v>1.87134</v>
      </c>
      <c r="FM603">
        <v>1.86203</v>
      </c>
      <c r="FN603">
        <v>1.86157</v>
      </c>
      <c r="FO603">
        <v>1.86804</v>
      </c>
      <c r="FP603">
        <v>1.85807</v>
      </c>
      <c r="FQ603">
        <v>1.86467</v>
      </c>
      <c r="FR603">
        <v>5</v>
      </c>
      <c r="FS603">
        <v>0</v>
      </c>
      <c r="FT603">
        <v>0</v>
      </c>
      <c r="FU603">
        <v>0</v>
      </c>
      <c r="FV603" t="s">
        <v>358</v>
      </c>
      <c r="FW603" t="s">
        <v>359</v>
      </c>
      <c r="FX603" t="s">
        <v>360</v>
      </c>
      <c r="FY603" t="s">
        <v>360</v>
      </c>
      <c r="FZ603" t="s">
        <v>360</v>
      </c>
      <c r="GA603" t="s">
        <v>360</v>
      </c>
      <c r="GB603">
        <v>0</v>
      </c>
      <c r="GC603">
        <v>100</v>
      </c>
      <c r="GD603">
        <v>100</v>
      </c>
      <c r="GE603">
        <v>5.713</v>
      </c>
      <c r="GF603">
        <v>0.197</v>
      </c>
      <c r="GG603">
        <v>2.14445261950712</v>
      </c>
      <c r="GH603">
        <v>0.00524579190152856</v>
      </c>
      <c r="GI603">
        <v>-2.61795653493914e-06</v>
      </c>
      <c r="GJ603">
        <v>1.03317073579164e-09</v>
      </c>
      <c r="GK603">
        <v>0.00834576242792743</v>
      </c>
      <c r="GL603">
        <v>-0.0463878632499735</v>
      </c>
      <c r="GM603">
        <v>0.00360881594666716</v>
      </c>
      <c r="GN603">
        <v>-4.25062852161115e-05</v>
      </c>
      <c r="GO603">
        <v>14</v>
      </c>
      <c r="GP603">
        <v>2225</v>
      </c>
      <c r="GQ603">
        <v>2</v>
      </c>
      <c r="GR603">
        <v>27</v>
      </c>
      <c r="GS603">
        <v>4401.5</v>
      </c>
      <c r="GT603">
        <v>4401.5</v>
      </c>
      <c r="GU603">
        <v>2.71973</v>
      </c>
      <c r="GV603">
        <v>2.33521</v>
      </c>
      <c r="GW603">
        <v>1.99829</v>
      </c>
      <c r="GX603">
        <v>2.7478</v>
      </c>
      <c r="GY603">
        <v>2.09351</v>
      </c>
      <c r="GZ603">
        <v>2.35107</v>
      </c>
      <c r="HA603">
        <v>30.8469</v>
      </c>
      <c r="HB603">
        <v>13.5016</v>
      </c>
      <c r="HC603">
        <v>18</v>
      </c>
      <c r="HD603">
        <v>431.648</v>
      </c>
      <c r="HE603">
        <v>613.998</v>
      </c>
      <c r="HF603">
        <v>17.2905</v>
      </c>
      <c r="HG603">
        <v>26.9104</v>
      </c>
      <c r="HH603">
        <v>30.004</v>
      </c>
      <c r="HI603">
        <v>26.3744</v>
      </c>
      <c r="HJ603">
        <v>26.3571</v>
      </c>
      <c r="HK603">
        <v>54.4212</v>
      </c>
      <c r="HL603">
        <v>22.9187</v>
      </c>
      <c r="HM603">
        <v>1.12524</v>
      </c>
      <c r="HN603">
        <v>12.3695</v>
      </c>
      <c r="HO603">
        <v>1058.96</v>
      </c>
      <c r="HP603">
        <v>13.916</v>
      </c>
      <c r="HQ603">
        <v>96.4068</v>
      </c>
      <c r="HR603">
        <v>100.449</v>
      </c>
    </row>
    <row r="604" spans="1:226">
      <c r="A604">
        <v>588</v>
      </c>
      <c r="B604">
        <v>1657562215.1</v>
      </c>
      <c r="C604">
        <v>9423.09999990463</v>
      </c>
      <c r="D604" t="s">
        <v>1543</v>
      </c>
      <c r="E604" t="s">
        <v>1544</v>
      </c>
      <c r="F604">
        <v>5</v>
      </c>
      <c r="G604" t="s">
        <v>1420</v>
      </c>
      <c r="H604" t="s">
        <v>354</v>
      </c>
      <c r="I604">
        <v>1657562207.35</v>
      </c>
      <c r="J604">
        <f>(K604)/1000</f>
        <v>0</v>
      </c>
      <c r="K604">
        <f>IF(BF604, AN604, AH604)</f>
        <v>0</v>
      </c>
      <c r="L604">
        <f>IF(BF604, AI604, AG604)</f>
        <v>0</v>
      </c>
      <c r="M604">
        <f>BH604 - IF(AU604&gt;1, L604*BB604*100.0/(AW604*BV604), 0)</f>
        <v>0</v>
      </c>
      <c r="N604">
        <f>((T604-J604/2)*M604-L604)/(T604+J604/2)</f>
        <v>0</v>
      </c>
      <c r="O604">
        <f>N604*(BO604+BP604)/1000.0</f>
        <v>0</v>
      </c>
      <c r="P604">
        <f>(BH604 - IF(AU604&gt;1, L604*BB604*100.0/(AW604*BV604), 0))*(BO604+BP604)/1000.0</f>
        <v>0</v>
      </c>
      <c r="Q604">
        <f>2.0/((1/S604-1/R604)+SIGN(S604)*SQRT((1/S604-1/R604)*(1/S604-1/R604) + 4*BC604/((BC604+1)*(BC604+1))*(2*1/S604*1/R604-1/R604*1/R604)))</f>
        <v>0</v>
      </c>
      <c r="R604">
        <f>IF(LEFT(BD604,1)&lt;&gt;"0",IF(LEFT(BD604,1)="1",3.0,BE604),$D$5+$E$5*(BV604*BO604/($K$5*1000))+$F$5*(BV604*BO604/($K$5*1000))*MAX(MIN(BB604,$J$5),$I$5)*MAX(MIN(BB604,$J$5),$I$5)+$G$5*MAX(MIN(BB604,$J$5),$I$5)*(BV604*BO604/($K$5*1000))+$H$5*(BV604*BO604/($K$5*1000))*(BV604*BO604/($K$5*1000)))</f>
        <v>0</v>
      </c>
      <c r="S604">
        <f>J604*(1000-(1000*0.61365*exp(17.502*W604/(240.97+W604))/(BO604+BP604)+BJ604)/2)/(1000*0.61365*exp(17.502*W604/(240.97+W604))/(BO604+BP604)-BJ604)</f>
        <v>0</v>
      </c>
      <c r="T604">
        <f>1/((BC604+1)/(Q604/1.6)+1/(R604/1.37)) + BC604/((BC604+1)/(Q604/1.6) + BC604/(R604/1.37))</f>
        <v>0</v>
      </c>
      <c r="U604">
        <f>(AX604*BA604)</f>
        <v>0</v>
      </c>
      <c r="V604">
        <f>(BQ604+(U604+2*0.95*5.67E-8*(((BQ604+$B$7)+273)^4-(BQ604+273)^4)-44100*J604)/(1.84*29.3*R604+8*0.95*5.67E-8*(BQ604+273)^3))</f>
        <v>0</v>
      </c>
      <c r="W604">
        <f>($C$7*BR604+$D$7*BS604+$E$7*V604)</f>
        <v>0</v>
      </c>
      <c r="X604">
        <f>0.61365*exp(17.502*W604/(240.97+W604))</f>
        <v>0</v>
      </c>
      <c r="Y604">
        <f>(Z604/AA604*100)</f>
        <v>0</v>
      </c>
      <c r="Z604">
        <f>BJ604*(BO604+BP604)/1000</f>
        <v>0</v>
      </c>
      <c r="AA604">
        <f>0.61365*exp(17.502*BQ604/(240.97+BQ604))</f>
        <v>0</v>
      </c>
      <c r="AB604">
        <f>(X604-BJ604*(BO604+BP604)/1000)</f>
        <v>0</v>
      </c>
      <c r="AC604">
        <f>(-J604*44100)</f>
        <v>0</v>
      </c>
      <c r="AD604">
        <f>2*29.3*R604*0.92*(BQ604-W604)</f>
        <v>0</v>
      </c>
      <c r="AE604">
        <f>2*0.95*5.67E-8*(((BQ604+$B$7)+273)^4-(W604+273)^4)</f>
        <v>0</v>
      </c>
      <c r="AF604">
        <f>U604+AE604+AC604+AD604</f>
        <v>0</v>
      </c>
      <c r="AG604">
        <f>BN604*AU604*(BI604-BH604*(1000-AU604*BK604)/(1000-AU604*BJ604))/(100*BB604)</f>
        <v>0</v>
      </c>
      <c r="AH604">
        <f>1000*BN604*AU604*(BJ604-BK604)/(100*BB604*(1000-AU604*BJ604))</f>
        <v>0</v>
      </c>
      <c r="AI604">
        <f>(AJ604 - AK604 - BO604*1E3/(8.314*(BQ604+273.15)) * AM604/BN604 * AL604) * BN604/(100*BB604) * (1000 - BK604)/1000</f>
        <v>0</v>
      </c>
      <c r="AJ604">
        <v>1057.67851847258</v>
      </c>
      <c r="AK604">
        <v>1013.39835757576</v>
      </c>
      <c r="AL604">
        <v>3.43046975080149</v>
      </c>
      <c r="AM604">
        <v>66.1577859807836</v>
      </c>
      <c r="AN604">
        <f>(AP604 - AO604 + BO604*1E3/(8.314*(BQ604+273.15)) * AR604/BN604 * AQ604) * BN604/(100*BB604) * 1000/(1000 - AP604)</f>
        <v>0</v>
      </c>
      <c r="AO604">
        <v>13.9834700641537</v>
      </c>
      <c r="AP604">
        <v>20.4675527272727</v>
      </c>
      <c r="AQ604">
        <v>-0.000146679397883678</v>
      </c>
      <c r="AR604">
        <v>77.8780552469059</v>
      </c>
      <c r="AS604">
        <v>14</v>
      </c>
      <c r="AT604">
        <v>3</v>
      </c>
      <c r="AU604">
        <f>IF(AS604*$H$13&gt;=AW604,1.0,(AW604/(AW604-AS604*$H$13)))</f>
        <v>0</v>
      </c>
      <c r="AV604">
        <f>(AU604-1)*100</f>
        <v>0</v>
      </c>
      <c r="AW604">
        <f>MAX(0,($B$13+$C$13*BV604)/(1+$D$13*BV604)*BO604/(BQ604+273)*$E$13)</f>
        <v>0</v>
      </c>
      <c r="AX604">
        <f>$B$11*BW604+$C$11*BX604+$F$11*CI604*(1-CL604)</f>
        <v>0</v>
      </c>
      <c r="AY604">
        <f>AX604*AZ604</f>
        <v>0</v>
      </c>
      <c r="AZ604">
        <f>($B$11*$D$9+$C$11*$D$9+$F$11*((CV604+CN604)/MAX(CV604+CN604+CW604, 0.1)*$I$9+CW604/MAX(CV604+CN604+CW604, 0.1)*$J$9))/($B$11+$C$11+$F$11)</f>
        <v>0</v>
      </c>
      <c r="BA604">
        <f>($B$11*$K$9+$C$11*$K$9+$F$11*((CV604+CN604)/MAX(CV604+CN604+CW604, 0.1)*$P$9+CW604/MAX(CV604+CN604+CW604, 0.1)*$Q$9))/($B$11+$C$11+$F$11)</f>
        <v>0</v>
      </c>
      <c r="BB604">
        <v>4.6</v>
      </c>
      <c r="BC604">
        <v>0.5</v>
      </c>
      <c r="BD604" t="s">
        <v>355</v>
      </c>
      <c r="BE604">
        <v>2</v>
      </c>
      <c r="BF604" t="b">
        <v>1</v>
      </c>
      <c r="BG604">
        <v>1657562207.35</v>
      </c>
      <c r="BH604">
        <v>968.418464285714</v>
      </c>
      <c r="BI604">
        <v>1025.30571428571</v>
      </c>
      <c r="BJ604">
        <v>20.4785285714286</v>
      </c>
      <c r="BK604">
        <v>13.9857285714286</v>
      </c>
      <c r="BL604">
        <v>962.728321428571</v>
      </c>
      <c r="BM604">
        <v>20.2811678571429</v>
      </c>
      <c r="BN604">
        <v>500.015178571428</v>
      </c>
      <c r="BO604">
        <v>68.0126571428571</v>
      </c>
      <c r="BP604">
        <v>0.0131115607142857</v>
      </c>
      <c r="BQ604">
        <v>22.7405178571429</v>
      </c>
      <c r="BR604">
        <v>22.598975</v>
      </c>
      <c r="BS604">
        <v>999.9</v>
      </c>
      <c r="BT604">
        <v>0</v>
      </c>
      <c r="BU604">
        <v>0</v>
      </c>
      <c r="BV604">
        <v>10009.575</v>
      </c>
      <c r="BW604">
        <v>0</v>
      </c>
      <c r="BX604">
        <v>60.8134535714286</v>
      </c>
      <c r="BY604">
        <v>-56.8878035714286</v>
      </c>
      <c r="BZ604">
        <v>988.664892857143</v>
      </c>
      <c r="CA604">
        <v>1039.84928571429</v>
      </c>
      <c r="CB604">
        <v>6.49278714285714</v>
      </c>
      <c r="CC604">
        <v>1025.30571428571</v>
      </c>
      <c r="CD604">
        <v>13.9857285714286</v>
      </c>
      <c r="CE604">
        <v>1.39279892857143</v>
      </c>
      <c r="CF604">
        <v>0.951206714285714</v>
      </c>
      <c r="CG604">
        <v>11.8394571428571</v>
      </c>
      <c r="CH604">
        <v>6.189675</v>
      </c>
      <c r="CI604">
        <v>1999.98857142857</v>
      </c>
      <c r="CJ604">
        <v>0.98000525</v>
      </c>
      <c r="CK604">
        <v>0.019994775</v>
      </c>
      <c r="CL604">
        <v>0</v>
      </c>
      <c r="CM604">
        <v>2.53158928571429</v>
      </c>
      <c r="CN604">
        <v>0</v>
      </c>
      <c r="CO604">
        <v>12290.2214285714</v>
      </c>
      <c r="CP604">
        <v>16705.3464285714</v>
      </c>
      <c r="CQ604">
        <v>45</v>
      </c>
      <c r="CR604">
        <v>45.696</v>
      </c>
      <c r="CS604">
        <v>45.1582142857143</v>
      </c>
      <c r="CT604">
        <v>44.5442857142857</v>
      </c>
      <c r="CU604">
        <v>43.75</v>
      </c>
      <c r="CV604">
        <v>1959.99857142857</v>
      </c>
      <c r="CW604">
        <v>39.9907142857143</v>
      </c>
      <c r="CX604">
        <v>0</v>
      </c>
      <c r="CY604">
        <v>1651541110.4</v>
      </c>
      <c r="CZ604">
        <v>0</v>
      </c>
      <c r="DA604">
        <v>0</v>
      </c>
      <c r="DB604" t="s">
        <v>356</v>
      </c>
      <c r="DC604">
        <v>1657298120.5</v>
      </c>
      <c r="DD604">
        <v>1657298120.5</v>
      </c>
      <c r="DE604">
        <v>0</v>
      </c>
      <c r="DF604">
        <v>1.391</v>
      </c>
      <c r="DG604">
        <v>0.035</v>
      </c>
      <c r="DH604">
        <v>2.39</v>
      </c>
      <c r="DI604">
        <v>0.104</v>
      </c>
      <c r="DJ604">
        <v>419</v>
      </c>
      <c r="DK604">
        <v>18</v>
      </c>
      <c r="DL604">
        <v>0.11</v>
      </c>
      <c r="DM604">
        <v>0.02</v>
      </c>
      <c r="DN604">
        <v>-56.7110780487805</v>
      </c>
      <c r="DO604">
        <v>-2.21825226480836</v>
      </c>
      <c r="DP604">
        <v>0.324505172653873</v>
      </c>
      <c r="DQ604">
        <v>0</v>
      </c>
      <c r="DR604">
        <v>6.49398804878049</v>
      </c>
      <c r="DS604">
        <v>-0.0202440418118419</v>
      </c>
      <c r="DT604">
        <v>0.00780194823058592</v>
      </c>
      <c r="DU604">
        <v>1</v>
      </c>
      <c r="DV604">
        <v>1</v>
      </c>
      <c r="DW604">
        <v>2</v>
      </c>
      <c r="DX604" t="s">
        <v>367</v>
      </c>
      <c r="DY604">
        <v>2.86509</v>
      </c>
      <c r="DZ604">
        <v>2.62946</v>
      </c>
      <c r="EA604">
        <v>0.126514</v>
      </c>
      <c r="EB604">
        <v>0.131281</v>
      </c>
      <c r="EC604">
        <v>0.069869</v>
      </c>
      <c r="ED604">
        <v>0.0529687</v>
      </c>
      <c r="EE604">
        <v>24588.1</v>
      </c>
      <c r="EF604">
        <v>21360.3</v>
      </c>
      <c r="EG604">
        <v>25201.1</v>
      </c>
      <c r="EH604">
        <v>23947.1</v>
      </c>
      <c r="EI604">
        <v>40003.2</v>
      </c>
      <c r="EJ604">
        <v>37547.1</v>
      </c>
      <c r="EK604">
        <v>45538</v>
      </c>
      <c r="EL604">
        <v>42721.7</v>
      </c>
      <c r="EM604">
        <v>1.8094</v>
      </c>
      <c r="EN604">
        <v>2.0983</v>
      </c>
      <c r="EO604">
        <v>-0.118531</v>
      </c>
      <c r="EP604">
        <v>0</v>
      </c>
      <c r="EQ604">
        <v>24.5509</v>
      </c>
      <c r="ER604">
        <v>999.9</v>
      </c>
      <c r="ES604">
        <v>30.32</v>
      </c>
      <c r="ET604">
        <v>28.792</v>
      </c>
      <c r="EU604">
        <v>17.7153</v>
      </c>
      <c r="EV604">
        <v>51.5551</v>
      </c>
      <c r="EW604">
        <v>29.9639</v>
      </c>
      <c r="EX604">
        <v>2</v>
      </c>
      <c r="EY604">
        <v>-0.0303862</v>
      </c>
      <c r="EZ604">
        <v>9.28105</v>
      </c>
      <c r="FA604">
        <v>20.0205</v>
      </c>
      <c r="FB604">
        <v>5.2387</v>
      </c>
      <c r="FC604">
        <v>11.992</v>
      </c>
      <c r="FD604">
        <v>4.95735</v>
      </c>
      <c r="FE604">
        <v>3.3039</v>
      </c>
      <c r="FF604">
        <v>9999</v>
      </c>
      <c r="FG604">
        <v>9999</v>
      </c>
      <c r="FH604">
        <v>6713.7</v>
      </c>
      <c r="FI604">
        <v>354.8</v>
      </c>
      <c r="FJ604">
        <v>1.86798</v>
      </c>
      <c r="FK604">
        <v>1.86368</v>
      </c>
      <c r="FL604">
        <v>1.87135</v>
      </c>
      <c r="FM604">
        <v>1.86203</v>
      </c>
      <c r="FN604">
        <v>1.86157</v>
      </c>
      <c r="FO604">
        <v>1.86801</v>
      </c>
      <c r="FP604">
        <v>1.85808</v>
      </c>
      <c r="FQ604">
        <v>1.86469</v>
      </c>
      <c r="FR604">
        <v>5</v>
      </c>
      <c r="FS604">
        <v>0</v>
      </c>
      <c r="FT604">
        <v>0</v>
      </c>
      <c r="FU604">
        <v>0</v>
      </c>
      <c r="FV604" t="s">
        <v>358</v>
      </c>
      <c r="FW604" t="s">
        <v>359</v>
      </c>
      <c r="FX604" t="s">
        <v>360</v>
      </c>
      <c r="FY604" t="s">
        <v>360</v>
      </c>
      <c r="FZ604" t="s">
        <v>360</v>
      </c>
      <c r="GA604" t="s">
        <v>360</v>
      </c>
      <c r="GB604">
        <v>0</v>
      </c>
      <c r="GC604">
        <v>100</v>
      </c>
      <c r="GD604">
        <v>100</v>
      </c>
      <c r="GE604">
        <v>5.77</v>
      </c>
      <c r="GF604">
        <v>0.1968</v>
      </c>
      <c r="GG604">
        <v>2.14445261950712</v>
      </c>
      <c r="GH604">
        <v>0.00524579190152856</v>
      </c>
      <c r="GI604">
        <v>-2.61795653493914e-06</v>
      </c>
      <c r="GJ604">
        <v>1.03317073579164e-09</v>
      </c>
      <c r="GK604">
        <v>0.00834576242792743</v>
      </c>
      <c r="GL604">
        <v>-0.0463878632499735</v>
      </c>
      <c r="GM604">
        <v>0.00360881594666716</v>
      </c>
      <c r="GN604">
        <v>-4.25062852161115e-05</v>
      </c>
      <c r="GO604">
        <v>14</v>
      </c>
      <c r="GP604">
        <v>2225</v>
      </c>
      <c r="GQ604">
        <v>2</v>
      </c>
      <c r="GR604">
        <v>27</v>
      </c>
      <c r="GS604">
        <v>4401.6</v>
      </c>
      <c r="GT604">
        <v>4401.6</v>
      </c>
      <c r="GU604">
        <v>2.75757</v>
      </c>
      <c r="GV604">
        <v>2.3291</v>
      </c>
      <c r="GW604">
        <v>1.99829</v>
      </c>
      <c r="GX604">
        <v>2.7478</v>
      </c>
      <c r="GY604">
        <v>2.09351</v>
      </c>
      <c r="GZ604">
        <v>2.39624</v>
      </c>
      <c r="HA604">
        <v>30.8686</v>
      </c>
      <c r="HB604">
        <v>13.5104</v>
      </c>
      <c r="HC604">
        <v>18</v>
      </c>
      <c r="HD604">
        <v>431.55</v>
      </c>
      <c r="HE604">
        <v>613.952</v>
      </c>
      <c r="HF604">
        <v>17.3573</v>
      </c>
      <c r="HG604">
        <v>26.9679</v>
      </c>
      <c r="HH604">
        <v>30.004</v>
      </c>
      <c r="HI604">
        <v>26.4092</v>
      </c>
      <c r="HJ604">
        <v>26.3944</v>
      </c>
      <c r="HK604">
        <v>55.1957</v>
      </c>
      <c r="HL604">
        <v>23.2117</v>
      </c>
      <c r="HM604">
        <v>1.12524</v>
      </c>
      <c r="HN604">
        <v>12.3549</v>
      </c>
      <c r="HO604">
        <v>1072.64</v>
      </c>
      <c r="HP604">
        <v>13.9126</v>
      </c>
      <c r="HQ604">
        <v>96.3951</v>
      </c>
      <c r="HR604">
        <v>100.438</v>
      </c>
    </row>
    <row r="605" spans="1:226">
      <c r="A605">
        <v>589</v>
      </c>
      <c r="B605">
        <v>1657562220.1</v>
      </c>
      <c r="C605">
        <v>9428.09999990463</v>
      </c>
      <c r="D605" t="s">
        <v>1545</v>
      </c>
      <c r="E605" t="s">
        <v>1546</v>
      </c>
      <c r="F605">
        <v>5</v>
      </c>
      <c r="G605" t="s">
        <v>1420</v>
      </c>
      <c r="H605" t="s">
        <v>354</v>
      </c>
      <c r="I605">
        <v>1657562212.61852</v>
      </c>
      <c r="J605">
        <f>(K605)/1000</f>
        <v>0</v>
      </c>
      <c r="K605">
        <f>IF(BF605, AN605, AH605)</f>
        <v>0</v>
      </c>
      <c r="L605">
        <f>IF(BF605, AI605, AG605)</f>
        <v>0</v>
      </c>
      <c r="M605">
        <f>BH605 - IF(AU605&gt;1, L605*BB605*100.0/(AW605*BV605), 0)</f>
        <v>0</v>
      </c>
      <c r="N605">
        <f>((T605-J605/2)*M605-L605)/(T605+J605/2)</f>
        <v>0</v>
      </c>
      <c r="O605">
        <f>N605*(BO605+BP605)/1000.0</f>
        <v>0</v>
      </c>
      <c r="P605">
        <f>(BH605 - IF(AU605&gt;1, L605*BB605*100.0/(AW605*BV605), 0))*(BO605+BP605)/1000.0</f>
        <v>0</v>
      </c>
      <c r="Q605">
        <f>2.0/((1/S605-1/R605)+SIGN(S605)*SQRT((1/S605-1/R605)*(1/S605-1/R605) + 4*BC605/((BC605+1)*(BC605+1))*(2*1/S605*1/R605-1/R605*1/R605)))</f>
        <v>0</v>
      </c>
      <c r="R605">
        <f>IF(LEFT(BD605,1)&lt;&gt;"0",IF(LEFT(BD605,1)="1",3.0,BE605),$D$5+$E$5*(BV605*BO605/($K$5*1000))+$F$5*(BV605*BO605/($K$5*1000))*MAX(MIN(BB605,$J$5),$I$5)*MAX(MIN(BB605,$J$5),$I$5)+$G$5*MAX(MIN(BB605,$J$5),$I$5)*(BV605*BO605/($K$5*1000))+$H$5*(BV605*BO605/($K$5*1000))*(BV605*BO605/($K$5*1000)))</f>
        <v>0</v>
      </c>
      <c r="S605">
        <f>J605*(1000-(1000*0.61365*exp(17.502*W605/(240.97+W605))/(BO605+BP605)+BJ605)/2)/(1000*0.61365*exp(17.502*W605/(240.97+W605))/(BO605+BP605)-BJ605)</f>
        <v>0</v>
      </c>
      <c r="T605">
        <f>1/((BC605+1)/(Q605/1.6)+1/(R605/1.37)) + BC605/((BC605+1)/(Q605/1.6) + BC605/(R605/1.37))</f>
        <v>0</v>
      </c>
      <c r="U605">
        <f>(AX605*BA605)</f>
        <v>0</v>
      </c>
      <c r="V605">
        <f>(BQ605+(U605+2*0.95*5.67E-8*(((BQ605+$B$7)+273)^4-(BQ605+273)^4)-44100*J605)/(1.84*29.3*R605+8*0.95*5.67E-8*(BQ605+273)^3))</f>
        <v>0</v>
      </c>
      <c r="W605">
        <f>($C$7*BR605+$D$7*BS605+$E$7*V605)</f>
        <v>0</v>
      </c>
      <c r="X605">
        <f>0.61365*exp(17.502*W605/(240.97+W605))</f>
        <v>0</v>
      </c>
      <c r="Y605">
        <f>(Z605/AA605*100)</f>
        <v>0</v>
      </c>
      <c r="Z605">
        <f>BJ605*(BO605+BP605)/1000</f>
        <v>0</v>
      </c>
      <c r="AA605">
        <f>0.61365*exp(17.502*BQ605/(240.97+BQ605))</f>
        <v>0</v>
      </c>
      <c r="AB605">
        <f>(X605-BJ605*(BO605+BP605)/1000)</f>
        <v>0</v>
      </c>
      <c r="AC605">
        <f>(-J605*44100)</f>
        <v>0</v>
      </c>
      <c r="AD605">
        <f>2*29.3*R605*0.92*(BQ605-W605)</f>
        <v>0</v>
      </c>
      <c r="AE605">
        <f>2*0.95*5.67E-8*(((BQ605+$B$7)+273)^4-(W605+273)^4)</f>
        <v>0</v>
      </c>
      <c r="AF605">
        <f>U605+AE605+AC605+AD605</f>
        <v>0</v>
      </c>
      <c r="AG605">
        <f>BN605*AU605*(BI605-BH605*(1000-AU605*BK605)/(1000-AU605*BJ605))/(100*BB605)</f>
        <v>0</v>
      </c>
      <c r="AH605">
        <f>1000*BN605*AU605*(BJ605-BK605)/(100*BB605*(1000-AU605*BJ605))</f>
        <v>0</v>
      </c>
      <c r="AI605">
        <f>(AJ605 - AK605 - BO605*1E3/(8.314*(BQ605+273.15)) * AM605/BN605 * AL605) * BN605/(100*BB605) * (1000 - BK605)/1000</f>
        <v>0</v>
      </c>
      <c r="AJ605">
        <v>1074.97504586704</v>
      </c>
      <c r="AK605">
        <v>1030.76939393939</v>
      </c>
      <c r="AL605">
        <v>3.47800600427024</v>
      </c>
      <c r="AM605">
        <v>66.1577859807836</v>
      </c>
      <c r="AN605">
        <f>(AP605 - AO605 + BO605*1E3/(8.314*(BQ605+273.15)) * AR605/BN605 * AQ605) * BN605/(100*BB605) * 1000/(1000 - AP605)</f>
        <v>0</v>
      </c>
      <c r="AO605">
        <v>13.9894403079493</v>
      </c>
      <c r="AP605">
        <v>20.4675939393939</v>
      </c>
      <c r="AQ605">
        <v>0.000136219016589331</v>
      </c>
      <c r="AR605">
        <v>77.8780552469059</v>
      </c>
      <c r="AS605">
        <v>14</v>
      </c>
      <c r="AT605">
        <v>3</v>
      </c>
      <c r="AU605">
        <f>IF(AS605*$H$13&gt;=AW605,1.0,(AW605/(AW605-AS605*$H$13)))</f>
        <v>0</v>
      </c>
      <c r="AV605">
        <f>(AU605-1)*100</f>
        <v>0</v>
      </c>
      <c r="AW605">
        <f>MAX(0,($B$13+$C$13*BV605)/(1+$D$13*BV605)*BO605/(BQ605+273)*$E$13)</f>
        <v>0</v>
      </c>
      <c r="AX605">
        <f>$B$11*BW605+$C$11*BX605+$F$11*CI605*(1-CL605)</f>
        <v>0</v>
      </c>
      <c r="AY605">
        <f>AX605*AZ605</f>
        <v>0</v>
      </c>
      <c r="AZ605">
        <f>($B$11*$D$9+$C$11*$D$9+$F$11*((CV605+CN605)/MAX(CV605+CN605+CW605, 0.1)*$I$9+CW605/MAX(CV605+CN605+CW605, 0.1)*$J$9))/($B$11+$C$11+$F$11)</f>
        <v>0</v>
      </c>
      <c r="BA605">
        <f>($B$11*$K$9+$C$11*$K$9+$F$11*((CV605+CN605)/MAX(CV605+CN605+CW605, 0.1)*$P$9+CW605/MAX(CV605+CN605+CW605, 0.1)*$Q$9))/($B$11+$C$11+$F$11)</f>
        <v>0</v>
      </c>
      <c r="BB605">
        <v>4.6</v>
      </c>
      <c r="BC605">
        <v>0.5</v>
      </c>
      <c r="BD605" t="s">
        <v>355</v>
      </c>
      <c r="BE605">
        <v>2</v>
      </c>
      <c r="BF605" t="b">
        <v>1</v>
      </c>
      <c r="BG605">
        <v>1657562212.61852</v>
      </c>
      <c r="BH605">
        <v>986.079296296297</v>
      </c>
      <c r="BI605">
        <v>1043.07851851852</v>
      </c>
      <c r="BJ605">
        <v>20.4706</v>
      </c>
      <c r="BK605">
        <v>13.9825</v>
      </c>
      <c r="BL605">
        <v>980.33437037037</v>
      </c>
      <c r="BM605">
        <v>20.2735962962963</v>
      </c>
      <c r="BN605">
        <v>500.022925925926</v>
      </c>
      <c r="BO605">
        <v>68.0132703703704</v>
      </c>
      <c r="BP605">
        <v>0.0131112555555556</v>
      </c>
      <c r="BQ605">
        <v>22.7322481481481</v>
      </c>
      <c r="BR605">
        <v>22.5974407407407</v>
      </c>
      <c r="BS605">
        <v>999.9</v>
      </c>
      <c r="BT605">
        <v>0</v>
      </c>
      <c r="BU605">
        <v>0</v>
      </c>
      <c r="BV605">
        <v>10009.7222222222</v>
      </c>
      <c r="BW605">
        <v>0</v>
      </c>
      <c r="BX605">
        <v>57.3646740740741</v>
      </c>
      <c r="BY605">
        <v>-57.0002333333333</v>
      </c>
      <c r="BZ605">
        <v>1006.68622222222</v>
      </c>
      <c r="CA605">
        <v>1057.87037037037</v>
      </c>
      <c r="CB605">
        <v>6.48808185185185</v>
      </c>
      <c r="CC605">
        <v>1043.07851851852</v>
      </c>
      <c r="CD605">
        <v>13.9825</v>
      </c>
      <c r="CE605">
        <v>1.39227222222222</v>
      </c>
      <c r="CF605">
        <v>0.950995666666667</v>
      </c>
      <c r="CG605">
        <v>11.8337185185185</v>
      </c>
      <c r="CH605">
        <v>6.18646222222222</v>
      </c>
      <c r="CI605">
        <v>1999.99222222222</v>
      </c>
      <c r="CJ605">
        <v>0.980005444444444</v>
      </c>
      <c r="CK605">
        <v>0.0199945740740741</v>
      </c>
      <c r="CL605">
        <v>0</v>
      </c>
      <c r="CM605">
        <v>2.56442962962963</v>
      </c>
      <c r="CN605">
        <v>0</v>
      </c>
      <c r="CO605">
        <v>12259.8740740741</v>
      </c>
      <c r="CP605">
        <v>16705.3888888889</v>
      </c>
      <c r="CQ605">
        <v>45</v>
      </c>
      <c r="CR605">
        <v>45.7173333333333</v>
      </c>
      <c r="CS605">
        <v>45.1801111111111</v>
      </c>
      <c r="CT605">
        <v>44.5666666666667</v>
      </c>
      <c r="CU605">
        <v>43.75</v>
      </c>
      <c r="CV605">
        <v>1960.00222222222</v>
      </c>
      <c r="CW605">
        <v>39.9907407407407</v>
      </c>
      <c r="CX605">
        <v>0</v>
      </c>
      <c r="CY605">
        <v>1651541115.2</v>
      </c>
      <c r="CZ605">
        <v>0</v>
      </c>
      <c r="DA605">
        <v>0</v>
      </c>
      <c r="DB605" t="s">
        <v>356</v>
      </c>
      <c r="DC605">
        <v>1657298120.5</v>
      </c>
      <c r="DD605">
        <v>1657298120.5</v>
      </c>
      <c r="DE605">
        <v>0</v>
      </c>
      <c r="DF605">
        <v>1.391</v>
      </c>
      <c r="DG605">
        <v>0.035</v>
      </c>
      <c r="DH605">
        <v>2.39</v>
      </c>
      <c r="DI605">
        <v>0.104</v>
      </c>
      <c r="DJ605">
        <v>419</v>
      </c>
      <c r="DK605">
        <v>18</v>
      </c>
      <c r="DL605">
        <v>0.11</v>
      </c>
      <c r="DM605">
        <v>0.02</v>
      </c>
      <c r="DN605">
        <v>-56.8822146341463</v>
      </c>
      <c r="DO605">
        <v>-2.32354076655054</v>
      </c>
      <c r="DP605">
        <v>0.32720912576052</v>
      </c>
      <c r="DQ605">
        <v>0</v>
      </c>
      <c r="DR605">
        <v>6.49085195121951</v>
      </c>
      <c r="DS605">
        <v>-0.0601436236933828</v>
      </c>
      <c r="DT605">
        <v>0.00972884050933909</v>
      </c>
      <c r="DU605">
        <v>1</v>
      </c>
      <c r="DV605">
        <v>1</v>
      </c>
      <c r="DW605">
        <v>2</v>
      </c>
      <c r="DX605" t="s">
        <v>367</v>
      </c>
      <c r="DY605">
        <v>2.8645</v>
      </c>
      <c r="DZ605">
        <v>2.62979</v>
      </c>
      <c r="EA605">
        <v>0.127909</v>
      </c>
      <c r="EB605">
        <v>0.1326</v>
      </c>
      <c r="EC605">
        <v>0.0698652</v>
      </c>
      <c r="ED605">
        <v>0.0529304</v>
      </c>
      <c r="EE605">
        <v>24545.8</v>
      </c>
      <c r="EF605">
        <v>21325.7</v>
      </c>
      <c r="EG605">
        <v>25198.2</v>
      </c>
      <c r="EH605">
        <v>23944.9</v>
      </c>
      <c r="EI605">
        <v>39999.2</v>
      </c>
      <c r="EJ605">
        <v>37545.2</v>
      </c>
      <c r="EK605">
        <v>45533.3</v>
      </c>
      <c r="EL605">
        <v>42717.9</v>
      </c>
      <c r="EM605">
        <v>1.80845</v>
      </c>
      <c r="EN605">
        <v>2.09792</v>
      </c>
      <c r="EO605">
        <v>-0.118203</v>
      </c>
      <c r="EP605">
        <v>0</v>
      </c>
      <c r="EQ605">
        <v>24.5406</v>
      </c>
      <c r="ER605">
        <v>999.9</v>
      </c>
      <c r="ES605">
        <v>30.369</v>
      </c>
      <c r="ET605">
        <v>28.792</v>
      </c>
      <c r="EU605">
        <v>17.7422</v>
      </c>
      <c r="EV605">
        <v>51.5951</v>
      </c>
      <c r="EW605">
        <v>30</v>
      </c>
      <c r="EX605">
        <v>2</v>
      </c>
      <c r="EY605">
        <v>-0.0261636</v>
      </c>
      <c r="EZ605">
        <v>9.28105</v>
      </c>
      <c r="FA605">
        <v>20.0208</v>
      </c>
      <c r="FB605">
        <v>5.2387</v>
      </c>
      <c r="FC605">
        <v>11.992</v>
      </c>
      <c r="FD605">
        <v>4.95735</v>
      </c>
      <c r="FE605">
        <v>3.30395</v>
      </c>
      <c r="FF605">
        <v>9999</v>
      </c>
      <c r="FG605">
        <v>9999</v>
      </c>
      <c r="FH605">
        <v>6713.9</v>
      </c>
      <c r="FI605">
        <v>354.8</v>
      </c>
      <c r="FJ605">
        <v>1.86798</v>
      </c>
      <c r="FK605">
        <v>1.86369</v>
      </c>
      <c r="FL605">
        <v>1.87134</v>
      </c>
      <c r="FM605">
        <v>1.86203</v>
      </c>
      <c r="FN605">
        <v>1.86157</v>
      </c>
      <c r="FO605">
        <v>1.86803</v>
      </c>
      <c r="FP605">
        <v>1.85809</v>
      </c>
      <c r="FQ605">
        <v>1.86472</v>
      </c>
      <c r="FR605">
        <v>5</v>
      </c>
      <c r="FS605">
        <v>0</v>
      </c>
      <c r="FT605">
        <v>0</v>
      </c>
      <c r="FU605">
        <v>0</v>
      </c>
      <c r="FV605" t="s">
        <v>358</v>
      </c>
      <c r="FW605" t="s">
        <v>359</v>
      </c>
      <c r="FX605" t="s">
        <v>360</v>
      </c>
      <c r="FY605" t="s">
        <v>360</v>
      </c>
      <c r="FZ605" t="s">
        <v>360</v>
      </c>
      <c r="GA605" t="s">
        <v>360</v>
      </c>
      <c r="GB605">
        <v>0</v>
      </c>
      <c r="GC605">
        <v>100</v>
      </c>
      <c r="GD605">
        <v>100</v>
      </c>
      <c r="GE605">
        <v>5.82</v>
      </c>
      <c r="GF605">
        <v>0.1968</v>
      </c>
      <c r="GG605">
        <v>2.14445261950712</v>
      </c>
      <c r="GH605">
        <v>0.00524579190152856</v>
      </c>
      <c r="GI605">
        <v>-2.61795653493914e-06</v>
      </c>
      <c r="GJ605">
        <v>1.03317073579164e-09</v>
      </c>
      <c r="GK605">
        <v>0.00834576242792743</v>
      </c>
      <c r="GL605">
        <v>-0.0463878632499735</v>
      </c>
      <c r="GM605">
        <v>0.00360881594666716</v>
      </c>
      <c r="GN605">
        <v>-4.25062852161115e-05</v>
      </c>
      <c r="GO605">
        <v>14</v>
      </c>
      <c r="GP605">
        <v>2225</v>
      </c>
      <c r="GQ605">
        <v>2</v>
      </c>
      <c r="GR605">
        <v>27</v>
      </c>
      <c r="GS605">
        <v>4401.7</v>
      </c>
      <c r="GT605">
        <v>4401.7</v>
      </c>
      <c r="GU605">
        <v>2.79297</v>
      </c>
      <c r="GV605">
        <v>2.30835</v>
      </c>
      <c r="GW605">
        <v>1.99829</v>
      </c>
      <c r="GX605">
        <v>2.7478</v>
      </c>
      <c r="GY605">
        <v>2.09351</v>
      </c>
      <c r="GZ605">
        <v>2.3877</v>
      </c>
      <c r="HA605">
        <v>30.8902</v>
      </c>
      <c r="HB605">
        <v>13.5104</v>
      </c>
      <c r="HC605">
        <v>18</v>
      </c>
      <c r="HD605">
        <v>431.244</v>
      </c>
      <c r="HE605">
        <v>614.037</v>
      </c>
      <c r="HF605">
        <v>17.4153</v>
      </c>
      <c r="HG605">
        <v>27.0204</v>
      </c>
      <c r="HH605">
        <v>30.0041</v>
      </c>
      <c r="HI605">
        <v>26.4407</v>
      </c>
      <c r="HJ605">
        <v>26.4278</v>
      </c>
      <c r="HK605">
        <v>55.8824</v>
      </c>
      <c r="HL605">
        <v>23.2117</v>
      </c>
      <c r="HM605">
        <v>1.12524</v>
      </c>
      <c r="HN605">
        <v>12.3478</v>
      </c>
      <c r="HO605">
        <v>1092.81</v>
      </c>
      <c r="HP605">
        <v>13.9139</v>
      </c>
      <c r="HQ605">
        <v>96.3847</v>
      </c>
      <c r="HR605">
        <v>100.429</v>
      </c>
    </row>
    <row r="606" spans="1:226">
      <c r="A606">
        <v>590</v>
      </c>
      <c r="B606">
        <v>1657562225.1</v>
      </c>
      <c r="C606">
        <v>9433.09999990463</v>
      </c>
      <c r="D606" t="s">
        <v>1547</v>
      </c>
      <c r="E606" t="s">
        <v>1548</v>
      </c>
      <c r="F606">
        <v>5</v>
      </c>
      <c r="G606" t="s">
        <v>1420</v>
      </c>
      <c r="H606" t="s">
        <v>354</v>
      </c>
      <c r="I606">
        <v>1657562217.33214</v>
      </c>
      <c r="J606">
        <f>(K606)/1000</f>
        <v>0</v>
      </c>
      <c r="K606">
        <f>IF(BF606, AN606, AH606)</f>
        <v>0</v>
      </c>
      <c r="L606">
        <f>IF(BF606, AI606, AG606)</f>
        <v>0</v>
      </c>
      <c r="M606">
        <f>BH606 - IF(AU606&gt;1, L606*BB606*100.0/(AW606*BV606), 0)</f>
        <v>0</v>
      </c>
      <c r="N606">
        <f>((T606-J606/2)*M606-L606)/(T606+J606/2)</f>
        <v>0</v>
      </c>
      <c r="O606">
        <f>N606*(BO606+BP606)/1000.0</f>
        <v>0</v>
      </c>
      <c r="P606">
        <f>(BH606 - IF(AU606&gt;1, L606*BB606*100.0/(AW606*BV606), 0))*(BO606+BP606)/1000.0</f>
        <v>0</v>
      </c>
      <c r="Q606">
        <f>2.0/((1/S606-1/R606)+SIGN(S606)*SQRT((1/S606-1/R606)*(1/S606-1/R606) + 4*BC606/((BC606+1)*(BC606+1))*(2*1/S606*1/R606-1/R606*1/R606)))</f>
        <v>0</v>
      </c>
      <c r="R606">
        <f>IF(LEFT(BD606,1)&lt;&gt;"0",IF(LEFT(BD606,1)="1",3.0,BE606),$D$5+$E$5*(BV606*BO606/($K$5*1000))+$F$5*(BV606*BO606/($K$5*1000))*MAX(MIN(BB606,$J$5),$I$5)*MAX(MIN(BB606,$J$5),$I$5)+$G$5*MAX(MIN(BB606,$J$5),$I$5)*(BV606*BO606/($K$5*1000))+$H$5*(BV606*BO606/($K$5*1000))*(BV606*BO606/($K$5*1000)))</f>
        <v>0</v>
      </c>
      <c r="S606">
        <f>J606*(1000-(1000*0.61365*exp(17.502*W606/(240.97+W606))/(BO606+BP606)+BJ606)/2)/(1000*0.61365*exp(17.502*W606/(240.97+W606))/(BO606+BP606)-BJ606)</f>
        <v>0</v>
      </c>
      <c r="T606">
        <f>1/((BC606+1)/(Q606/1.6)+1/(R606/1.37)) + BC606/((BC606+1)/(Q606/1.6) + BC606/(R606/1.37))</f>
        <v>0</v>
      </c>
      <c r="U606">
        <f>(AX606*BA606)</f>
        <v>0</v>
      </c>
      <c r="V606">
        <f>(BQ606+(U606+2*0.95*5.67E-8*(((BQ606+$B$7)+273)^4-(BQ606+273)^4)-44100*J606)/(1.84*29.3*R606+8*0.95*5.67E-8*(BQ606+273)^3))</f>
        <v>0</v>
      </c>
      <c r="W606">
        <f>($C$7*BR606+$D$7*BS606+$E$7*V606)</f>
        <v>0</v>
      </c>
      <c r="X606">
        <f>0.61365*exp(17.502*W606/(240.97+W606))</f>
        <v>0</v>
      </c>
      <c r="Y606">
        <f>(Z606/AA606*100)</f>
        <v>0</v>
      </c>
      <c r="Z606">
        <f>BJ606*(BO606+BP606)/1000</f>
        <v>0</v>
      </c>
      <c r="AA606">
        <f>0.61365*exp(17.502*BQ606/(240.97+BQ606))</f>
        <v>0</v>
      </c>
      <c r="AB606">
        <f>(X606-BJ606*(BO606+BP606)/1000)</f>
        <v>0</v>
      </c>
      <c r="AC606">
        <f>(-J606*44100)</f>
        <v>0</v>
      </c>
      <c r="AD606">
        <f>2*29.3*R606*0.92*(BQ606-W606)</f>
        <v>0</v>
      </c>
      <c r="AE606">
        <f>2*0.95*5.67E-8*(((BQ606+$B$7)+273)^4-(W606+273)^4)</f>
        <v>0</v>
      </c>
      <c r="AF606">
        <f>U606+AE606+AC606+AD606</f>
        <v>0</v>
      </c>
      <c r="AG606">
        <f>BN606*AU606*(BI606-BH606*(1000-AU606*BK606)/(1000-AU606*BJ606))/(100*BB606)</f>
        <v>0</v>
      </c>
      <c r="AH606">
        <f>1000*BN606*AU606*(BJ606-BK606)/(100*BB606*(1000-AU606*BJ606))</f>
        <v>0</v>
      </c>
      <c r="AI606">
        <f>(AJ606 - AK606 - BO606*1E3/(8.314*(BQ606+273.15)) * AM606/BN606 * AL606) * BN606/(100*BB606) * (1000 - BK606)/1000</f>
        <v>0</v>
      </c>
      <c r="AJ606">
        <v>1091.91619753988</v>
      </c>
      <c r="AK606">
        <v>1047.74472727273</v>
      </c>
      <c r="AL606">
        <v>3.36283356241423</v>
      </c>
      <c r="AM606">
        <v>66.1577859807836</v>
      </c>
      <c r="AN606">
        <f>(AP606 - AO606 + BO606*1E3/(8.314*(BQ606+273.15)) * AR606/BN606 * AQ606) * BN606/(100*BB606) * 1000/(1000 - AP606)</f>
        <v>0</v>
      </c>
      <c r="AO606">
        <v>13.9782389788068</v>
      </c>
      <c r="AP606">
        <v>20.4657654545455</v>
      </c>
      <c r="AQ606">
        <v>-0.000165561491530542</v>
      </c>
      <c r="AR606">
        <v>77.8780552469059</v>
      </c>
      <c r="AS606">
        <v>14</v>
      </c>
      <c r="AT606">
        <v>3</v>
      </c>
      <c r="AU606">
        <f>IF(AS606*$H$13&gt;=AW606,1.0,(AW606/(AW606-AS606*$H$13)))</f>
        <v>0</v>
      </c>
      <c r="AV606">
        <f>(AU606-1)*100</f>
        <v>0</v>
      </c>
      <c r="AW606">
        <f>MAX(0,($B$13+$C$13*BV606)/(1+$D$13*BV606)*BO606/(BQ606+273)*$E$13)</f>
        <v>0</v>
      </c>
      <c r="AX606">
        <f>$B$11*BW606+$C$11*BX606+$F$11*CI606*(1-CL606)</f>
        <v>0</v>
      </c>
      <c r="AY606">
        <f>AX606*AZ606</f>
        <v>0</v>
      </c>
      <c r="AZ606">
        <f>($B$11*$D$9+$C$11*$D$9+$F$11*((CV606+CN606)/MAX(CV606+CN606+CW606, 0.1)*$I$9+CW606/MAX(CV606+CN606+CW606, 0.1)*$J$9))/($B$11+$C$11+$F$11)</f>
        <v>0</v>
      </c>
      <c r="BA606">
        <f>($B$11*$K$9+$C$11*$K$9+$F$11*((CV606+CN606)/MAX(CV606+CN606+CW606, 0.1)*$P$9+CW606/MAX(CV606+CN606+CW606, 0.1)*$Q$9))/($B$11+$C$11+$F$11)</f>
        <v>0</v>
      </c>
      <c r="BB606">
        <v>4.6</v>
      </c>
      <c r="BC606">
        <v>0.5</v>
      </c>
      <c r="BD606" t="s">
        <v>355</v>
      </c>
      <c r="BE606">
        <v>2</v>
      </c>
      <c r="BF606" t="b">
        <v>1</v>
      </c>
      <c r="BG606">
        <v>1657562217.33214</v>
      </c>
      <c r="BH606">
        <v>1001.93264285714</v>
      </c>
      <c r="BI606">
        <v>1058.97178571429</v>
      </c>
      <c r="BJ606">
        <v>20.4667714285714</v>
      </c>
      <c r="BK606">
        <v>13.9834321428571</v>
      </c>
      <c r="BL606">
        <v>996.139</v>
      </c>
      <c r="BM606">
        <v>20.2699464285714</v>
      </c>
      <c r="BN606">
        <v>500.025142857143</v>
      </c>
      <c r="BO606">
        <v>68.0138607142857</v>
      </c>
      <c r="BP606">
        <v>0.0131659464285714</v>
      </c>
      <c r="BQ606">
        <v>22.7251714285714</v>
      </c>
      <c r="BR606">
        <v>22.5954821428571</v>
      </c>
      <c r="BS606">
        <v>999.9</v>
      </c>
      <c r="BT606">
        <v>0</v>
      </c>
      <c r="BU606">
        <v>0</v>
      </c>
      <c r="BV606">
        <v>10007.5857142857</v>
      </c>
      <c r="BW606">
        <v>0</v>
      </c>
      <c r="BX606">
        <v>54.2619642857143</v>
      </c>
      <c r="BY606">
        <v>-57.0395071428571</v>
      </c>
      <c r="BZ606">
        <v>1022.86735714286</v>
      </c>
      <c r="CA606">
        <v>1073.98964285714</v>
      </c>
      <c r="CB606">
        <v>6.48332285714286</v>
      </c>
      <c r="CC606">
        <v>1058.97178571429</v>
      </c>
      <c r="CD606">
        <v>13.9834321428571</v>
      </c>
      <c r="CE606">
        <v>1.39202392857143</v>
      </c>
      <c r="CF606">
        <v>0.9510675</v>
      </c>
      <c r="CG606">
        <v>11.8310142857143</v>
      </c>
      <c r="CH606">
        <v>6.18755642857143</v>
      </c>
      <c r="CI606">
        <v>1999.98821428571</v>
      </c>
      <c r="CJ606">
        <v>0.980005785714286</v>
      </c>
      <c r="CK606">
        <v>0.0199942214285714</v>
      </c>
      <c r="CL606">
        <v>0</v>
      </c>
      <c r="CM606">
        <v>2.52800357142857</v>
      </c>
      <c r="CN606">
        <v>0</v>
      </c>
      <c r="CO606">
        <v>12234.4714285714</v>
      </c>
      <c r="CP606">
        <v>16705.3535714286</v>
      </c>
      <c r="CQ606">
        <v>45</v>
      </c>
      <c r="CR606">
        <v>45.7409285714286</v>
      </c>
      <c r="CS606">
        <v>45.20725</v>
      </c>
      <c r="CT606">
        <v>44.58675</v>
      </c>
      <c r="CU606">
        <v>43.75</v>
      </c>
      <c r="CV606">
        <v>1959.99821428571</v>
      </c>
      <c r="CW606">
        <v>39.99</v>
      </c>
      <c r="CX606">
        <v>0</v>
      </c>
      <c r="CY606">
        <v>1651541120</v>
      </c>
      <c r="CZ606">
        <v>0</v>
      </c>
      <c r="DA606">
        <v>0</v>
      </c>
      <c r="DB606" t="s">
        <v>356</v>
      </c>
      <c r="DC606">
        <v>1657298120.5</v>
      </c>
      <c r="DD606">
        <v>1657298120.5</v>
      </c>
      <c r="DE606">
        <v>0</v>
      </c>
      <c r="DF606">
        <v>1.391</v>
      </c>
      <c r="DG606">
        <v>0.035</v>
      </c>
      <c r="DH606">
        <v>2.39</v>
      </c>
      <c r="DI606">
        <v>0.104</v>
      </c>
      <c r="DJ606">
        <v>419</v>
      </c>
      <c r="DK606">
        <v>18</v>
      </c>
      <c r="DL606">
        <v>0.11</v>
      </c>
      <c r="DM606">
        <v>0.02</v>
      </c>
      <c r="DN606">
        <v>-56.9924097560976</v>
      </c>
      <c r="DO606">
        <v>-0.618179790940836</v>
      </c>
      <c r="DP606">
        <v>0.217284239834435</v>
      </c>
      <c r="DQ606">
        <v>0</v>
      </c>
      <c r="DR606">
        <v>6.48802658536585</v>
      </c>
      <c r="DS606">
        <v>-0.0608368641114948</v>
      </c>
      <c r="DT606">
        <v>0.00894342723900063</v>
      </c>
      <c r="DU606">
        <v>1</v>
      </c>
      <c r="DV606">
        <v>1</v>
      </c>
      <c r="DW606">
        <v>2</v>
      </c>
      <c r="DX606" t="s">
        <v>367</v>
      </c>
      <c r="DY606">
        <v>2.86409</v>
      </c>
      <c r="DZ606">
        <v>2.62996</v>
      </c>
      <c r="EA606">
        <v>0.12926</v>
      </c>
      <c r="EB606">
        <v>0.133959</v>
      </c>
      <c r="EC606">
        <v>0.0698603</v>
      </c>
      <c r="ED606">
        <v>0.0529422</v>
      </c>
      <c r="EE606">
        <v>24504.3</v>
      </c>
      <c r="EF606">
        <v>21290</v>
      </c>
      <c r="EG606">
        <v>25194.9</v>
      </c>
      <c r="EH606">
        <v>23942.6</v>
      </c>
      <c r="EI606">
        <v>39995.3</v>
      </c>
      <c r="EJ606">
        <v>37541.4</v>
      </c>
      <c r="EK606">
        <v>45528.6</v>
      </c>
      <c r="EL606">
        <v>42714.2</v>
      </c>
      <c r="EM606">
        <v>1.80763</v>
      </c>
      <c r="EN606">
        <v>2.0975</v>
      </c>
      <c r="EO606">
        <v>-0.11792</v>
      </c>
      <c r="EP606">
        <v>0</v>
      </c>
      <c r="EQ606">
        <v>24.523</v>
      </c>
      <c r="ER606">
        <v>999.9</v>
      </c>
      <c r="ES606">
        <v>30.393</v>
      </c>
      <c r="ET606">
        <v>28.792</v>
      </c>
      <c r="EU606">
        <v>17.7572</v>
      </c>
      <c r="EV606">
        <v>51.4552</v>
      </c>
      <c r="EW606">
        <v>29.9279</v>
      </c>
      <c r="EX606">
        <v>2</v>
      </c>
      <c r="EY606">
        <v>-0.0219538</v>
      </c>
      <c r="EZ606">
        <v>9.28105</v>
      </c>
      <c r="FA606">
        <v>20.021</v>
      </c>
      <c r="FB606">
        <v>5.2384</v>
      </c>
      <c r="FC606">
        <v>11.992</v>
      </c>
      <c r="FD606">
        <v>4.9572</v>
      </c>
      <c r="FE606">
        <v>3.3039</v>
      </c>
      <c r="FF606">
        <v>9999</v>
      </c>
      <c r="FG606">
        <v>9999</v>
      </c>
      <c r="FH606">
        <v>6713.9</v>
      </c>
      <c r="FI606">
        <v>354.8</v>
      </c>
      <c r="FJ606">
        <v>1.86798</v>
      </c>
      <c r="FK606">
        <v>1.86366</v>
      </c>
      <c r="FL606">
        <v>1.87134</v>
      </c>
      <c r="FM606">
        <v>1.86203</v>
      </c>
      <c r="FN606">
        <v>1.86157</v>
      </c>
      <c r="FO606">
        <v>1.86803</v>
      </c>
      <c r="FP606">
        <v>1.85809</v>
      </c>
      <c r="FQ606">
        <v>1.86471</v>
      </c>
      <c r="FR606">
        <v>5</v>
      </c>
      <c r="FS606">
        <v>0</v>
      </c>
      <c r="FT606">
        <v>0</v>
      </c>
      <c r="FU606">
        <v>0</v>
      </c>
      <c r="FV606" t="s">
        <v>358</v>
      </c>
      <c r="FW606" t="s">
        <v>359</v>
      </c>
      <c r="FX606" t="s">
        <v>360</v>
      </c>
      <c r="FY606" t="s">
        <v>360</v>
      </c>
      <c r="FZ606" t="s">
        <v>360</v>
      </c>
      <c r="GA606" t="s">
        <v>360</v>
      </c>
      <c r="GB606">
        <v>0</v>
      </c>
      <c r="GC606">
        <v>100</v>
      </c>
      <c r="GD606">
        <v>100</v>
      </c>
      <c r="GE606">
        <v>5.87</v>
      </c>
      <c r="GF606">
        <v>0.1968</v>
      </c>
      <c r="GG606">
        <v>2.14445261950712</v>
      </c>
      <c r="GH606">
        <v>0.00524579190152856</v>
      </c>
      <c r="GI606">
        <v>-2.61795653493914e-06</v>
      </c>
      <c r="GJ606">
        <v>1.03317073579164e-09</v>
      </c>
      <c r="GK606">
        <v>0.00834576242792743</v>
      </c>
      <c r="GL606">
        <v>-0.0463878632499735</v>
      </c>
      <c r="GM606">
        <v>0.00360881594666716</v>
      </c>
      <c r="GN606">
        <v>-4.25062852161115e-05</v>
      </c>
      <c r="GO606">
        <v>14</v>
      </c>
      <c r="GP606">
        <v>2225</v>
      </c>
      <c r="GQ606">
        <v>2</v>
      </c>
      <c r="GR606">
        <v>27</v>
      </c>
      <c r="GS606">
        <v>4401.7</v>
      </c>
      <c r="GT606">
        <v>4401.7</v>
      </c>
      <c r="GU606">
        <v>2.82471</v>
      </c>
      <c r="GV606">
        <v>2.32422</v>
      </c>
      <c r="GW606">
        <v>1.99829</v>
      </c>
      <c r="GX606">
        <v>2.7478</v>
      </c>
      <c r="GY606">
        <v>2.09351</v>
      </c>
      <c r="GZ606">
        <v>2.37793</v>
      </c>
      <c r="HA606">
        <v>30.9119</v>
      </c>
      <c r="HB606">
        <v>13.5016</v>
      </c>
      <c r="HC606">
        <v>18</v>
      </c>
      <c r="HD606">
        <v>431.01</v>
      </c>
      <c r="HE606">
        <v>614.084</v>
      </c>
      <c r="HF606">
        <v>17.4726</v>
      </c>
      <c r="HG606">
        <v>27.0725</v>
      </c>
      <c r="HH606">
        <v>30.0041</v>
      </c>
      <c r="HI606">
        <v>26.4723</v>
      </c>
      <c r="HJ606">
        <v>26.4613</v>
      </c>
      <c r="HK606">
        <v>56.5281</v>
      </c>
      <c r="HL606">
        <v>23.2117</v>
      </c>
      <c r="HM606">
        <v>1.12524</v>
      </c>
      <c r="HN606">
        <v>12.3349</v>
      </c>
      <c r="HO606">
        <v>1106.21</v>
      </c>
      <c r="HP606">
        <v>13.9047</v>
      </c>
      <c r="HQ606">
        <v>96.3738</v>
      </c>
      <c r="HR606">
        <v>100.42</v>
      </c>
    </row>
    <row r="607" spans="1:226">
      <c r="A607">
        <v>591</v>
      </c>
      <c r="B607">
        <v>1657562230.1</v>
      </c>
      <c r="C607">
        <v>9438.09999990463</v>
      </c>
      <c r="D607" t="s">
        <v>1549</v>
      </c>
      <c r="E607" t="s">
        <v>1550</v>
      </c>
      <c r="F607">
        <v>5</v>
      </c>
      <c r="G607" t="s">
        <v>1420</v>
      </c>
      <c r="H607" t="s">
        <v>354</v>
      </c>
      <c r="I607">
        <v>1657562222.6</v>
      </c>
      <c r="J607">
        <f>(K607)/1000</f>
        <v>0</v>
      </c>
      <c r="K607">
        <f>IF(BF607, AN607, AH607)</f>
        <v>0</v>
      </c>
      <c r="L607">
        <f>IF(BF607, AI607, AG607)</f>
        <v>0</v>
      </c>
      <c r="M607">
        <f>BH607 - IF(AU607&gt;1, L607*BB607*100.0/(AW607*BV607), 0)</f>
        <v>0</v>
      </c>
      <c r="N607">
        <f>((T607-J607/2)*M607-L607)/(T607+J607/2)</f>
        <v>0</v>
      </c>
      <c r="O607">
        <f>N607*(BO607+BP607)/1000.0</f>
        <v>0</v>
      </c>
      <c r="P607">
        <f>(BH607 - IF(AU607&gt;1, L607*BB607*100.0/(AW607*BV607), 0))*(BO607+BP607)/1000.0</f>
        <v>0</v>
      </c>
      <c r="Q607">
        <f>2.0/((1/S607-1/R607)+SIGN(S607)*SQRT((1/S607-1/R607)*(1/S607-1/R607) + 4*BC607/((BC607+1)*(BC607+1))*(2*1/S607*1/R607-1/R607*1/R607)))</f>
        <v>0</v>
      </c>
      <c r="R607">
        <f>IF(LEFT(BD607,1)&lt;&gt;"0",IF(LEFT(BD607,1)="1",3.0,BE607),$D$5+$E$5*(BV607*BO607/($K$5*1000))+$F$5*(BV607*BO607/($K$5*1000))*MAX(MIN(BB607,$J$5),$I$5)*MAX(MIN(BB607,$J$5),$I$5)+$G$5*MAX(MIN(BB607,$J$5),$I$5)*(BV607*BO607/($K$5*1000))+$H$5*(BV607*BO607/($K$5*1000))*(BV607*BO607/($K$5*1000)))</f>
        <v>0</v>
      </c>
      <c r="S607">
        <f>J607*(1000-(1000*0.61365*exp(17.502*W607/(240.97+W607))/(BO607+BP607)+BJ607)/2)/(1000*0.61365*exp(17.502*W607/(240.97+W607))/(BO607+BP607)-BJ607)</f>
        <v>0</v>
      </c>
      <c r="T607">
        <f>1/((BC607+1)/(Q607/1.6)+1/(R607/1.37)) + BC607/((BC607+1)/(Q607/1.6) + BC607/(R607/1.37))</f>
        <v>0</v>
      </c>
      <c r="U607">
        <f>(AX607*BA607)</f>
        <v>0</v>
      </c>
      <c r="V607">
        <f>(BQ607+(U607+2*0.95*5.67E-8*(((BQ607+$B$7)+273)^4-(BQ607+273)^4)-44100*J607)/(1.84*29.3*R607+8*0.95*5.67E-8*(BQ607+273)^3))</f>
        <v>0</v>
      </c>
      <c r="W607">
        <f>($C$7*BR607+$D$7*BS607+$E$7*V607)</f>
        <v>0</v>
      </c>
      <c r="X607">
        <f>0.61365*exp(17.502*W607/(240.97+W607))</f>
        <v>0</v>
      </c>
      <c r="Y607">
        <f>(Z607/AA607*100)</f>
        <v>0</v>
      </c>
      <c r="Z607">
        <f>BJ607*(BO607+BP607)/1000</f>
        <v>0</v>
      </c>
      <c r="AA607">
        <f>0.61365*exp(17.502*BQ607/(240.97+BQ607))</f>
        <v>0</v>
      </c>
      <c r="AB607">
        <f>(X607-BJ607*(BO607+BP607)/1000)</f>
        <v>0</v>
      </c>
      <c r="AC607">
        <f>(-J607*44100)</f>
        <v>0</v>
      </c>
      <c r="AD607">
        <f>2*29.3*R607*0.92*(BQ607-W607)</f>
        <v>0</v>
      </c>
      <c r="AE607">
        <f>2*0.95*5.67E-8*(((BQ607+$B$7)+273)^4-(W607+273)^4)</f>
        <v>0</v>
      </c>
      <c r="AF607">
        <f>U607+AE607+AC607+AD607</f>
        <v>0</v>
      </c>
      <c r="AG607">
        <f>BN607*AU607*(BI607-BH607*(1000-AU607*BK607)/(1000-AU607*BJ607))/(100*BB607)</f>
        <v>0</v>
      </c>
      <c r="AH607">
        <f>1000*BN607*AU607*(BJ607-BK607)/(100*BB607*(1000-AU607*BJ607))</f>
        <v>0</v>
      </c>
      <c r="AI607">
        <f>(AJ607 - AK607 - BO607*1E3/(8.314*(BQ607+273.15)) * AM607/BN607 * AL607) * BN607/(100*BB607) * (1000 - BK607)/1000</f>
        <v>0</v>
      </c>
      <c r="AJ607">
        <v>1109.23304478113</v>
      </c>
      <c r="AK607">
        <v>1064.96478787879</v>
      </c>
      <c r="AL607">
        <v>3.40095669812068</v>
      </c>
      <c r="AM607">
        <v>66.1577859807836</v>
      </c>
      <c r="AN607">
        <f>(AP607 - AO607 + BO607*1E3/(8.314*(BQ607+273.15)) * AR607/BN607 * AQ607) * BN607/(100*BB607) * 1000/(1000 - AP607)</f>
        <v>0</v>
      </c>
      <c r="AO607">
        <v>13.9853862763165</v>
      </c>
      <c r="AP607">
        <v>20.4675139393939</v>
      </c>
      <c r="AQ607">
        <v>5.28249141966452e-05</v>
      </c>
      <c r="AR607">
        <v>77.8780552469059</v>
      </c>
      <c r="AS607">
        <v>15</v>
      </c>
      <c r="AT607">
        <v>3</v>
      </c>
      <c r="AU607">
        <f>IF(AS607*$H$13&gt;=AW607,1.0,(AW607/(AW607-AS607*$H$13)))</f>
        <v>0</v>
      </c>
      <c r="AV607">
        <f>(AU607-1)*100</f>
        <v>0</v>
      </c>
      <c r="AW607">
        <f>MAX(0,($B$13+$C$13*BV607)/(1+$D$13*BV607)*BO607/(BQ607+273)*$E$13)</f>
        <v>0</v>
      </c>
      <c r="AX607">
        <f>$B$11*BW607+$C$11*BX607+$F$11*CI607*(1-CL607)</f>
        <v>0</v>
      </c>
      <c r="AY607">
        <f>AX607*AZ607</f>
        <v>0</v>
      </c>
      <c r="AZ607">
        <f>($B$11*$D$9+$C$11*$D$9+$F$11*((CV607+CN607)/MAX(CV607+CN607+CW607, 0.1)*$I$9+CW607/MAX(CV607+CN607+CW607, 0.1)*$J$9))/($B$11+$C$11+$F$11)</f>
        <v>0</v>
      </c>
      <c r="BA607">
        <f>($B$11*$K$9+$C$11*$K$9+$F$11*((CV607+CN607)/MAX(CV607+CN607+CW607, 0.1)*$P$9+CW607/MAX(CV607+CN607+CW607, 0.1)*$Q$9))/($B$11+$C$11+$F$11)</f>
        <v>0</v>
      </c>
      <c r="BB607">
        <v>4.6</v>
      </c>
      <c r="BC607">
        <v>0.5</v>
      </c>
      <c r="BD607" t="s">
        <v>355</v>
      </c>
      <c r="BE607">
        <v>2</v>
      </c>
      <c r="BF607" t="b">
        <v>1</v>
      </c>
      <c r="BG607">
        <v>1657562222.6</v>
      </c>
      <c r="BH607">
        <v>1019.69474074074</v>
      </c>
      <c r="BI607">
        <v>1076.82</v>
      </c>
      <c r="BJ607">
        <v>20.467062962963</v>
      </c>
      <c r="BK607">
        <v>13.9818814814815</v>
      </c>
      <c r="BL607">
        <v>1013.84562962963</v>
      </c>
      <c r="BM607">
        <v>20.2702259259259</v>
      </c>
      <c r="BN607">
        <v>500.022481481481</v>
      </c>
      <c r="BO607">
        <v>68.0150333333333</v>
      </c>
      <c r="BP607">
        <v>0.0132920666666667</v>
      </c>
      <c r="BQ607">
        <v>22.7170185185185</v>
      </c>
      <c r="BR607">
        <v>22.5909925925926</v>
      </c>
      <c r="BS607">
        <v>999.9</v>
      </c>
      <c r="BT607">
        <v>0</v>
      </c>
      <c r="BU607">
        <v>0</v>
      </c>
      <c r="BV607">
        <v>10006.8740740741</v>
      </c>
      <c r="BW607">
        <v>0</v>
      </c>
      <c r="BX607">
        <v>52.3587074074074</v>
      </c>
      <c r="BY607">
        <v>-57.1260259259259</v>
      </c>
      <c r="BZ607">
        <v>1041</v>
      </c>
      <c r="CA607">
        <v>1092.08962962963</v>
      </c>
      <c r="CB607">
        <v>6.4851637037037</v>
      </c>
      <c r="CC607">
        <v>1076.82</v>
      </c>
      <c r="CD607">
        <v>13.9818814814815</v>
      </c>
      <c r="CE607">
        <v>1.39206666666667</v>
      </c>
      <c r="CF607">
        <v>0.950978555555555</v>
      </c>
      <c r="CG607">
        <v>11.8314925925926</v>
      </c>
      <c r="CH607">
        <v>6.18620222222222</v>
      </c>
      <c r="CI607">
        <v>1999.99407407407</v>
      </c>
      <c r="CJ607">
        <v>0.980006</v>
      </c>
      <c r="CK607">
        <v>0.019994</v>
      </c>
      <c r="CL607">
        <v>0</v>
      </c>
      <c r="CM607">
        <v>2.51644444444445</v>
      </c>
      <c r="CN607">
        <v>0</v>
      </c>
      <c r="CO607">
        <v>12208.4074074074</v>
      </c>
      <c r="CP607">
        <v>16705.3962962963</v>
      </c>
      <c r="CQ607">
        <v>45</v>
      </c>
      <c r="CR607">
        <v>45.7752592592593</v>
      </c>
      <c r="CS607">
        <v>45.229</v>
      </c>
      <c r="CT607">
        <v>44.6086666666667</v>
      </c>
      <c r="CU607">
        <v>43.75</v>
      </c>
      <c r="CV607">
        <v>1960.00407407407</v>
      </c>
      <c r="CW607">
        <v>39.99</v>
      </c>
      <c r="CX607">
        <v>0</v>
      </c>
      <c r="CY607">
        <v>1651541125.4</v>
      </c>
      <c r="CZ607">
        <v>0</v>
      </c>
      <c r="DA607">
        <v>0</v>
      </c>
      <c r="DB607" t="s">
        <v>356</v>
      </c>
      <c r="DC607">
        <v>1657298120.5</v>
      </c>
      <c r="DD607">
        <v>1657298120.5</v>
      </c>
      <c r="DE607">
        <v>0</v>
      </c>
      <c r="DF607">
        <v>1.391</v>
      </c>
      <c r="DG607">
        <v>0.035</v>
      </c>
      <c r="DH607">
        <v>2.39</v>
      </c>
      <c r="DI607">
        <v>0.104</v>
      </c>
      <c r="DJ607">
        <v>419</v>
      </c>
      <c r="DK607">
        <v>18</v>
      </c>
      <c r="DL607">
        <v>0.11</v>
      </c>
      <c r="DM607">
        <v>0.02</v>
      </c>
      <c r="DN607">
        <v>-57.0587634146341</v>
      </c>
      <c r="DO607">
        <v>-1.35159512195113</v>
      </c>
      <c r="DP607">
        <v>0.249022833467817</v>
      </c>
      <c r="DQ607">
        <v>0</v>
      </c>
      <c r="DR607">
        <v>6.48436609756098</v>
      </c>
      <c r="DS607">
        <v>-0.00141888501744002</v>
      </c>
      <c r="DT607">
        <v>0.00402402048560027</v>
      </c>
      <c r="DU607">
        <v>1</v>
      </c>
      <c r="DV607">
        <v>1</v>
      </c>
      <c r="DW607">
        <v>2</v>
      </c>
      <c r="DX607" t="s">
        <v>367</v>
      </c>
      <c r="DY607">
        <v>2.86373</v>
      </c>
      <c r="DZ607">
        <v>2.6301</v>
      </c>
      <c r="EA607">
        <v>0.130612</v>
      </c>
      <c r="EB607">
        <v>0.135235</v>
      </c>
      <c r="EC607">
        <v>0.069859</v>
      </c>
      <c r="ED607">
        <v>0.0528877</v>
      </c>
      <c r="EE607">
        <v>24463.1</v>
      </c>
      <c r="EF607">
        <v>21256.3</v>
      </c>
      <c r="EG607">
        <v>25191.9</v>
      </c>
      <c r="EH607">
        <v>23940.2</v>
      </c>
      <c r="EI607">
        <v>39991.5</v>
      </c>
      <c r="EJ607">
        <v>37540.1</v>
      </c>
      <c r="EK607">
        <v>45524.2</v>
      </c>
      <c r="EL607">
        <v>42710.3</v>
      </c>
      <c r="EM607">
        <v>1.8068</v>
      </c>
      <c r="EN607">
        <v>2.0969</v>
      </c>
      <c r="EO607">
        <v>-0.116523</v>
      </c>
      <c r="EP607">
        <v>0</v>
      </c>
      <c r="EQ607">
        <v>24.4989</v>
      </c>
      <c r="ER607">
        <v>999.9</v>
      </c>
      <c r="ES607">
        <v>30.418</v>
      </c>
      <c r="ET607">
        <v>28.792</v>
      </c>
      <c r="EU607">
        <v>17.7712</v>
      </c>
      <c r="EV607">
        <v>51.2551</v>
      </c>
      <c r="EW607">
        <v>29.9439</v>
      </c>
      <c r="EX607">
        <v>2</v>
      </c>
      <c r="EY607">
        <v>-0.0178659</v>
      </c>
      <c r="EZ607">
        <v>9.28105</v>
      </c>
      <c r="FA607">
        <v>20.0211</v>
      </c>
      <c r="FB607">
        <v>5.23855</v>
      </c>
      <c r="FC607">
        <v>11.992</v>
      </c>
      <c r="FD607">
        <v>4.9573</v>
      </c>
      <c r="FE607">
        <v>3.30395</v>
      </c>
      <c r="FF607">
        <v>9999</v>
      </c>
      <c r="FG607">
        <v>9999</v>
      </c>
      <c r="FH607">
        <v>6714.2</v>
      </c>
      <c r="FI607">
        <v>354.8</v>
      </c>
      <c r="FJ607">
        <v>1.86798</v>
      </c>
      <c r="FK607">
        <v>1.86369</v>
      </c>
      <c r="FL607">
        <v>1.87135</v>
      </c>
      <c r="FM607">
        <v>1.86203</v>
      </c>
      <c r="FN607">
        <v>1.86157</v>
      </c>
      <c r="FO607">
        <v>1.868</v>
      </c>
      <c r="FP607">
        <v>1.85807</v>
      </c>
      <c r="FQ607">
        <v>1.86468</v>
      </c>
      <c r="FR607">
        <v>5</v>
      </c>
      <c r="FS607">
        <v>0</v>
      </c>
      <c r="FT607">
        <v>0</v>
      </c>
      <c r="FU607">
        <v>0</v>
      </c>
      <c r="FV607" t="s">
        <v>358</v>
      </c>
      <c r="FW607" t="s">
        <v>359</v>
      </c>
      <c r="FX607" t="s">
        <v>360</v>
      </c>
      <c r="FY607" t="s">
        <v>360</v>
      </c>
      <c r="FZ607" t="s">
        <v>360</v>
      </c>
      <c r="GA607" t="s">
        <v>360</v>
      </c>
      <c r="GB607">
        <v>0</v>
      </c>
      <c r="GC607">
        <v>100</v>
      </c>
      <c r="GD607">
        <v>100</v>
      </c>
      <c r="GE607">
        <v>5.93</v>
      </c>
      <c r="GF607">
        <v>0.1969</v>
      </c>
      <c r="GG607">
        <v>2.14445261950712</v>
      </c>
      <c r="GH607">
        <v>0.00524579190152856</v>
      </c>
      <c r="GI607">
        <v>-2.61795653493914e-06</v>
      </c>
      <c r="GJ607">
        <v>1.03317073579164e-09</v>
      </c>
      <c r="GK607">
        <v>0.00834576242792743</v>
      </c>
      <c r="GL607">
        <v>-0.0463878632499735</v>
      </c>
      <c r="GM607">
        <v>0.00360881594666716</v>
      </c>
      <c r="GN607">
        <v>-4.25062852161115e-05</v>
      </c>
      <c r="GO607">
        <v>14</v>
      </c>
      <c r="GP607">
        <v>2225</v>
      </c>
      <c r="GQ607">
        <v>2</v>
      </c>
      <c r="GR607">
        <v>27</v>
      </c>
      <c r="GS607">
        <v>4401.8</v>
      </c>
      <c r="GT607">
        <v>4401.8</v>
      </c>
      <c r="GU607">
        <v>2.85278</v>
      </c>
      <c r="GV607">
        <v>2.323</v>
      </c>
      <c r="GW607">
        <v>1.99829</v>
      </c>
      <c r="GX607">
        <v>2.7478</v>
      </c>
      <c r="GY607">
        <v>2.09473</v>
      </c>
      <c r="GZ607">
        <v>2.38281</v>
      </c>
      <c r="HA607">
        <v>30.9335</v>
      </c>
      <c r="HB607">
        <v>13.5016</v>
      </c>
      <c r="HC607">
        <v>18</v>
      </c>
      <c r="HD607">
        <v>430.765</v>
      </c>
      <c r="HE607">
        <v>613.97</v>
      </c>
      <c r="HF607">
        <v>17.5257</v>
      </c>
      <c r="HG607">
        <v>27.1221</v>
      </c>
      <c r="HH607">
        <v>30.0042</v>
      </c>
      <c r="HI607">
        <v>26.5027</v>
      </c>
      <c r="HJ607">
        <v>26.4927</v>
      </c>
      <c r="HK607">
        <v>57.1347</v>
      </c>
      <c r="HL607">
        <v>23.4935</v>
      </c>
      <c r="HM607">
        <v>1.12524</v>
      </c>
      <c r="HN607">
        <v>12.3344</v>
      </c>
      <c r="HO607">
        <v>1126.29</v>
      </c>
      <c r="HP607">
        <v>13.9017</v>
      </c>
      <c r="HQ607">
        <v>96.3637</v>
      </c>
      <c r="HR607">
        <v>100.411</v>
      </c>
    </row>
    <row r="608" spans="1:226">
      <c r="A608">
        <v>592</v>
      </c>
      <c r="B608">
        <v>1657562235.1</v>
      </c>
      <c r="C608">
        <v>9443.09999990463</v>
      </c>
      <c r="D608" t="s">
        <v>1551</v>
      </c>
      <c r="E608" t="s">
        <v>1552</v>
      </c>
      <c r="F608">
        <v>5</v>
      </c>
      <c r="G608" t="s">
        <v>1420</v>
      </c>
      <c r="H608" t="s">
        <v>354</v>
      </c>
      <c r="I608">
        <v>1657562227.31429</v>
      </c>
      <c r="J608">
        <f>(K608)/1000</f>
        <v>0</v>
      </c>
      <c r="K608">
        <f>IF(BF608, AN608, AH608)</f>
        <v>0</v>
      </c>
      <c r="L608">
        <f>IF(BF608, AI608, AG608)</f>
        <v>0</v>
      </c>
      <c r="M608">
        <f>BH608 - IF(AU608&gt;1, L608*BB608*100.0/(AW608*BV608), 0)</f>
        <v>0</v>
      </c>
      <c r="N608">
        <f>((T608-J608/2)*M608-L608)/(T608+J608/2)</f>
        <v>0</v>
      </c>
      <c r="O608">
        <f>N608*(BO608+BP608)/1000.0</f>
        <v>0</v>
      </c>
      <c r="P608">
        <f>(BH608 - IF(AU608&gt;1, L608*BB608*100.0/(AW608*BV608), 0))*(BO608+BP608)/1000.0</f>
        <v>0</v>
      </c>
      <c r="Q608">
        <f>2.0/((1/S608-1/R608)+SIGN(S608)*SQRT((1/S608-1/R608)*(1/S608-1/R608) + 4*BC608/((BC608+1)*(BC608+1))*(2*1/S608*1/R608-1/R608*1/R608)))</f>
        <v>0</v>
      </c>
      <c r="R608">
        <f>IF(LEFT(BD608,1)&lt;&gt;"0",IF(LEFT(BD608,1)="1",3.0,BE608),$D$5+$E$5*(BV608*BO608/($K$5*1000))+$F$5*(BV608*BO608/($K$5*1000))*MAX(MIN(BB608,$J$5),$I$5)*MAX(MIN(BB608,$J$5),$I$5)+$G$5*MAX(MIN(BB608,$J$5),$I$5)*(BV608*BO608/($K$5*1000))+$H$5*(BV608*BO608/($K$5*1000))*(BV608*BO608/($K$5*1000)))</f>
        <v>0</v>
      </c>
      <c r="S608">
        <f>J608*(1000-(1000*0.61365*exp(17.502*W608/(240.97+W608))/(BO608+BP608)+BJ608)/2)/(1000*0.61365*exp(17.502*W608/(240.97+W608))/(BO608+BP608)-BJ608)</f>
        <v>0</v>
      </c>
      <c r="T608">
        <f>1/((BC608+1)/(Q608/1.6)+1/(R608/1.37)) + BC608/((BC608+1)/(Q608/1.6) + BC608/(R608/1.37))</f>
        <v>0</v>
      </c>
      <c r="U608">
        <f>(AX608*BA608)</f>
        <v>0</v>
      </c>
      <c r="V608">
        <f>(BQ608+(U608+2*0.95*5.67E-8*(((BQ608+$B$7)+273)^4-(BQ608+273)^4)-44100*J608)/(1.84*29.3*R608+8*0.95*5.67E-8*(BQ608+273)^3))</f>
        <v>0</v>
      </c>
      <c r="W608">
        <f>($C$7*BR608+$D$7*BS608+$E$7*V608)</f>
        <v>0</v>
      </c>
      <c r="X608">
        <f>0.61365*exp(17.502*W608/(240.97+W608))</f>
        <v>0</v>
      </c>
      <c r="Y608">
        <f>(Z608/AA608*100)</f>
        <v>0</v>
      </c>
      <c r="Z608">
        <f>BJ608*(BO608+BP608)/1000</f>
        <v>0</v>
      </c>
      <c r="AA608">
        <f>0.61365*exp(17.502*BQ608/(240.97+BQ608))</f>
        <v>0</v>
      </c>
      <c r="AB608">
        <f>(X608-BJ608*(BO608+BP608)/1000)</f>
        <v>0</v>
      </c>
      <c r="AC608">
        <f>(-J608*44100)</f>
        <v>0</v>
      </c>
      <c r="AD608">
        <f>2*29.3*R608*0.92*(BQ608-W608)</f>
        <v>0</v>
      </c>
      <c r="AE608">
        <f>2*0.95*5.67E-8*(((BQ608+$B$7)+273)^4-(W608+273)^4)</f>
        <v>0</v>
      </c>
      <c r="AF608">
        <f>U608+AE608+AC608+AD608</f>
        <v>0</v>
      </c>
      <c r="AG608">
        <f>BN608*AU608*(BI608-BH608*(1000-AU608*BK608)/(1000-AU608*BJ608))/(100*BB608)</f>
        <v>0</v>
      </c>
      <c r="AH608">
        <f>1000*BN608*AU608*(BJ608-BK608)/(100*BB608*(1000-AU608*BJ608))</f>
        <v>0</v>
      </c>
      <c r="AI608">
        <f>(AJ608 - AK608 - BO608*1E3/(8.314*(BQ608+273.15)) * AM608/BN608 * AL608) * BN608/(100*BB608) * (1000 - BK608)/1000</f>
        <v>0</v>
      </c>
      <c r="AJ608">
        <v>1125.65276310682</v>
      </c>
      <c r="AK608">
        <v>1081.79503030303</v>
      </c>
      <c r="AL608">
        <v>3.34424556008772</v>
      </c>
      <c r="AM608">
        <v>66.1577859807836</v>
      </c>
      <c r="AN608">
        <f>(AP608 - AO608 + BO608*1E3/(8.314*(BQ608+273.15)) * AR608/BN608 * AQ608) * BN608/(100*BB608) * 1000/(1000 - AP608)</f>
        <v>0</v>
      </c>
      <c r="AO608">
        <v>13.9552906384917</v>
      </c>
      <c r="AP608">
        <v>20.455063030303</v>
      </c>
      <c r="AQ608">
        <v>-0.000168841390407634</v>
      </c>
      <c r="AR608">
        <v>77.8780552469059</v>
      </c>
      <c r="AS608">
        <v>15</v>
      </c>
      <c r="AT608">
        <v>3</v>
      </c>
      <c r="AU608">
        <f>IF(AS608*$H$13&gt;=AW608,1.0,(AW608/(AW608-AS608*$H$13)))</f>
        <v>0</v>
      </c>
      <c r="AV608">
        <f>(AU608-1)*100</f>
        <v>0</v>
      </c>
      <c r="AW608">
        <f>MAX(0,($B$13+$C$13*BV608)/(1+$D$13*BV608)*BO608/(BQ608+273)*$E$13)</f>
        <v>0</v>
      </c>
      <c r="AX608">
        <f>$B$11*BW608+$C$11*BX608+$F$11*CI608*(1-CL608)</f>
        <v>0</v>
      </c>
      <c r="AY608">
        <f>AX608*AZ608</f>
        <v>0</v>
      </c>
      <c r="AZ608">
        <f>($B$11*$D$9+$C$11*$D$9+$F$11*((CV608+CN608)/MAX(CV608+CN608+CW608, 0.1)*$I$9+CW608/MAX(CV608+CN608+CW608, 0.1)*$J$9))/($B$11+$C$11+$F$11)</f>
        <v>0</v>
      </c>
      <c r="BA608">
        <f>($B$11*$K$9+$C$11*$K$9+$F$11*((CV608+CN608)/MAX(CV608+CN608+CW608, 0.1)*$P$9+CW608/MAX(CV608+CN608+CW608, 0.1)*$Q$9))/($B$11+$C$11+$F$11)</f>
        <v>0</v>
      </c>
      <c r="BB608">
        <v>4.6</v>
      </c>
      <c r="BC608">
        <v>0.5</v>
      </c>
      <c r="BD608" t="s">
        <v>355</v>
      </c>
      <c r="BE608">
        <v>2</v>
      </c>
      <c r="BF608" t="b">
        <v>1</v>
      </c>
      <c r="BG608">
        <v>1657562227.31429</v>
      </c>
      <c r="BH608">
        <v>1035.49142857143</v>
      </c>
      <c r="BI608">
        <v>1092.56285714286</v>
      </c>
      <c r="BJ608">
        <v>20.4648785714286</v>
      </c>
      <c r="BK608">
        <v>13.9718107142857</v>
      </c>
      <c r="BL608">
        <v>1029.5925</v>
      </c>
      <c r="BM608">
        <v>20.2681357142857</v>
      </c>
      <c r="BN608">
        <v>500.030285714286</v>
      </c>
      <c r="BO608">
        <v>68.0159178571429</v>
      </c>
      <c r="BP608">
        <v>0.0134712035714286</v>
      </c>
      <c r="BQ608">
        <v>22.7109571428571</v>
      </c>
      <c r="BR608">
        <v>22.5844785714286</v>
      </c>
      <c r="BS608">
        <v>999.9</v>
      </c>
      <c r="BT608">
        <v>0</v>
      </c>
      <c r="BU608">
        <v>0</v>
      </c>
      <c r="BV608">
        <v>10005.3803571429</v>
      </c>
      <c r="BW608">
        <v>0</v>
      </c>
      <c r="BX608">
        <v>51.3073285714286</v>
      </c>
      <c r="BY608">
        <v>-57.0723928571429</v>
      </c>
      <c r="BZ608">
        <v>1057.12357142857</v>
      </c>
      <c r="CA608">
        <v>1108.04321428571</v>
      </c>
      <c r="CB608">
        <v>6.49305357142857</v>
      </c>
      <c r="CC608">
        <v>1092.56285714286</v>
      </c>
      <c r="CD608">
        <v>13.9718107142857</v>
      </c>
      <c r="CE608">
        <v>1.39193535714286</v>
      </c>
      <c r="CF608">
        <v>0.950305642857143</v>
      </c>
      <c r="CG608">
        <v>11.8300821428571</v>
      </c>
      <c r="CH608">
        <v>6.17594642857143</v>
      </c>
      <c r="CI608">
        <v>1999.98071428571</v>
      </c>
      <c r="CJ608">
        <v>0.980006</v>
      </c>
      <c r="CK608">
        <v>0.019994</v>
      </c>
      <c r="CL608">
        <v>0</v>
      </c>
      <c r="CM608">
        <v>2.46604642857143</v>
      </c>
      <c r="CN608">
        <v>0</v>
      </c>
      <c r="CO608">
        <v>12184.3107142857</v>
      </c>
      <c r="CP608">
        <v>16705.2714285714</v>
      </c>
      <c r="CQ608">
        <v>45</v>
      </c>
      <c r="CR608">
        <v>45.7942857142857</v>
      </c>
      <c r="CS608">
        <v>45.2521785714286</v>
      </c>
      <c r="CT608">
        <v>44.625</v>
      </c>
      <c r="CU608">
        <v>43.75</v>
      </c>
      <c r="CV608">
        <v>1959.99071428571</v>
      </c>
      <c r="CW608">
        <v>39.99</v>
      </c>
      <c r="CX608">
        <v>0</v>
      </c>
      <c r="CY608">
        <v>1651541130.2</v>
      </c>
      <c r="CZ608">
        <v>0</v>
      </c>
      <c r="DA608">
        <v>0</v>
      </c>
      <c r="DB608" t="s">
        <v>356</v>
      </c>
      <c r="DC608">
        <v>1657298120.5</v>
      </c>
      <c r="DD608">
        <v>1657298120.5</v>
      </c>
      <c r="DE608">
        <v>0</v>
      </c>
      <c r="DF608">
        <v>1.391</v>
      </c>
      <c r="DG608">
        <v>0.035</v>
      </c>
      <c r="DH608">
        <v>2.39</v>
      </c>
      <c r="DI608">
        <v>0.104</v>
      </c>
      <c r="DJ608">
        <v>419</v>
      </c>
      <c r="DK608">
        <v>18</v>
      </c>
      <c r="DL608">
        <v>0.11</v>
      </c>
      <c r="DM608">
        <v>0.02</v>
      </c>
      <c r="DN608">
        <v>-57.0810414634146</v>
      </c>
      <c r="DO608">
        <v>0.178218815331356</v>
      </c>
      <c r="DP608">
        <v>0.21523438950857</v>
      </c>
      <c r="DQ608">
        <v>0</v>
      </c>
      <c r="DR608">
        <v>6.48923829268293</v>
      </c>
      <c r="DS608">
        <v>0.0861869686411188</v>
      </c>
      <c r="DT608">
        <v>0.0106314175230062</v>
      </c>
      <c r="DU608">
        <v>1</v>
      </c>
      <c r="DV608">
        <v>1</v>
      </c>
      <c r="DW608">
        <v>2</v>
      </c>
      <c r="DX608" t="s">
        <v>367</v>
      </c>
      <c r="DY608">
        <v>2.86315</v>
      </c>
      <c r="DZ608">
        <v>2.63001</v>
      </c>
      <c r="EA608">
        <v>0.131919</v>
      </c>
      <c r="EB608">
        <v>0.136532</v>
      </c>
      <c r="EC608">
        <v>0.0698248</v>
      </c>
      <c r="ED608">
        <v>0.0528548</v>
      </c>
      <c r="EE608">
        <v>24423.5</v>
      </c>
      <c r="EF608">
        <v>21221.9</v>
      </c>
      <c r="EG608">
        <v>25189.2</v>
      </c>
      <c r="EH608">
        <v>23937.5</v>
      </c>
      <c r="EI608">
        <v>39989.1</v>
      </c>
      <c r="EJ608">
        <v>37537.7</v>
      </c>
      <c r="EK608">
        <v>45519.8</v>
      </c>
      <c r="EL608">
        <v>42706.1</v>
      </c>
      <c r="EM608">
        <v>1.80597</v>
      </c>
      <c r="EN608">
        <v>2.09647</v>
      </c>
      <c r="EO608">
        <v>-0.114746</v>
      </c>
      <c r="EP608">
        <v>0</v>
      </c>
      <c r="EQ608">
        <v>24.4653</v>
      </c>
      <c r="ER608">
        <v>999.9</v>
      </c>
      <c r="ES608">
        <v>30.442</v>
      </c>
      <c r="ET608">
        <v>28.792</v>
      </c>
      <c r="EU608">
        <v>17.7841</v>
      </c>
      <c r="EV608">
        <v>51.3552</v>
      </c>
      <c r="EW608">
        <v>29.9519</v>
      </c>
      <c r="EX608">
        <v>2</v>
      </c>
      <c r="EY608">
        <v>-0.0133867</v>
      </c>
      <c r="EZ608">
        <v>9.28105</v>
      </c>
      <c r="FA608">
        <v>20.0213</v>
      </c>
      <c r="FB608">
        <v>5.2387</v>
      </c>
      <c r="FC608">
        <v>11.9921</v>
      </c>
      <c r="FD608">
        <v>4.9572</v>
      </c>
      <c r="FE608">
        <v>3.30395</v>
      </c>
      <c r="FF608">
        <v>9999</v>
      </c>
      <c r="FG608">
        <v>9999</v>
      </c>
      <c r="FH608">
        <v>6714.2</v>
      </c>
      <c r="FI608">
        <v>354.8</v>
      </c>
      <c r="FJ608">
        <v>1.86798</v>
      </c>
      <c r="FK608">
        <v>1.86371</v>
      </c>
      <c r="FL608">
        <v>1.87134</v>
      </c>
      <c r="FM608">
        <v>1.86203</v>
      </c>
      <c r="FN608">
        <v>1.86157</v>
      </c>
      <c r="FO608">
        <v>1.86802</v>
      </c>
      <c r="FP608">
        <v>1.85809</v>
      </c>
      <c r="FQ608">
        <v>1.86467</v>
      </c>
      <c r="FR608">
        <v>5</v>
      </c>
      <c r="FS608">
        <v>0</v>
      </c>
      <c r="FT608">
        <v>0</v>
      </c>
      <c r="FU608">
        <v>0</v>
      </c>
      <c r="FV608" t="s">
        <v>358</v>
      </c>
      <c r="FW608" t="s">
        <v>359</v>
      </c>
      <c r="FX608" t="s">
        <v>360</v>
      </c>
      <c r="FY608" t="s">
        <v>360</v>
      </c>
      <c r="FZ608" t="s">
        <v>360</v>
      </c>
      <c r="GA608" t="s">
        <v>360</v>
      </c>
      <c r="GB608">
        <v>0</v>
      </c>
      <c r="GC608">
        <v>100</v>
      </c>
      <c r="GD608">
        <v>100</v>
      </c>
      <c r="GE608">
        <v>5.98</v>
      </c>
      <c r="GF608">
        <v>0.1964</v>
      </c>
      <c r="GG608">
        <v>2.14445261950712</v>
      </c>
      <c r="GH608">
        <v>0.00524579190152856</v>
      </c>
      <c r="GI608">
        <v>-2.61795653493914e-06</v>
      </c>
      <c r="GJ608">
        <v>1.03317073579164e-09</v>
      </c>
      <c r="GK608">
        <v>0.00834576242792743</v>
      </c>
      <c r="GL608">
        <v>-0.0463878632499735</v>
      </c>
      <c r="GM608">
        <v>0.00360881594666716</v>
      </c>
      <c r="GN608">
        <v>-4.25062852161115e-05</v>
      </c>
      <c r="GO608">
        <v>14</v>
      </c>
      <c r="GP608">
        <v>2225</v>
      </c>
      <c r="GQ608">
        <v>2</v>
      </c>
      <c r="GR608">
        <v>27</v>
      </c>
      <c r="GS608">
        <v>4401.9</v>
      </c>
      <c r="GT608">
        <v>4401.9</v>
      </c>
      <c r="GU608">
        <v>2.8894</v>
      </c>
      <c r="GV608">
        <v>2.323</v>
      </c>
      <c r="GW608">
        <v>1.99829</v>
      </c>
      <c r="GX608">
        <v>2.7478</v>
      </c>
      <c r="GY608">
        <v>2.09351</v>
      </c>
      <c r="GZ608">
        <v>2.37671</v>
      </c>
      <c r="HA608">
        <v>30.9552</v>
      </c>
      <c r="HB608">
        <v>13.4929</v>
      </c>
      <c r="HC608">
        <v>18</v>
      </c>
      <c r="HD608">
        <v>430.545</v>
      </c>
      <c r="HE608">
        <v>614.04</v>
      </c>
      <c r="HF608">
        <v>17.5836</v>
      </c>
      <c r="HG608">
        <v>27.1782</v>
      </c>
      <c r="HH608">
        <v>30.0041</v>
      </c>
      <c r="HI608">
        <v>26.5363</v>
      </c>
      <c r="HJ608">
        <v>26.5283</v>
      </c>
      <c r="HK608">
        <v>57.8146</v>
      </c>
      <c r="HL608">
        <v>23.4935</v>
      </c>
      <c r="HM608">
        <v>1.12524</v>
      </c>
      <c r="HN608">
        <v>12.3343</v>
      </c>
      <c r="HO608">
        <v>1139.81</v>
      </c>
      <c r="HP608">
        <v>13.9026</v>
      </c>
      <c r="HQ608">
        <v>96.354</v>
      </c>
      <c r="HR608">
        <v>100.4</v>
      </c>
    </row>
    <row r="609" spans="1:226">
      <c r="A609">
        <v>593</v>
      </c>
      <c r="B609">
        <v>1657562240.1</v>
      </c>
      <c r="C609">
        <v>9448.09999990463</v>
      </c>
      <c r="D609" t="s">
        <v>1553</v>
      </c>
      <c r="E609" t="s">
        <v>1554</v>
      </c>
      <c r="F609">
        <v>5</v>
      </c>
      <c r="G609" t="s">
        <v>1420</v>
      </c>
      <c r="H609" t="s">
        <v>354</v>
      </c>
      <c r="I609">
        <v>1657562232.6</v>
      </c>
      <c r="J609">
        <f>(K609)/1000</f>
        <v>0</v>
      </c>
      <c r="K609">
        <f>IF(BF609, AN609, AH609)</f>
        <v>0</v>
      </c>
      <c r="L609">
        <f>IF(BF609, AI609, AG609)</f>
        <v>0</v>
      </c>
      <c r="M609">
        <f>BH609 - IF(AU609&gt;1, L609*BB609*100.0/(AW609*BV609), 0)</f>
        <v>0</v>
      </c>
      <c r="N609">
        <f>((T609-J609/2)*M609-L609)/(T609+J609/2)</f>
        <v>0</v>
      </c>
      <c r="O609">
        <f>N609*(BO609+BP609)/1000.0</f>
        <v>0</v>
      </c>
      <c r="P609">
        <f>(BH609 - IF(AU609&gt;1, L609*BB609*100.0/(AW609*BV609), 0))*(BO609+BP609)/1000.0</f>
        <v>0</v>
      </c>
      <c r="Q609">
        <f>2.0/((1/S609-1/R609)+SIGN(S609)*SQRT((1/S609-1/R609)*(1/S609-1/R609) + 4*BC609/((BC609+1)*(BC609+1))*(2*1/S609*1/R609-1/R609*1/R609)))</f>
        <v>0</v>
      </c>
      <c r="R609">
        <f>IF(LEFT(BD609,1)&lt;&gt;"0",IF(LEFT(BD609,1)="1",3.0,BE609),$D$5+$E$5*(BV609*BO609/($K$5*1000))+$F$5*(BV609*BO609/($K$5*1000))*MAX(MIN(BB609,$J$5),$I$5)*MAX(MIN(BB609,$J$5),$I$5)+$G$5*MAX(MIN(BB609,$J$5),$I$5)*(BV609*BO609/($K$5*1000))+$H$5*(BV609*BO609/($K$5*1000))*(BV609*BO609/($K$5*1000)))</f>
        <v>0</v>
      </c>
      <c r="S609">
        <f>J609*(1000-(1000*0.61365*exp(17.502*W609/(240.97+W609))/(BO609+BP609)+BJ609)/2)/(1000*0.61365*exp(17.502*W609/(240.97+W609))/(BO609+BP609)-BJ609)</f>
        <v>0</v>
      </c>
      <c r="T609">
        <f>1/((BC609+1)/(Q609/1.6)+1/(R609/1.37)) + BC609/((BC609+1)/(Q609/1.6) + BC609/(R609/1.37))</f>
        <v>0</v>
      </c>
      <c r="U609">
        <f>(AX609*BA609)</f>
        <v>0</v>
      </c>
      <c r="V609">
        <f>(BQ609+(U609+2*0.95*5.67E-8*(((BQ609+$B$7)+273)^4-(BQ609+273)^4)-44100*J609)/(1.84*29.3*R609+8*0.95*5.67E-8*(BQ609+273)^3))</f>
        <v>0</v>
      </c>
      <c r="W609">
        <f>($C$7*BR609+$D$7*BS609+$E$7*V609)</f>
        <v>0</v>
      </c>
      <c r="X609">
        <f>0.61365*exp(17.502*W609/(240.97+W609))</f>
        <v>0</v>
      </c>
      <c r="Y609">
        <f>(Z609/AA609*100)</f>
        <v>0</v>
      </c>
      <c r="Z609">
        <f>BJ609*(BO609+BP609)/1000</f>
        <v>0</v>
      </c>
      <c r="AA609">
        <f>0.61365*exp(17.502*BQ609/(240.97+BQ609))</f>
        <v>0</v>
      </c>
      <c r="AB609">
        <f>(X609-BJ609*(BO609+BP609)/1000)</f>
        <v>0</v>
      </c>
      <c r="AC609">
        <f>(-J609*44100)</f>
        <v>0</v>
      </c>
      <c r="AD609">
        <f>2*29.3*R609*0.92*(BQ609-W609)</f>
        <v>0</v>
      </c>
      <c r="AE609">
        <f>2*0.95*5.67E-8*(((BQ609+$B$7)+273)^4-(W609+273)^4)</f>
        <v>0</v>
      </c>
      <c r="AF609">
        <f>U609+AE609+AC609+AD609</f>
        <v>0</v>
      </c>
      <c r="AG609">
        <f>BN609*AU609*(BI609-BH609*(1000-AU609*BK609)/(1000-AU609*BJ609))/(100*BB609)</f>
        <v>0</v>
      </c>
      <c r="AH609">
        <f>1000*BN609*AU609*(BJ609-BK609)/(100*BB609*(1000-AU609*BJ609))</f>
        <v>0</v>
      </c>
      <c r="AI609">
        <f>(AJ609 - AK609 - BO609*1E3/(8.314*(BQ609+273.15)) * AM609/BN609 * AL609) * BN609/(100*BB609) * (1000 - BK609)/1000</f>
        <v>0</v>
      </c>
      <c r="AJ609">
        <v>1142.86679410569</v>
      </c>
      <c r="AK609">
        <v>1098.4756969697</v>
      </c>
      <c r="AL609">
        <v>3.38794443641712</v>
      </c>
      <c r="AM609">
        <v>66.1577859807836</v>
      </c>
      <c r="AN609">
        <f>(AP609 - AO609 + BO609*1E3/(8.314*(BQ609+273.15)) * AR609/BN609 * AQ609) * BN609/(100*BB609) * 1000/(1000 - AP609)</f>
        <v>0</v>
      </c>
      <c r="AO609">
        <v>13.9556601603664</v>
      </c>
      <c r="AP609">
        <v>20.4528884848485</v>
      </c>
      <c r="AQ609">
        <v>7.33997383203694e-05</v>
      </c>
      <c r="AR609">
        <v>77.8780552469059</v>
      </c>
      <c r="AS609">
        <v>15</v>
      </c>
      <c r="AT609">
        <v>3</v>
      </c>
      <c r="AU609">
        <f>IF(AS609*$H$13&gt;=AW609,1.0,(AW609/(AW609-AS609*$H$13)))</f>
        <v>0</v>
      </c>
      <c r="AV609">
        <f>(AU609-1)*100</f>
        <v>0</v>
      </c>
      <c r="AW609">
        <f>MAX(0,($B$13+$C$13*BV609)/(1+$D$13*BV609)*BO609/(BQ609+273)*$E$13)</f>
        <v>0</v>
      </c>
      <c r="AX609">
        <f>$B$11*BW609+$C$11*BX609+$F$11*CI609*(1-CL609)</f>
        <v>0</v>
      </c>
      <c r="AY609">
        <f>AX609*AZ609</f>
        <v>0</v>
      </c>
      <c r="AZ609">
        <f>($B$11*$D$9+$C$11*$D$9+$F$11*((CV609+CN609)/MAX(CV609+CN609+CW609, 0.1)*$I$9+CW609/MAX(CV609+CN609+CW609, 0.1)*$J$9))/($B$11+$C$11+$F$11)</f>
        <v>0</v>
      </c>
      <c r="BA609">
        <f>($B$11*$K$9+$C$11*$K$9+$F$11*((CV609+CN609)/MAX(CV609+CN609+CW609, 0.1)*$P$9+CW609/MAX(CV609+CN609+CW609, 0.1)*$Q$9))/($B$11+$C$11+$F$11)</f>
        <v>0</v>
      </c>
      <c r="BB609">
        <v>4.6</v>
      </c>
      <c r="BC609">
        <v>0.5</v>
      </c>
      <c r="BD609" t="s">
        <v>355</v>
      </c>
      <c r="BE609">
        <v>2</v>
      </c>
      <c r="BF609" t="b">
        <v>1</v>
      </c>
      <c r="BG609">
        <v>1657562232.6</v>
      </c>
      <c r="BH609">
        <v>1052.99777777778</v>
      </c>
      <c r="BI609">
        <v>1110.27703703704</v>
      </c>
      <c r="BJ609">
        <v>20.4622222222222</v>
      </c>
      <c r="BK609">
        <v>13.9640777777778</v>
      </c>
      <c r="BL609">
        <v>1047.04296296296</v>
      </c>
      <c r="BM609">
        <v>20.2656111111111</v>
      </c>
      <c r="BN609">
        <v>500.036259259259</v>
      </c>
      <c r="BO609">
        <v>68.0168148148148</v>
      </c>
      <c r="BP609">
        <v>0.0135151259259259</v>
      </c>
      <c r="BQ609">
        <v>22.7071185185185</v>
      </c>
      <c r="BR609">
        <v>22.5788814814815</v>
      </c>
      <c r="BS609">
        <v>999.9</v>
      </c>
      <c r="BT609">
        <v>0</v>
      </c>
      <c r="BU609">
        <v>0</v>
      </c>
      <c r="BV609">
        <v>9999.52037037037</v>
      </c>
      <c r="BW609">
        <v>0</v>
      </c>
      <c r="BX609">
        <v>50.4208703703704</v>
      </c>
      <c r="BY609">
        <v>-57.2813481481482</v>
      </c>
      <c r="BZ609">
        <v>1074.99185185185</v>
      </c>
      <c r="CA609">
        <v>1126</v>
      </c>
      <c r="CB609">
        <v>6.49814148148148</v>
      </c>
      <c r="CC609">
        <v>1110.27703703704</v>
      </c>
      <c r="CD609">
        <v>13.9640777777778</v>
      </c>
      <c r="CE609">
        <v>1.3917737037037</v>
      </c>
      <c r="CF609">
        <v>0.949792037037037</v>
      </c>
      <c r="CG609">
        <v>11.8283185185185</v>
      </c>
      <c r="CH609">
        <v>6.16811592592593</v>
      </c>
      <c r="CI609">
        <v>1999.98888888889</v>
      </c>
      <c r="CJ609">
        <v>0.980006222222222</v>
      </c>
      <c r="CK609">
        <v>0.0199937703703704</v>
      </c>
      <c r="CL609">
        <v>0</v>
      </c>
      <c r="CM609">
        <v>2.47707037037037</v>
      </c>
      <c r="CN609">
        <v>0</v>
      </c>
      <c r="CO609">
        <v>12171.5777777778</v>
      </c>
      <c r="CP609">
        <v>16705.3481481482</v>
      </c>
      <c r="CQ609">
        <v>45</v>
      </c>
      <c r="CR609">
        <v>45.8213333333333</v>
      </c>
      <c r="CS609">
        <v>45.2752592592593</v>
      </c>
      <c r="CT609">
        <v>44.625</v>
      </c>
      <c r="CU609">
        <v>43.75</v>
      </c>
      <c r="CV609">
        <v>1959.99888888889</v>
      </c>
      <c r="CW609">
        <v>39.99</v>
      </c>
      <c r="CX609">
        <v>0</v>
      </c>
      <c r="CY609">
        <v>1651541135</v>
      </c>
      <c r="CZ609">
        <v>0</v>
      </c>
      <c r="DA609">
        <v>0</v>
      </c>
      <c r="DB609" t="s">
        <v>356</v>
      </c>
      <c r="DC609">
        <v>1657298120.5</v>
      </c>
      <c r="DD609">
        <v>1657298120.5</v>
      </c>
      <c r="DE609">
        <v>0</v>
      </c>
      <c r="DF609">
        <v>1.391</v>
      </c>
      <c r="DG609">
        <v>0.035</v>
      </c>
      <c r="DH609">
        <v>2.39</v>
      </c>
      <c r="DI609">
        <v>0.104</v>
      </c>
      <c r="DJ609">
        <v>419</v>
      </c>
      <c r="DK609">
        <v>18</v>
      </c>
      <c r="DL609">
        <v>0.11</v>
      </c>
      <c r="DM609">
        <v>0.02</v>
      </c>
      <c r="DN609">
        <v>-57.1679853658536</v>
      </c>
      <c r="DO609">
        <v>-1.80012334494781</v>
      </c>
      <c r="DP609">
        <v>0.305164264890779</v>
      </c>
      <c r="DQ609">
        <v>0</v>
      </c>
      <c r="DR609">
        <v>6.49419829268293</v>
      </c>
      <c r="DS609">
        <v>0.0736678745644588</v>
      </c>
      <c r="DT609">
        <v>0.00993660439190198</v>
      </c>
      <c r="DU609">
        <v>1</v>
      </c>
      <c r="DV609">
        <v>1</v>
      </c>
      <c r="DW609">
        <v>2</v>
      </c>
      <c r="DX609" t="s">
        <v>367</v>
      </c>
      <c r="DY609">
        <v>2.86273</v>
      </c>
      <c r="DZ609">
        <v>2.62982</v>
      </c>
      <c r="EA609">
        <v>0.133218</v>
      </c>
      <c r="EB609">
        <v>0.137811</v>
      </c>
      <c r="EC609">
        <v>0.0698113</v>
      </c>
      <c r="ED609">
        <v>0.0528692</v>
      </c>
      <c r="EE609">
        <v>24384</v>
      </c>
      <c r="EF609">
        <v>21188.2</v>
      </c>
      <c r="EG609">
        <v>25186.4</v>
      </c>
      <c r="EH609">
        <v>23935.2</v>
      </c>
      <c r="EI609">
        <v>39985.5</v>
      </c>
      <c r="EJ609">
        <v>37533.6</v>
      </c>
      <c r="EK609">
        <v>45515.1</v>
      </c>
      <c r="EL609">
        <v>42702.2</v>
      </c>
      <c r="EM609">
        <v>1.80518</v>
      </c>
      <c r="EN609">
        <v>2.09607</v>
      </c>
      <c r="EO609">
        <v>-0.112653</v>
      </c>
      <c r="EP609">
        <v>0</v>
      </c>
      <c r="EQ609">
        <v>24.4308</v>
      </c>
      <c r="ER609">
        <v>999.9</v>
      </c>
      <c r="ES609">
        <v>30.466</v>
      </c>
      <c r="ET609">
        <v>28.772</v>
      </c>
      <c r="EU609">
        <v>17.7768</v>
      </c>
      <c r="EV609">
        <v>51.6952</v>
      </c>
      <c r="EW609">
        <v>29.9119</v>
      </c>
      <c r="EX609">
        <v>2</v>
      </c>
      <c r="EY609">
        <v>-0.00934451</v>
      </c>
      <c r="EZ609">
        <v>9.28105</v>
      </c>
      <c r="FA609">
        <v>20.0214</v>
      </c>
      <c r="FB609">
        <v>5.2387</v>
      </c>
      <c r="FC609">
        <v>11.9921</v>
      </c>
      <c r="FD609">
        <v>4.95745</v>
      </c>
      <c r="FE609">
        <v>3.30395</v>
      </c>
      <c r="FF609">
        <v>9999</v>
      </c>
      <c r="FG609">
        <v>9999</v>
      </c>
      <c r="FH609">
        <v>6714.5</v>
      </c>
      <c r="FI609">
        <v>354.8</v>
      </c>
      <c r="FJ609">
        <v>1.86798</v>
      </c>
      <c r="FK609">
        <v>1.86369</v>
      </c>
      <c r="FL609">
        <v>1.87134</v>
      </c>
      <c r="FM609">
        <v>1.86203</v>
      </c>
      <c r="FN609">
        <v>1.86157</v>
      </c>
      <c r="FO609">
        <v>1.86801</v>
      </c>
      <c r="FP609">
        <v>1.85809</v>
      </c>
      <c r="FQ609">
        <v>1.86468</v>
      </c>
      <c r="FR609">
        <v>5</v>
      </c>
      <c r="FS609">
        <v>0</v>
      </c>
      <c r="FT609">
        <v>0</v>
      </c>
      <c r="FU609">
        <v>0</v>
      </c>
      <c r="FV609" t="s">
        <v>358</v>
      </c>
      <c r="FW609" t="s">
        <v>359</v>
      </c>
      <c r="FX609" t="s">
        <v>360</v>
      </c>
      <c r="FY609" t="s">
        <v>360</v>
      </c>
      <c r="FZ609" t="s">
        <v>360</v>
      </c>
      <c r="GA609" t="s">
        <v>360</v>
      </c>
      <c r="GB609">
        <v>0</v>
      </c>
      <c r="GC609">
        <v>100</v>
      </c>
      <c r="GD609">
        <v>100</v>
      </c>
      <c r="GE609">
        <v>6.03</v>
      </c>
      <c r="GF609">
        <v>0.1962</v>
      </c>
      <c r="GG609">
        <v>2.14445261950712</v>
      </c>
      <c r="GH609">
        <v>0.00524579190152856</v>
      </c>
      <c r="GI609">
        <v>-2.61795653493914e-06</v>
      </c>
      <c r="GJ609">
        <v>1.03317073579164e-09</v>
      </c>
      <c r="GK609">
        <v>0.00834576242792743</v>
      </c>
      <c r="GL609">
        <v>-0.0463878632499735</v>
      </c>
      <c r="GM609">
        <v>0.00360881594666716</v>
      </c>
      <c r="GN609">
        <v>-4.25062852161115e-05</v>
      </c>
      <c r="GO609">
        <v>14</v>
      </c>
      <c r="GP609">
        <v>2225</v>
      </c>
      <c r="GQ609">
        <v>2</v>
      </c>
      <c r="GR609">
        <v>27</v>
      </c>
      <c r="GS609">
        <v>4402</v>
      </c>
      <c r="GT609">
        <v>4402</v>
      </c>
      <c r="GU609">
        <v>2.91992</v>
      </c>
      <c r="GV609">
        <v>2.32544</v>
      </c>
      <c r="GW609">
        <v>1.99829</v>
      </c>
      <c r="GX609">
        <v>2.7478</v>
      </c>
      <c r="GY609">
        <v>2.09351</v>
      </c>
      <c r="GZ609">
        <v>2.33521</v>
      </c>
      <c r="HA609">
        <v>30.9769</v>
      </c>
      <c r="HB609">
        <v>13.4929</v>
      </c>
      <c r="HC609">
        <v>18</v>
      </c>
      <c r="HD609">
        <v>430.324</v>
      </c>
      <c r="HE609">
        <v>614.092</v>
      </c>
      <c r="HF609">
        <v>17.6364</v>
      </c>
      <c r="HG609">
        <v>27.2291</v>
      </c>
      <c r="HH609">
        <v>30.0041</v>
      </c>
      <c r="HI609">
        <v>26.568</v>
      </c>
      <c r="HJ609">
        <v>26.5605</v>
      </c>
      <c r="HK609">
        <v>58.4332</v>
      </c>
      <c r="HL609">
        <v>23.4935</v>
      </c>
      <c r="HM609">
        <v>0.753968</v>
      </c>
      <c r="HN609">
        <v>12.3343</v>
      </c>
      <c r="HO609">
        <v>1160.1</v>
      </c>
      <c r="HP609">
        <v>13.9082</v>
      </c>
      <c r="HQ609">
        <v>96.3437</v>
      </c>
      <c r="HR609">
        <v>100.391</v>
      </c>
    </row>
    <row r="610" spans="1:226">
      <c r="A610">
        <v>594</v>
      </c>
      <c r="B610">
        <v>1657562245.1</v>
      </c>
      <c r="C610">
        <v>9453.09999990463</v>
      </c>
      <c r="D610" t="s">
        <v>1555</v>
      </c>
      <c r="E610" t="s">
        <v>1556</v>
      </c>
      <c r="F610">
        <v>5</v>
      </c>
      <c r="G610" t="s">
        <v>1420</v>
      </c>
      <c r="H610" t="s">
        <v>354</v>
      </c>
      <c r="I610">
        <v>1657562237.31429</v>
      </c>
      <c r="J610">
        <f>(K610)/1000</f>
        <v>0</v>
      </c>
      <c r="K610">
        <f>IF(BF610, AN610, AH610)</f>
        <v>0</v>
      </c>
      <c r="L610">
        <f>IF(BF610, AI610, AG610)</f>
        <v>0</v>
      </c>
      <c r="M610">
        <f>BH610 - IF(AU610&gt;1, L610*BB610*100.0/(AW610*BV610), 0)</f>
        <v>0</v>
      </c>
      <c r="N610">
        <f>((T610-J610/2)*M610-L610)/(T610+J610/2)</f>
        <v>0</v>
      </c>
      <c r="O610">
        <f>N610*(BO610+BP610)/1000.0</f>
        <v>0</v>
      </c>
      <c r="P610">
        <f>(BH610 - IF(AU610&gt;1, L610*BB610*100.0/(AW610*BV610), 0))*(BO610+BP610)/1000.0</f>
        <v>0</v>
      </c>
      <c r="Q610">
        <f>2.0/((1/S610-1/R610)+SIGN(S610)*SQRT((1/S610-1/R610)*(1/S610-1/R610) + 4*BC610/((BC610+1)*(BC610+1))*(2*1/S610*1/R610-1/R610*1/R610)))</f>
        <v>0</v>
      </c>
      <c r="R610">
        <f>IF(LEFT(BD610,1)&lt;&gt;"0",IF(LEFT(BD610,1)="1",3.0,BE610),$D$5+$E$5*(BV610*BO610/($K$5*1000))+$F$5*(BV610*BO610/($K$5*1000))*MAX(MIN(BB610,$J$5),$I$5)*MAX(MIN(BB610,$J$5),$I$5)+$G$5*MAX(MIN(BB610,$J$5),$I$5)*(BV610*BO610/($K$5*1000))+$H$5*(BV610*BO610/($K$5*1000))*(BV610*BO610/($K$5*1000)))</f>
        <v>0</v>
      </c>
      <c r="S610">
        <f>J610*(1000-(1000*0.61365*exp(17.502*W610/(240.97+W610))/(BO610+BP610)+BJ610)/2)/(1000*0.61365*exp(17.502*W610/(240.97+W610))/(BO610+BP610)-BJ610)</f>
        <v>0</v>
      </c>
      <c r="T610">
        <f>1/((BC610+1)/(Q610/1.6)+1/(R610/1.37)) + BC610/((BC610+1)/(Q610/1.6) + BC610/(R610/1.37))</f>
        <v>0</v>
      </c>
      <c r="U610">
        <f>(AX610*BA610)</f>
        <v>0</v>
      </c>
      <c r="V610">
        <f>(BQ610+(U610+2*0.95*5.67E-8*(((BQ610+$B$7)+273)^4-(BQ610+273)^4)-44100*J610)/(1.84*29.3*R610+8*0.95*5.67E-8*(BQ610+273)^3))</f>
        <v>0</v>
      </c>
      <c r="W610">
        <f>($C$7*BR610+$D$7*BS610+$E$7*V610)</f>
        <v>0</v>
      </c>
      <c r="X610">
        <f>0.61365*exp(17.502*W610/(240.97+W610))</f>
        <v>0</v>
      </c>
      <c r="Y610">
        <f>(Z610/AA610*100)</f>
        <v>0</v>
      </c>
      <c r="Z610">
        <f>BJ610*(BO610+BP610)/1000</f>
        <v>0</v>
      </c>
      <c r="AA610">
        <f>0.61365*exp(17.502*BQ610/(240.97+BQ610))</f>
        <v>0</v>
      </c>
      <c r="AB610">
        <f>(X610-BJ610*(BO610+BP610)/1000)</f>
        <v>0</v>
      </c>
      <c r="AC610">
        <f>(-J610*44100)</f>
        <v>0</v>
      </c>
      <c r="AD610">
        <f>2*29.3*R610*0.92*(BQ610-W610)</f>
        <v>0</v>
      </c>
      <c r="AE610">
        <f>2*0.95*5.67E-8*(((BQ610+$B$7)+273)^4-(W610+273)^4)</f>
        <v>0</v>
      </c>
      <c r="AF610">
        <f>U610+AE610+AC610+AD610</f>
        <v>0</v>
      </c>
      <c r="AG610">
        <f>BN610*AU610*(BI610-BH610*(1000-AU610*BK610)/(1000-AU610*BJ610))/(100*BB610)</f>
        <v>0</v>
      </c>
      <c r="AH610">
        <f>1000*BN610*AU610*(BJ610-BK610)/(100*BB610*(1000-AU610*BJ610))</f>
        <v>0</v>
      </c>
      <c r="AI610">
        <f>(AJ610 - AK610 - BO610*1E3/(8.314*(BQ610+273.15)) * AM610/BN610 * AL610) * BN610/(100*BB610) * (1000 - BK610)/1000</f>
        <v>0</v>
      </c>
      <c r="AJ610">
        <v>1160.02846580464</v>
      </c>
      <c r="AK610">
        <v>1115.19327272727</v>
      </c>
      <c r="AL610">
        <v>3.37334880217119</v>
      </c>
      <c r="AM610">
        <v>66.1577859807836</v>
      </c>
      <c r="AN610">
        <f>(AP610 - AO610 + BO610*1E3/(8.314*(BQ610+273.15)) * AR610/BN610 * AQ610) * BN610/(100*BB610) * 1000/(1000 - AP610)</f>
        <v>0</v>
      </c>
      <c r="AO610">
        <v>13.9625247371294</v>
      </c>
      <c r="AP610">
        <v>20.4579327272727</v>
      </c>
      <c r="AQ610">
        <v>-1.97853377186612e-05</v>
      </c>
      <c r="AR610">
        <v>77.8780552469059</v>
      </c>
      <c r="AS610">
        <v>15</v>
      </c>
      <c r="AT610">
        <v>3</v>
      </c>
      <c r="AU610">
        <f>IF(AS610*$H$13&gt;=AW610,1.0,(AW610/(AW610-AS610*$H$13)))</f>
        <v>0</v>
      </c>
      <c r="AV610">
        <f>(AU610-1)*100</f>
        <v>0</v>
      </c>
      <c r="AW610">
        <f>MAX(0,($B$13+$C$13*BV610)/(1+$D$13*BV610)*BO610/(BQ610+273)*$E$13)</f>
        <v>0</v>
      </c>
      <c r="AX610">
        <f>$B$11*BW610+$C$11*BX610+$F$11*CI610*(1-CL610)</f>
        <v>0</v>
      </c>
      <c r="AY610">
        <f>AX610*AZ610</f>
        <v>0</v>
      </c>
      <c r="AZ610">
        <f>($B$11*$D$9+$C$11*$D$9+$F$11*((CV610+CN610)/MAX(CV610+CN610+CW610, 0.1)*$I$9+CW610/MAX(CV610+CN610+CW610, 0.1)*$J$9))/($B$11+$C$11+$F$11)</f>
        <v>0</v>
      </c>
      <c r="BA610">
        <f>($B$11*$K$9+$C$11*$K$9+$F$11*((CV610+CN610)/MAX(CV610+CN610+CW610, 0.1)*$P$9+CW610/MAX(CV610+CN610+CW610, 0.1)*$Q$9))/($B$11+$C$11+$F$11)</f>
        <v>0</v>
      </c>
      <c r="BB610">
        <v>4.6</v>
      </c>
      <c r="BC610">
        <v>0.5</v>
      </c>
      <c r="BD610" t="s">
        <v>355</v>
      </c>
      <c r="BE610">
        <v>2</v>
      </c>
      <c r="BF610" t="b">
        <v>1</v>
      </c>
      <c r="BG610">
        <v>1657562237.31429</v>
      </c>
      <c r="BH610">
        <v>1068.47928571429</v>
      </c>
      <c r="BI610">
        <v>1126.0275</v>
      </c>
      <c r="BJ610">
        <v>20.4574857142857</v>
      </c>
      <c r="BK610">
        <v>13.9590321428571</v>
      </c>
      <c r="BL610">
        <v>1062.47535714286</v>
      </c>
      <c r="BM610">
        <v>20.2610928571429</v>
      </c>
      <c r="BN610">
        <v>500.0325</v>
      </c>
      <c r="BO610">
        <v>68.0169607142857</v>
      </c>
      <c r="BP610">
        <v>0.0135325857142857</v>
      </c>
      <c r="BQ610">
        <v>22.7065214285714</v>
      </c>
      <c r="BR610">
        <v>22.5783107142857</v>
      </c>
      <c r="BS610">
        <v>999.9</v>
      </c>
      <c r="BT610">
        <v>0</v>
      </c>
      <c r="BU610">
        <v>0</v>
      </c>
      <c r="BV610">
        <v>9995.15714285714</v>
      </c>
      <c r="BW610">
        <v>0</v>
      </c>
      <c r="BX610">
        <v>50.1238035714286</v>
      </c>
      <c r="BY610">
        <v>-57.5494892857143</v>
      </c>
      <c r="BZ610">
        <v>1090.79178571429</v>
      </c>
      <c r="CA610">
        <v>1141.96714285714</v>
      </c>
      <c r="CB610">
        <v>6.49846107142857</v>
      </c>
      <c r="CC610">
        <v>1126.0275</v>
      </c>
      <c r="CD610">
        <v>13.9590321428571</v>
      </c>
      <c r="CE610">
        <v>1.39145535714286</v>
      </c>
      <c r="CF610">
        <v>0.9494505</v>
      </c>
      <c r="CG610">
        <v>11.8248464285714</v>
      </c>
      <c r="CH610">
        <v>6.16291142857143</v>
      </c>
      <c r="CI610">
        <v>1999.99178571429</v>
      </c>
      <c r="CJ610">
        <v>0.980006321428571</v>
      </c>
      <c r="CK610">
        <v>0.0199936678571429</v>
      </c>
      <c r="CL610">
        <v>0</v>
      </c>
      <c r="CM610">
        <v>2.4749</v>
      </c>
      <c r="CN610">
        <v>0</v>
      </c>
      <c r="CO610">
        <v>12182.7642857143</v>
      </c>
      <c r="CP610">
        <v>16705.3785714286</v>
      </c>
      <c r="CQ610">
        <v>45</v>
      </c>
      <c r="CR610">
        <v>45.84125</v>
      </c>
      <c r="CS610">
        <v>45.2942857142857</v>
      </c>
      <c r="CT610">
        <v>44.625</v>
      </c>
      <c r="CU610">
        <v>43.75</v>
      </c>
      <c r="CV610">
        <v>1960.00178571429</v>
      </c>
      <c r="CW610">
        <v>39.99</v>
      </c>
      <c r="CX610">
        <v>0</v>
      </c>
      <c r="CY610">
        <v>1651541140.4</v>
      </c>
      <c r="CZ610">
        <v>0</v>
      </c>
      <c r="DA610">
        <v>0</v>
      </c>
      <c r="DB610" t="s">
        <v>356</v>
      </c>
      <c r="DC610">
        <v>1657298120.5</v>
      </c>
      <c r="DD610">
        <v>1657298120.5</v>
      </c>
      <c r="DE610">
        <v>0</v>
      </c>
      <c r="DF610">
        <v>1.391</v>
      </c>
      <c r="DG610">
        <v>0.035</v>
      </c>
      <c r="DH610">
        <v>2.39</v>
      </c>
      <c r="DI610">
        <v>0.104</v>
      </c>
      <c r="DJ610">
        <v>419</v>
      </c>
      <c r="DK610">
        <v>18</v>
      </c>
      <c r="DL610">
        <v>0.11</v>
      </c>
      <c r="DM610">
        <v>0.02</v>
      </c>
      <c r="DN610">
        <v>-57.4247292682927</v>
      </c>
      <c r="DO610">
        <v>-2.82614216027878</v>
      </c>
      <c r="DP610">
        <v>0.394806391108908</v>
      </c>
      <c r="DQ610">
        <v>0</v>
      </c>
      <c r="DR610">
        <v>6.49511121951219</v>
      </c>
      <c r="DS610">
        <v>0.0166325435540127</v>
      </c>
      <c r="DT610">
        <v>0.00926900504964532</v>
      </c>
      <c r="DU610">
        <v>1</v>
      </c>
      <c r="DV610">
        <v>1</v>
      </c>
      <c r="DW610">
        <v>2</v>
      </c>
      <c r="DX610" t="s">
        <v>367</v>
      </c>
      <c r="DY610">
        <v>2.86241</v>
      </c>
      <c r="DZ610">
        <v>2.62985</v>
      </c>
      <c r="EA610">
        <v>0.1345</v>
      </c>
      <c r="EB610">
        <v>0.139086</v>
      </c>
      <c r="EC610">
        <v>0.0698188</v>
      </c>
      <c r="ED610">
        <v>0.0528854</v>
      </c>
      <c r="EE610">
        <v>24344.5</v>
      </c>
      <c r="EF610">
        <v>21154.7</v>
      </c>
      <c r="EG610">
        <v>25183.1</v>
      </c>
      <c r="EH610">
        <v>23932.9</v>
      </c>
      <c r="EI610">
        <v>39980.8</v>
      </c>
      <c r="EJ610">
        <v>37529.7</v>
      </c>
      <c r="EK610">
        <v>45510.1</v>
      </c>
      <c r="EL610">
        <v>42698.5</v>
      </c>
      <c r="EM610">
        <v>1.80462</v>
      </c>
      <c r="EN610">
        <v>2.0954</v>
      </c>
      <c r="EO610">
        <v>-0.11009</v>
      </c>
      <c r="EP610">
        <v>0</v>
      </c>
      <c r="EQ610">
        <v>24.3913</v>
      </c>
      <c r="ER610">
        <v>999.9</v>
      </c>
      <c r="ES610">
        <v>30.491</v>
      </c>
      <c r="ET610">
        <v>28.772</v>
      </c>
      <c r="EU610">
        <v>17.794</v>
      </c>
      <c r="EV610">
        <v>51.6752</v>
      </c>
      <c r="EW610">
        <v>29.8838</v>
      </c>
      <c r="EX610">
        <v>2</v>
      </c>
      <c r="EY610">
        <v>-0.00490854</v>
      </c>
      <c r="EZ610">
        <v>9.28105</v>
      </c>
      <c r="FA610">
        <v>20.0216</v>
      </c>
      <c r="FB610">
        <v>5.23885</v>
      </c>
      <c r="FC610">
        <v>11.9927</v>
      </c>
      <c r="FD610">
        <v>4.95755</v>
      </c>
      <c r="FE610">
        <v>3.30398</v>
      </c>
      <c r="FF610">
        <v>9999</v>
      </c>
      <c r="FG610">
        <v>9999</v>
      </c>
      <c r="FH610">
        <v>6714.5</v>
      </c>
      <c r="FI610">
        <v>354.8</v>
      </c>
      <c r="FJ610">
        <v>1.86798</v>
      </c>
      <c r="FK610">
        <v>1.86367</v>
      </c>
      <c r="FL610">
        <v>1.87134</v>
      </c>
      <c r="FM610">
        <v>1.86202</v>
      </c>
      <c r="FN610">
        <v>1.86157</v>
      </c>
      <c r="FO610">
        <v>1.868</v>
      </c>
      <c r="FP610">
        <v>1.85814</v>
      </c>
      <c r="FQ610">
        <v>1.86468</v>
      </c>
      <c r="FR610">
        <v>5</v>
      </c>
      <c r="FS610">
        <v>0</v>
      </c>
      <c r="FT610">
        <v>0</v>
      </c>
      <c r="FU610">
        <v>0</v>
      </c>
      <c r="FV610" t="s">
        <v>358</v>
      </c>
      <c r="FW610" t="s">
        <v>359</v>
      </c>
      <c r="FX610" t="s">
        <v>360</v>
      </c>
      <c r="FY610" t="s">
        <v>360</v>
      </c>
      <c r="FZ610" t="s">
        <v>360</v>
      </c>
      <c r="GA610" t="s">
        <v>360</v>
      </c>
      <c r="GB610">
        <v>0</v>
      </c>
      <c r="GC610">
        <v>100</v>
      </c>
      <c r="GD610">
        <v>100</v>
      </c>
      <c r="GE610">
        <v>6.08</v>
      </c>
      <c r="GF610">
        <v>0.1965</v>
      </c>
      <c r="GG610">
        <v>2.14445261950712</v>
      </c>
      <c r="GH610">
        <v>0.00524579190152856</v>
      </c>
      <c r="GI610">
        <v>-2.61795653493914e-06</v>
      </c>
      <c r="GJ610">
        <v>1.03317073579164e-09</v>
      </c>
      <c r="GK610">
        <v>0.00834576242792743</v>
      </c>
      <c r="GL610">
        <v>-0.0463878632499735</v>
      </c>
      <c r="GM610">
        <v>0.00360881594666716</v>
      </c>
      <c r="GN610">
        <v>-4.25062852161115e-05</v>
      </c>
      <c r="GO610">
        <v>14</v>
      </c>
      <c r="GP610">
        <v>2225</v>
      </c>
      <c r="GQ610">
        <v>2</v>
      </c>
      <c r="GR610">
        <v>27</v>
      </c>
      <c r="GS610">
        <v>4402.1</v>
      </c>
      <c r="GT610">
        <v>4402.1</v>
      </c>
      <c r="GU610">
        <v>2.95288</v>
      </c>
      <c r="GV610">
        <v>2.32178</v>
      </c>
      <c r="GW610">
        <v>1.99829</v>
      </c>
      <c r="GX610">
        <v>2.7478</v>
      </c>
      <c r="GY610">
        <v>2.09351</v>
      </c>
      <c r="GZ610">
        <v>2.35962</v>
      </c>
      <c r="HA610">
        <v>30.9985</v>
      </c>
      <c r="HB610">
        <v>13.4841</v>
      </c>
      <c r="HC610">
        <v>18</v>
      </c>
      <c r="HD610">
        <v>430.267</v>
      </c>
      <c r="HE610">
        <v>613.984</v>
      </c>
      <c r="HF610">
        <v>17.6916</v>
      </c>
      <c r="HG610">
        <v>27.2843</v>
      </c>
      <c r="HH610">
        <v>30.0041</v>
      </c>
      <c r="HI610">
        <v>26.6028</v>
      </c>
      <c r="HJ610">
        <v>26.5977</v>
      </c>
      <c r="HK610">
        <v>59.0948</v>
      </c>
      <c r="HL610">
        <v>23.4935</v>
      </c>
      <c r="HM610">
        <v>0.753968</v>
      </c>
      <c r="HN610">
        <v>12.3329</v>
      </c>
      <c r="HO610">
        <v>1173.59</v>
      </c>
      <c r="HP610">
        <v>13.9078</v>
      </c>
      <c r="HQ610">
        <v>96.3325</v>
      </c>
      <c r="HR610">
        <v>100.382</v>
      </c>
    </row>
    <row r="611" spans="1:226">
      <c r="A611">
        <v>595</v>
      </c>
      <c r="B611">
        <v>1657562250.1</v>
      </c>
      <c r="C611">
        <v>9458.09999990463</v>
      </c>
      <c r="D611" t="s">
        <v>1557</v>
      </c>
      <c r="E611" t="s">
        <v>1558</v>
      </c>
      <c r="F611">
        <v>5</v>
      </c>
      <c r="G611" t="s">
        <v>1420</v>
      </c>
      <c r="H611" t="s">
        <v>354</v>
      </c>
      <c r="I611">
        <v>1657562242.6</v>
      </c>
      <c r="J611">
        <f>(K611)/1000</f>
        <v>0</v>
      </c>
      <c r="K611">
        <f>IF(BF611, AN611, AH611)</f>
        <v>0</v>
      </c>
      <c r="L611">
        <f>IF(BF611, AI611, AG611)</f>
        <v>0</v>
      </c>
      <c r="M611">
        <f>BH611 - IF(AU611&gt;1, L611*BB611*100.0/(AW611*BV611), 0)</f>
        <v>0</v>
      </c>
      <c r="N611">
        <f>((T611-J611/2)*M611-L611)/(T611+J611/2)</f>
        <v>0</v>
      </c>
      <c r="O611">
        <f>N611*(BO611+BP611)/1000.0</f>
        <v>0</v>
      </c>
      <c r="P611">
        <f>(BH611 - IF(AU611&gt;1, L611*BB611*100.0/(AW611*BV611), 0))*(BO611+BP611)/1000.0</f>
        <v>0</v>
      </c>
      <c r="Q611">
        <f>2.0/((1/S611-1/R611)+SIGN(S611)*SQRT((1/S611-1/R611)*(1/S611-1/R611) + 4*BC611/((BC611+1)*(BC611+1))*(2*1/S611*1/R611-1/R611*1/R611)))</f>
        <v>0</v>
      </c>
      <c r="R611">
        <f>IF(LEFT(BD611,1)&lt;&gt;"0",IF(LEFT(BD611,1)="1",3.0,BE611),$D$5+$E$5*(BV611*BO611/($K$5*1000))+$F$5*(BV611*BO611/($K$5*1000))*MAX(MIN(BB611,$J$5),$I$5)*MAX(MIN(BB611,$J$5),$I$5)+$G$5*MAX(MIN(BB611,$J$5),$I$5)*(BV611*BO611/($K$5*1000))+$H$5*(BV611*BO611/($K$5*1000))*(BV611*BO611/($K$5*1000)))</f>
        <v>0</v>
      </c>
      <c r="S611">
        <f>J611*(1000-(1000*0.61365*exp(17.502*W611/(240.97+W611))/(BO611+BP611)+BJ611)/2)/(1000*0.61365*exp(17.502*W611/(240.97+W611))/(BO611+BP611)-BJ611)</f>
        <v>0</v>
      </c>
      <c r="T611">
        <f>1/((BC611+1)/(Q611/1.6)+1/(R611/1.37)) + BC611/((BC611+1)/(Q611/1.6) + BC611/(R611/1.37))</f>
        <v>0</v>
      </c>
      <c r="U611">
        <f>(AX611*BA611)</f>
        <v>0</v>
      </c>
      <c r="V611">
        <f>(BQ611+(U611+2*0.95*5.67E-8*(((BQ611+$B$7)+273)^4-(BQ611+273)^4)-44100*J611)/(1.84*29.3*R611+8*0.95*5.67E-8*(BQ611+273)^3))</f>
        <v>0</v>
      </c>
      <c r="W611">
        <f>($C$7*BR611+$D$7*BS611+$E$7*V611)</f>
        <v>0</v>
      </c>
      <c r="X611">
        <f>0.61365*exp(17.502*W611/(240.97+W611))</f>
        <v>0</v>
      </c>
      <c r="Y611">
        <f>(Z611/AA611*100)</f>
        <v>0</v>
      </c>
      <c r="Z611">
        <f>BJ611*(BO611+BP611)/1000</f>
        <v>0</v>
      </c>
      <c r="AA611">
        <f>0.61365*exp(17.502*BQ611/(240.97+BQ611))</f>
        <v>0</v>
      </c>
      <c r="AB611">
        <f>(X611-BJ611*(BO611+BP611)/1000)</f>
        <v>0</v>
      </c>
      <c r="AC611">
        <f>(-J611*44100)</f>
        <v>0</v>
      </c>
      <c r="AD611">
        <f>2*29.3*R611*0.92*(BQ611-W611)</f>
        <v>0</v>
      </c>
      <c r="AE611">
        <f>2*0.95*5.67E-8*(((BQ611+$B$7)+273)^4-(W611+273)^4)</f>
        <v>0</v>
      </c>
      <c r="AF611">
        <f>U611+AE611+AC611+AD611</f>
        <v>0</v>
      </c>
      <c r="AG611">
        <f>BN611*AU611*(BI611-BH611*(1000-AU611*BK611)/(1000-AU611*BJ611))/(100*BB611)</f>
        <v>0</v>
      </c>
      <c r="AH611">
        <f>1000*BN611*AU611*(BJ611-BK611)/(100*BB611*(1000-AU611*BJ611))</f>
        <v>0</v>
      </c>
      <c r="AI611">
        <f>(AJ611 - AK611 - BO611*1E3/(8.314*(BQ611+273.15)) * AM611/BN611 * AL611) * BN611/(100*BB611) * (1000 - BK611)/1000</f>
        <v>0</v>
      </c>
      <c r="AJ611">
        <v>1176.55021725135</v>
      </c>
      <c r="AK611">
        <v>1131.9303030303</v>
      </c>
      <c r="AL611">
        <v>3.3569961840403</v>
      </c>
      <c r="AM611">
        <v>66.1577859807836</v>
      </c>
      <c r="AN611">
        <f>(AP611 - AO611 + BO611*1E3/(8.314*(BQ611+273.15)) * AR611/BN611 * AQ611) * BN611/(100*BB611) * 1000/(1000 - AP611)</f>
        <v>0</v>
      </c>
      <c r="AO611">
        <v>13.9706814247306</v>
      </c>
      <c r="AP611">
        <v>20.4611751515151</v>
      </c>
      <c r="AQ611">
        <v>4.482774072187e-05</v>
      </c>
      <c r="AR611">
        <v>77.8780552469059</v>
      </c>
      <c r="AS611">
        <v>15</v>
      </c>
      <c r="AT611">
        <v>3</v>
      </c>
      <c r="AU611">
        <f>IF(AS611*$H$13&gt;=AW611,1.0,(AW611/(AW611-AS611*$H$13)))</f>
        <v>0</v>
      </c>
      <c r="AV611">
        <f>(AU611-1)*100</f>
        <v>0</v>
      </c>
      <c r="AW611">
        <f>MAX(0,($B$13+$C$13*BV611)/(1+$D$13*BV611)*BO611/(BQ611+273)*$E$13)</f>
        <v>0</v>
      </c>
      <c r="AX611">
        <f>$B$11*BW611+$C$11*BX611+$F$11*CI611*(1-CL611)</f>
        <v>0</v>
      </c>
      <c r="AY611">
        <f>AX611*AZ611</f>
        <v>0</v>
      </c>
      <c r="AZ611">
        <f>($B$11*$D$9+$C$11*$D$9+$F$11*((CV611+CN611)/MAX(CV611+CN611+CW611, 0.1)*$I$9+CW611/MAX(CV611+CN611+CW611, 0.1)*$J$9))/($B$11+$C$11+$F$11)</f>
        <v>0</v>
      </c>
      <c r="BA611">
        <f>($B$11*$K$9+$C$11*$K$9+$F$11*((CV611+CN611)/MAX(CV611+CN611+CW611, 0.1)*$P$9+CW611/MAX(CV611+CN611+CW611, 0.1)*$Q$9))/($B$11+$C$11+$F$11)</f>
        <v>0</v>
      </c>
      <c r="BB611">
        <v>4.6</v>
      </c>
      <c r="BC611">
        <v>0.5</v>
      </c>
      <c r="BD611" t="s">
        <v>355</v>
      </c>
      <c r="BE611">
        <v>2</v>
      </c>
      <c r="BF611" t="b">
        <v>1</v>
      </c>
      <c r="BG611">
        <v>1657562242.6</v>
      </c>
      <c r="BH611">
        <v>1085.77407407407</v>
      </c>
      <c r="BI611">
        <v>1143.70518518519</v>
      </c>
      <c r="BJ611">
        <v>20.4568444444444</v>
      </c>
      <c r="BK611">
        <v>13.9648222222222</v>
      </c>
      <c r="BL611">
        <v>1079.71666666667</v>
      </c>
      <c r="BM611">
        <v>20.2604814814815</v>
      </c>
      <c r="BN611">
        <v>500.040259259259</v>
      </c>
      <c r="BO611">
        <v>68.0165259259259</v>
      </c>
      <c r="BP611">
        <v>0.0134746555555556</v>
      </c>
      <c r="BQ611">
        <v>22.7076444444444</v>
      </c>
      <c r="BR611">
        <v>22.5785444444444</v>
      </c>
      <c r="BS611">
        <v>999.9</v>
      </c>
      <c r="BT611">
        <v>0</v>
      </c>
      <c r="BU611">
        <v>0</v>
      </c>
      <c r="BV611">
        <v>9985.16222222222</v>
      </c>
      <c r="BW611">
        <v>0</v>
      </c>
      <c r="BX611">
        <v>50.4457185185185</v>
      </c>
      <c r="BY611">
        <v>-57.9305444444445</v>
      </c>
      <c r="BZ611">
        <v>1108.44962962963</v>
      </c>
      <c r="CA611">
        <v>1159.90222222222</v>
      </c>
      <c r="CB611">
        <v>6.49202703703704</v>
      </c>
      <c r="CC611">
        <v>1143.70518518519</v>
      </c>
      <c r="CD611">
        <v>13.9648222222222</v>
      </c>
      <c r="CE611">
        <v>1.39140407407407</v>
      </c>
      <c r="CF611">
        <v>0.949838888888889</v>
      </c>
      <c r="CG611">
        <v>11.8242703703704</v>
      </c>
      <c r="CH611">
        <v>6.16883185185185</v>
      </c>
      <c r="CI611">
        <v>1999.9962962963</v>
      </c>
      <c r="CJ611">
        <v>0.980006444444444</v>
      </c>
      <c r="CK611">
        <v>0.0199935407407407</v>
      </c>
      <c r="CL611">
        <v>0</v>
      </c>
      <c r="CM611">
        <v>2.49906666666667</v>
      </c>
      <c r="CN611">
        <v>0</v>
      </c>
      <c r="CO611">
        <v>12218.4074074074</v>
      </c>
      <c r="CP611">
        <v>16705.4259259259</v>
      </c>
      <c r="CQ611">
        <v>45</v>
      </c>
      <c r="CR611">
        <v>45.8633333333333</v>
      </c>
      <c r="CS611">
        <v>45.3166666666667</v>
      </c>
      <c r="CT611">
        <v>44.6433703703704</v>
      </c>
      <c r="CU611">
        <v>43.75</v>
      </c>
      <c r="CV611">
        <v>1960.0062962963</v>
      </c>
      <c r="CW611">
        <v>39.99</v>
      </c>
      <c r="CX611">
        <v>0</v>
      </c>
      <c r="CY611">
        <v>1651541145.2</v>
      </c>
      <c r="CZ611">
        <v>0</v>
      </c>
      <c r="DA611">
        <v>0</v>
      </c>
      <c r="DB611" t="s">
        <v>356</v>
      </c>
      <c r="DC611">
        <v>1657298120.5</v>
      </c>
      <c r="DD611">
        <v>1657298120.5</v>
      </c>
      <c r="DE611">
        <v>0</v>
      </c>
      <c r="DF611">
        <v>1.391</v>
      </c>
      <c r="DG611">
        <v>0.035</v>
      </c>
      <c r="DH611">
        <v>2.39</v>
      </c>
      <c r="DI611">
        <v>0.104</v>
      </c>
      <c r="DJ611">
        <v>419</v>
      </c>
      <c r="DK611">
        <v>18</v>
      </c>
      <c r="DL611">
        <v>0.11</v>
      </c>
      <c r="DM611">
        <v>0.02</v>
      </c>
      <c r="DN611">
        <v>-57.6587804878049</v>
      </c>
      <c r="DO611">
        <v>-4.39561045296173</v>
      </c>
      <c r="DP611">
        <v>0.472536909498916</v>
      </c>
      <c r="DQ611">
        <v>0</v>
      </c>
      <c r="DR611">
        <v>6.49612707317073</v>
      </c>
      <c r="DS611">
        <v>-0.0743422996515495</v>
      </c>
      <c r="DT611">
        <v>0.00814728811499823</v>
      </c>
      <c r="DU611">
        <v>1</v>
      </c>
      <c r="DV611">
        <v>1</v>
      </c>
      <c r="DW611">
        <v>2</v>
      </c>
      <c r="DX611" t="s">
        <v>367</v>
      </c>
      <c r="DY611">
        <v>2.8618</v>
      </c>
      <c r="DZ611">
        <v>2.62979</v>
      </c>
      <c r="EA611">
        <v>0.135776</v>
      </c>
      <c r="EB611">
        <v>0.140319</v>
      </c>
      <c r="EC611">
        <v>0.069821</v>
      </c>
      <c r="ED611">
        <v>0.0529043</v>
      </c>
      <c r="EE611">
        <v>24305.6</v>
      </c>
      <c r="EF611">
        <v>21122</v>
      </c>
      <c r="EG611">
        <v>25180.2</v>
      </c>
      <c r="EH611">
        <v>23930.5</v>
      </c>
      <c r="EI611">
        <v>39976.1</v>
      </c>
      <c r="EJ611">
        <v>37525.6</v>
      </c>
      <c r="EK611">
        <v>45504.9</v>
      </c>
      <c r="EL611">
        <v>42694.9</v>
      </c>
      <c r="EM611">
        <v>1.8036</v>
      </c>
      <c r="EN611">
        <v>2.09503</v>
      </c>
      <c r="EO611">
        <v>-0.107884</v>
      </c>
      <c r="EP611">
        <v>0</v>
      </c>
      <c r="EQ611">
        <v>24.3505</v>
      </c>
      <c r="ER611">
        <v>999.9</v>
      </c>
      <c r="ES611">
        <v>30.491</v>
      </c>
      <c r="ET611">
        <v>28.772</v>
      </c>
      <c r="EU611">
        <v>17.7947</v>
      </c>
      <c r="EV611">
        <v>51.8652</v>
      </c>
      <c r="EW611">
        <v>29.8678</v>
      </c>
      <c r="EX611">
        <v>2</v>
      </c>
      <c r="EY611">
        <v>-0.000774898</v>
      </c>
      <c r="EZ611">
        <v>9.28105</v>
      </c>
      <c r="FA611">
        <v>20.0217</v>
      </c>
      <c r="FB611">
        <v>5.23885</v>
      </c>
      <c r="FC611">
        <v>11.9926</v>
      </c>
      <c r="FD611">
        <v>4.9571</v>
      </c>
      <c r="FE611">
        <v>3.30387</v>
      </c>
      <c r="FF611">
        <v>9999</v>
      </c>
      <c r="FG611">
        <v>9999</v>
      </c>
      <c r="FH611">
        <v>6714.7</v>
      </c>
      <c r="FI611">
        <v>354.8</v>
      </c>
      <c r="FJ611">
        <v>1.86798</v>
      </c>
      <c r="FK611">
        <v>1.86369</v>
      </c>
      <c r="FL611">
        <v>1.87135</v>
      </c>
      <c r="FM611">
        <v>1.86203</v>
      </c>
      <c r="FN611">
        <v>1.86157</v>
      </c>
      <c r="FO611">
        <v>1.868</v>
      </c>
      <c r="FP611">
        <v>1.85812</v>
      </c>
      <c r="FQ611">
        <v>1.86466</v>
      </c>
      <c r="FR611">
        <v>5</v>
      </c>
      <c r="FS611">
        <v>0</v>
      </c>
      <c r="FT611">
        <v>0</v>
      </c>
      <c r="FU611">
        <v>0</v>
      </c>
      <c r="FV611" t="s">
        <v>358</v>
      </c>
      <c r="FW611" t="s">
        <v>359</v>
      </c>
      <c r="FX611" t="s">
        <v>360</v>
      </c>
      <c r="FY611" t="s">
        <v>360</v>
      </c>
      <c r="FZ611" t="s">
        <v>360</v>
      </c>
      <c r="GA611" t="s">
        <v>360</v>
      </c>
      <c r="GB611">
        <v>0</v>
      </c>
      <c r="GC611">
        <v>100</v>
      </c>
      <c r="GD611">
        <v>100</v>
      </c>
      <c r="GE611">
        <v>6.14</v>
      </c>
      <c r="GF611">
        <v>0.1966</v>
      </c>
      <c r="GG611">
        <v>2.14445261950712</v>
      </c>
      <c r="GH611">
        <v>0.00524579190152856</v>
      </c>
      <c r="GI611">
        <v>-2.61795653493914e-06</v>
      </c>
      <c r="GJ611">
        <v>1.03317073579164e-09</v>
      </c>
      <c r="GK611">
        <v>0.00834576242792743</v>
      </c>
      <c r="GL611">
        <v>-0.0463878632499735</v>
      </c>
      <c r="GM611">
        <v>0.00360881594666716</v>
      </c>
      <c r="GN611">
        <v>-4.25062852161115e-05</v>
      </c>
      <c r="GO611">
        <v>14</v>
      </c>
      <c r="GP611">
        <v>2225</v>
      </c>
      <c r="GQ611">
        <v>2</v>
      </c>
      <c r="GR611">
        <v>27</v>
      </c>
      <c r="GS611">
        <v>4402.2</v>
      </c>
      <c r="GT611">
        <v>4402.2</v>
      </c>
      <c r="GU611">
        <v>2.9834</v>
      </c>
      <c r="GV611">
        <v>2.323</v>
      </c>
      <c r="GW611">
        <v>1.99829</v>
      </c>
      <c r="GX611">
        <v>2.7478</v>
      </c>
      <c r="GY611">
        <v>2.09351</v>
      </c>
      <c r="GZ611">
        <v>2.34619</v>
      </c>
      <c r="HA611">
        <v>31.0202</v>
      </c>
      <c r="HB611">
        <v>13.4841</v>
      </c>
      <c r="HC611">
        <v>18</v>
      </c>
      <c r="HD611">
        <v>429.922</v>
      </c>
      <c r="HE611">
        <v>614.066</v>
      </c>
      <c r="HF611">
        <v>17.7415</v>
      </c>
      <c r="HG611">
        <v>27.3349</v>
      </c>
      <c r="HH611">
        <v>30.0042</v>
      </c>
      <c r="HI611">
        <v>26.635</v>
      </c>
      <c r="HJ611">
        <v>26.6311</v>
      </c>
      <c r="HK611">
        <v>59.7042</v>
      </c>
      <c r="HL611">
        <v>23.4935</v>
      </c>
      <c r="HM611">
        <v>0.753968</v>
      </c>
      <c r="HN611">
        <v>12.3282</v>
      </c>
      <c r="HO611">
        <v>1193.76</v>
      </c>
      <c r="HP611">
        <v>13.9007</v>
      </c>
      <c r="HQ611">
        <v>96.3215</v>
      </c>
      <c r="HR611">
        <v>100.373</v>
      </c>
    </row>
    <row r="612" spans="1:226">
      <c r="A612">
        <v>596</v>
      </c>
      <c r="B612">
        <v>1657562255.1</v>
      </c>
      <c r="C612">
        <v>9463.09999990463</v>
      </c>
      <c r="D612" t="s">
        <v>1559</v>
      </c>
      <c r="E612" t="s">
        <v>1560</v>
      </c>
      <c r="F612">
        <v>5</v>
      </c>
      <c r="G612" t="s">
        <v>1420</v>
      </c>
      <c r="H612" t="s">
        <v>354</v>
      </c>
      <c r="I612">
        <v>1657562247.31429</v>
      </c>
      <c r="J612">
        <f>(K612)/1000</f>
        <v>0</v>
      </c>
      <c r="K612">
        <f>IF(BF612, AN612, AH612)</f>
        <v>0</v>
      </c>
      <c r="L612">
        <f>IF(BF612, AI612, AG612)</f>
        <v>0</v>
      </c>
      <c r="M612">
        <f>BH612 - IF(AU612&gt;1, L612*BB612*100.0/(AW612*BV612), 0)</f>
        <v>0</v>
      </c>
      <c r="N612">
        <f>((T612-J612/2)*M612-L612)/(T612+J612/2)</f>
        <v>0</v>
      </c>
      <c r="O612">
        <f>N612*(BO612+BP612)/1000.0</f>
        <v>0</v>
      </c>
      <c r="P612">
        <f>(BH612 - IF(AU612&gt;1, L612*BB612*100.0/(AW612*BV612), 0))*(BO612+BP612)/1000.0</f>
        <v>0</v>
      </c>
      <c r="Q612">
        <f>2.0/((1/S612-1/R612)+SIGN(S612)*SQRT((1/S612-1/R612)*(1/S612-1/R612) + 4*BC612/((BC612+1)*(BC612+1))*(2*1/S612*1/R612-1/R612*1/R612)))</f>
        <v>0</v>
      </c>
      <c r="R612">
        <f>IF(LEFT(BD612,1)&lt;&gt;"0",IF(LEFT(BD612,1)="1",3.0,BE612),$D$5+$E$5*(BV612*BO612/($K$5*1000))+$F$5*(BV612*BO612/($K$5*1000))*MAX(MIN(BB612,$J$5),$I$5)*MAX(MIN(BB612,$J$5),$I$5)+$G$5*MAX(MIN(BB612,$J$5),$I$5)*(BV612*BO612/($K$5*1000))+$H$5*(BV612*BO612/($K$5*1000))*(BV612*BO612/($K$5*1000)))</f>
        <v>0</v>
      </c>
      <c r="S612">
        <f>J612*(1000-(1000*0.61365*exp(17.502*W612/(240.97+W612))/(BO612+BP612)+BJ612)/2)/(1000*0.61365*exp(17.502*W612/(240.97+W612))/(BO612+BP612)-BJ612)</f>
        <v>0</v>
      </c>
      <c r="T612">
        <f>1/((BC612+1)/(Q612/1.6)+1/(R612/1.37)) + BC612/((BC612+1)/(Q612/1.6) + BC612/(R612/1.37))</f>
        <v>0</v>
      </c>
      <c r="U612">
        <f>(AX612*BA612)</f>
        <v>0</v>
      </c>
      <c r="V612">
        <f>(BQ612+(U612+2*0.95*5.67E-8*(((BQ612+$B$7)+273)^4-(BQ612+273)^4)-44100*J612)/(1.84*29.3*R612+8*0.95*5.67E-8*(BQ612+273)^3))</f>
        <v>0</v>
      </c>
      <c r="W612">
        <f>($C$7*BR612+$D$7*BS612+$E$7*V612)</f>
        <v>0</v>
      </c>
      <c r="X612">
        <f>0.61365*exp(17.502*W612/(240.97+W612))</f>
        <v>0</v>
      </c>
      <c r="Y612">
        <f>(Z612/AA612*100)</f>
        <v>0</v>
      </c>
      <c r="Z612">
        <f>BJ612*(BO612+BP612)/1000</f>
        <v>0</v>
      </c>
      <c r="AA612">
        <f>0.61365*exp(17.502*BQ612/(240.97+BQ612))</f>
        <v>0</v>
      </c>
      <c r="AB612">
        <f>(X612-BJ612*(BO612+BP612)/1000)</f>
        <v>0</v>
      </c>
      <c r="AC612">
        <f>(-J612*44100)</f>
        <v>0</v>
      </c>
      <c r="AD612">
        <f>2*29.3*R612*0.92*(BQ612-W612)</f>
        <v>0</v>
      </c>
      <c r="AE612">
        <f>2*0.95*5.67E-8*(((BQ612+$B$7)+273)^4-(W612+273)^4)</f>
        <v>0</v>
      </c>
      <c r="AF612">
        <f>U612+AE612+AC612+AD612</f>
        <v>0</v>
      </c>
      <c r="AG612">
        <f>BN612*AU612*(BI612-BH612*(1000-AU612*BK612)/(1000-AU612*BJ612))/(100*BB612)</f>
        <v>0</v>
      </c>
      <c r="AH612">
        <f>1000*BN612*AU612*(BJ612-BK612)/(100*BB612*(1000-AU612*BJ612))</f>
        <v>0</v>
      </c>
      <c r="AI612">
        <f>(AJ612 - AK612 - BO612*1E3/(8.314*(BQ612+273.15)) * AM612/BN612 * AL612) * BN612/(100*BB612) * (1000 - BK612)/1000</f>
        <v>0</v>
      </c>
      <c r="AJ612">
        <v>1193.63124973337</v>
      </c>
      <c r="AK612">
        <v>1148.93945454545</v>
      </c>
      <c r="AL612">
        <v>3.41251778372997</v>
      </c>
      <c r="AM612">
        <v>66.1577859807836</v>
      </c>
      <c r="AN612">
        <f>(AP612 - AO612 + BO612*1E3/(8.314*(BQ612+273.15)) * AR612/BN612 * AQ612) * BN612/(100*BB612) * 1000/(1000 - AP612)</f>
        <v>0</v>
      </c>
      <c r="AO612">
        <v>13.9801839505797</v>
      </c>
      <c r="AP612">
        <v>20.4739551515151</v>
      </c>
      <c r="AQ612">
        <v>0.000131036605796401</v>
      </c>
      <c r="AR612">
        <v>77.8780552469059</v>
      </c>
      <c r="AS612">
        <v>16</v>
      </c>
      <c r="AT612">
        <v>3</v>
      </c>
      <c r="AU612">
        <f>IF(AS612*$H$13&gt;=AW612,1.0,(AW612/(AW612-AS612*$H$13)))</f>
        <v>0</v>
      </c>
      <c r="AV612">
        <f>(AU612-1)*100</f>
        <v>0</v>
      </c>
      <c r="AW612">
        <f>MAX(0,($B$13+$C$13*BV612)/(1+$D$13*BV612)*BO612/(BQ612+273)*$E$13)</f>
        <v>0</v>
      </c>
      <c r="AX612">
        <f>$B$11*BW612+$C$11*BX612+$F$11*CI612*(1-CL612)</f>
        <v>0</v>
      </c>
      <c r="AY612">
        <f>AX612*AZ612</f>
        <v>0</v>
      </c>
      <c r="AZ612">
        <f>($B$11*$D$9+$C$11*$D$9+$F$11*((CV612+CN612)/MAX(CV612+CN612+CW612, 0.1)*$I$9+CW612/MAX(CV612+CN612+CW612, 0.1)*$J$9))/($B$11+$C$11+$F$11)</f>
        <v>0</v>
      </c>
      <c r="BA612">
        <f>($B$11*$K$9+$C$11*$K$9+$F$11*((CV612+CN612)/MAX(CV612+CN612+CW612, 0.1)*$P$9+CW612/MAX(CV612+CN612+CW612, 0.1)*$Q$9))/($B$11+$C$11+$F$11)</f>
        <v>0</v>
      </c>
      <c r="BB612">
        <v>4.6</v>
      </c>
      <c r="BC612">
        <v>0.5</v>
      </c>
      <c r="BD612" t="s">
        <v>355</v>
      </c>
      <c r="BE612">
        <v>2</v>
      </c>
      <c r="BF612" t="b">
        <v>1</v>
      </c>
      <c r="BG612">
        <v>1657562247.31429</v>
      </c>
      <c r="BH612">
        <v>1101.29392857143</v>
      </c>
      <c r="BI612">
        <v>1159.43821428571</v>
      </c>
      <c r="BJ612">
        <v>20.460725</v>
      </c>
      <c r="BK612">
        <v>13.9720964285714</v>
      </c>
      <c r="BL612">
        <v>1095.18714285714</v>
      </c>
      <c r="BM612">
        <v>20.264175</v>
      </c>
      <c r="BN612">
        <v>500.019392857143</v>
      </c>
      <c r="BO612">
        <v>68.0153107142857</v>
      </c>
      <c r="BP612">
        <v>0.0135270071428571</v>
      </c>
      <c r="BQ612">
        <v>22.7101392857143</v>
      </c>
      <c r="BR612">
        <v>22.5793714285714</v>
      </c>
      <c r="BS612">
        <v>999.9</v>
      </c>
      <c r="BT612">
        <v>0</v>
      </c>
      <c r="BU612">
        <v>0</v>
      </c>
      <c r="BV612">
        <v>9987.48142857143</v>
      </c>
      <c r="BW612">
        <v>0</v>
      </c>
      <c r="BX612">
        <v>51.8702178571428</v>
      </c>
      <c r="BY612">
        <v>-58.1430071428571</v>
      </c>
      <c r="BZ612">
        <v>1124.29821428571</v>
      </c>
      <c r="CA612">
        <v>1175.86571428571</v>
      </c>
      <c r="CB612">
        <v>6.48863392857143</v>
      </c>
      <c r="CC612">
        <v>1159.43821428571</v>
      </c>
      <c r="CD612">
        <v>13.9720964285714</v>
      </c>
      <c r="CE612">
        <v>1.39164285714286</v>
      </c>
      <c r="CF612">
        <v>0.950316214285714</v>
      </c>
      <c r="CG612">
        <v>11.8268714285714</v>
      </c>
      <c r="CH612">
        <v>6.17610821428572</v>
      </c>
      <c r="CI612">
        <v>1999.98535714286</v>
      </c>
      <c r="CJ612">
        <v>0.980006321428571</v>
      </c>
      <c r="CK612">
        <v>0.0199936678571429</v>
      </c>
      <c r="CL612">
        <v>0</v>
      </c>
      <c r="CM612">
        <v>2.55397857142857</v>
      </c>
      <c r="CN612">
        <v>0</v>
      </c>
      <c r="CO612">
        <v>12286.3857142857</v>
      </c>
      <c r="CP612">
        <v>16705.3285714286</v>
      </c>
      <c r="CQ612">
        <v>45</v>
      </c>
      <c r="CR612">
        <v>45.8794285714286</v>
      </c>
      <c r="CS612">
        <v>45.33</v>
      </c>
      <c r="CT612">
        <v>44.6671428571428</v>
      </c>
      <c r="CU612">
        <v>43.75</v>
      </c>
      <c r="CV612">
        <v>1959.99535714286</v>
      </c>
      <c r="CW612">
        <v>39.99</v>
      </c>
      <c r="CX612">
        <v>0</v>
      </c>
      <c r="CY612">
        <v>1651541150</v>
      </c>
      <c r="CZ612">
        <v>0</v>
      </c>
      <c r="DA612">
        <v>0</v>
      </c>
      <c r="DB612" t="s">
        <v>356</v>
      </c>
      <c r="DC612">
        <v>1657298120.5</v>
      </c>
      <c r="DD612">
        <v>1657298120.5</v>
      </c>
      <c r="DE612">
        <v>0</v>
      </c>
      <c r="DF612">
        <v>1.391</v>
      </c>
      <c r="DG612">
        <v>0.035</v>
      </c>
      <c r="DH612">
        <v>2.39</v>
      </c>
      <c r="DI612">
        <v>0.104</v>
      </c>
      <c r="DJ612">
        <v>419</v>
      </c>
      <c r="DK612">
        <v>18</v>
      </c>
      <c r="DL612">
        <v>0.11</v>
      </c>
      <c r="DM612">
        <v>0.02</v>
      </c>
      <c r="DN612">
        <v>-57.9195609756097</v>
      </c>
      <c r="DO612">
        <v>-3.06218048780483</v>
      </c>
      <c r="DP612">
        <v>0.346921472718531</v>
      </c>
      <c r="DQ612">
        <v>0</v>
      </c>
      <c r="DR612">
        <v>6.49189195121951</v>
      </c>
      <c r="DS612">
        <v>-0.0522746341463523</v>
      </c>
      <c r="DT612">
        <v>0.00605041591777857</v>
      </c>
      <c r="DU612">
        <v>1</v>
      </c>
      <c r="DV612">
        <v>1</v>
      </c>
      <c r="DW612">
        <v>2</v>
      </c>
      <c r="DX612" t="s">
        <v>367</v>
      </c>
      <c r="DY612">
        <v>2.86145</v>
      </c>
      <c r="DZ612">
        <v>2.63026</v>
      </c>
      <c r="EA612">
        <v>0.137062</v>
      </c>
      <c r="EB612">
        <v>0.141588</v>
      </c>
      <c r="EC612">
        <v>0.0698426</v>
      </c>
      <c r="ED612">
        <v>0.0528986</v>
      </c>
      <c r="EE612">
        <v>24265.8</v>
      </c>
      <c r="EF612">
        <v>21088.6</v>
      </c>
      <c r="EG612">
        <v>25176.7</v>
      </c>
      <c r="EH612">
        <v>23928.2</v>
      </c>
      <c r="EI612">
        <v>39970.7</v>
      </c>
      <c r="EJ612">
        <v>37522.6</v>
      </c>
      <c r="EK612">
        <v>45499.9</v>
      </c>
      <c r="EL612">
        <v>42691.3</v>
      </c>
      <c r="EM612">
        <v>1.80287</v>
      </c>
      <c r="EN612">
        <v>2.0945</v>
      </c>
      <c r="EO612">
        <v>-0.104822</v>
      </c>
      <c r="EP612">
        <v>0</v>
      </c>
      <c r="EQ612">
        <v>24.3057</v>
      </c>
      <c r="ER612">
        <v>999.9</v>
      </c>
      <c r="ES612">
        <v>30.515</v>
      </c>
      <c r="ET612">
        <v>28.762</v>
      </c>
      <c r="EU612">
        <v>17.7983</v>
      </c>
      <c r="EV612">
        <v>51.8152</v>
      </c>
      <c r="EW612">
        <v>29.8237</v>
      </c>
      <c r="EX612">
        <v>2</v>
      </c>
      <c r="EY612">
        <v>0.00344004</v>
      </c>
      <c r="EZ612">
        <v>9.28105</v>
      </c>
      <c r="FA612">
        <v>20.0218</v>
      </c>
      <c r="FB612">
        <v>5.239</v>
      </c>
      <c r="FC612">
        <v>11.9927</v>
      </c>
      <c r="FD612">
        <v>4.95735</v>
      </c>
      <c r="FE612">
        <v>3.304</v>
      </c>
      <c r="FF612">
        <v>9999</v>
      </c>
      <c r="FG612">
        <v>9999</v>
      </c>
      <c r="FH612">
        <v>6714.7</v>
      </c>
      <c r="FI612">
        <v>354.8</v>
      </c>
      <c r="FJ612">
        <v>1.86799</v>
      </c>
      <c r="FK612">
        <v>1.8637</v>
      </c>
      <c r="FL612">
        <v>1.87135</v>
      </c>
      <c r="FM612">
        <v>1.86203</v>
      </c>
      <c r="FN612">
        <v>1.86157</v>
      </c>
      <c r="FO612">
        <v>1.868</v>
      </c>
      <c r="FP612">
        <v>1.8581</v>
      </c>
      <c r="FQ612">
        <v>1.8647</v>
      </c>
      <c r="FR612">
        <v>5</v>
      </c>
      <c r="FS612">
        <v>0</v>
      </c>
      <c r="FT612">
        <v>0</v>
      </c>
      <c r="FU612">
        <v>0</v>
      </c>
      <c r="FV612" t="s">
        <v>358</v>
      </c>
      <c r="FW612" t="s">
        <v>359</v>
      </c>
      <c r="FX612" t="s">
        <v>360</v>
      </c>
      <c r="FY612" t="s">
        <v>360</v>
      </c>
      <c r="FZ612" t="s">
        <v>360</v>
      </c>
      <c r="GA612" t="s">
        <v>360</v>
      </c>
      <c r="GB612">
        <v>0</v>
      </c>
      <c r="GC612">
        <v>100</v>
      </c>
      <c r="GD612">
        <v>100</v>
      </c>
      <c r="GE612">
        <v>6.19</v>
      </c>
      <c r="GF612">
        <v>0.1972</v>
      </c>
      <c r="GG612">
        <v>2.14445261950712</v>
      </c>
      <c r="GH612">
        <v>0.00524579190152856</v>
      </c>
      <c r="GI612">
        <v>-2.61795653493914e-06</v>
      </c>
      <c r="GJ612">
        <v>1.03317073579164e-09</v>
      </c>
      <c r="GK612">
        <v>0.00834576242792743</v>
      </c>
      <c r="GL612">
        <v>-0.0463878632499735</v>
      </c>
      <c r="GM612">
        <v>0.00360881594666716</v>
      </c>
      <c r="GN612">
        <v>-4.25062852161115e-05</v>
      </c>
      <c r="GO612">
        <v>14</v>
      </c>
      <c r="GP612">
        <v>2225</v>
      </c>
      <c r="GQ612">
        <v>2</v>
      </c>
      <c r="GR612">
        <v>27</v>
      </c>
      <c r="GS612">
        <v>4402.2</v>
      </c>
      <c r="GT612">
        <v>4402.2</v>
      </c>
      <c r="GU612">
        <v>3.01758</v>
      </c>
      <c r="GV612">
        <v>2.32788</v>
      </c>
      <c r="GW612">
        <v>1.99829</v>
      </c>
      <c r="GX612">
        <v>2.7478</v>
      </c>
      <c r="GY612">
        <v>2.09351</v>
      </c>
      <c r="GZ612">
        <v>2.34131</v>
      </c>
      <c r="HA612">
        <v>31.0419</v>
      </c>
      <c r="HB612">
        <v>13.4841</v>
      </c>
      <c r="HC612">
        <v>18</v>
      </c>
      <c r="HD612">
        <v>429.767</v>
      </c>
      <c r="HE612">
        <v>614.066</v>
      </c>
      <c r="HF612">
        <v>17.7943</v>
      </c>
      <c r="HG612">
        <v>27.3904</v>
      </c>
      <c r="HH612">
        <v>30.004</v>
      </c>
      <c r="HI612">
        <v>26.6699</v>
      </c>
      <c r="HJ612">
        <v>26.6674</v>
      </c>
      <c r="HK612">
        <v>60.38</v>
      </c>
      <c r="HL612">
        <v>23.7667</v>
      </c>
      <c r="HM612">
        <v>0.753968</v>
      </c>
      <c r="HN612">
        <v>12.334</v>
      </c>
      <c r="HO612">
        <v>1207.19</v>
      </c>
      <c r="HP612">
        <v>13.8903</v>
      </c>
      <c r="HQ612">
        <v>96.3098</v>
      </c>
      <c r="HR612">
        <v>100.364</v>
      </c>
    </row>
    <row r="613" spans="1:226">
      <c r="A613">
        <v>597</v>
      </c>
      <c r="B613">
        <v>1657562260.1</v>
      </c>
      <c r="C613">
        <v>9468.09999990463</v>
      </c>
      <c r="D613" t="s">
        <v>1561</v>
      </c>
      <c r="E613" t="s">
        <v>1562</v>
      </c>
      <c r="F613">
        <v>5</v>
      </c>
      <c r="G613" t="s">
        <v>1420</v>
      </c>
      <c r="H613" t="s">
        <v>354</v>
      </c>
      <c r="I613">
        <v>1657562252.6</v>
      </c>
      <c r="J613">
        <f>(K613)/1000</f>
        <v>0</v>
      </c>
      <c r="K613">
        <f>IF(BF613, AN613, AH613)</f>
        <v>0</v>
      </c>
      <c r="L613">
        <f>IF(BF613, AI613, AG613)</f>
        <v>0</v>
      </c>
      <c r="M613">
        <f>BH613 - IF(AU613&gt;1, L613*BB613*100.0/(AW613*BV613), 0)</f>
        <v>0</v>
      </c>
      <c r="N613">
        <f>((T613-J613/2)*M613-L613)/(T613+J613/2)</f>
        <v>0</v>
      </c>
      <c r="O613">
        <f>N613*(BO613+BP613)/1000.0</f>
        <v>0</v>
      </c>
      <c r="P613">
        <f>(BH613 - IF(AU613&gt;1, L613*BB613*100.0/(AW613*BV613), 0))*(BO613+BP613)/1000.0</f>
        <v>0</v>
      </c>
      <c r="Q613">
        <f>2.0/((1/S613-1/R613)+SIGN(S613)*SQRT((1/S613-1/R613)*(1/S613-1/R613) + 4*BC613/((BC613+1)*(BC613+1))*(2*1/S613*1/R613-1/R613*1/R613)))</f>
        <v>0</v>
      </c>
      <c r="R613">
        <f>IF(LEFT(BD613,1)&lt;&gt;"0",IF(LEFT(BD613,1)="1",3.0,BE613),$D$5+$E$5*(BV613*BO613/($K$5*1000))+$F$5*(BV613*BO613/($K$5*1000))*MAX(MIN(BB613,$J$5),$I$5)*MAX(MIN(BB613,$J$5),$I$5)+$G$5*MAX(MIN(BB613,$J$5),$I$5)*(BV613*BO613/($K$5*1000))+$H$5*(BV613*BO613/($K$5*1000))*(BV613*BO613/($K$5*1000)))</f>
        <v>0</v>
      </c>
      <c r="S613">
        <f>J613*(1000-(1000*0.61365*exp(17.502*W613/(240.97+W613))/(BO613+BP613)+BJ613)/2)/(1000*0.61365*exp(17.502*W613/(240.97+W613))/(BO613+BP613)-BJ613)</f>
        <v>0</v>
      </c>
      <c r="T613">
        <f>1/((BC613+1)/(Q613/1.6)+1/(R613/1.37)) + BC613/((BC613+1)/(Q613/1.6) + BC613/(R613/1.37))</f>
        <v>0</v>
      </c>
      <c r="U613">
        <f>(AX613*BA613)</f>
        <v>0</v>
      </c>
      <c r="V613">
        <f>(BQ613+(U613+2*0.95*5.67E-8*(((BQ613+$B$7)+273)^4-(BQ613+273)^4)-44100*J613)/(1.84*29.3*R613+8*0.95*5.67E-8*(BQ613+273)^3))</f>
        <v>0</v>
      </c>
      <c r="W613">
        <f>($C$7*BR613+$D$7*BS613+$E$7*V613)</f>
        <v>0</v>
      </c>
      <c r="X613">
        <f>0.61365*exp(17.502*W613/(240.97+W613))</f>
        <v>0</v>
      </c>
      <c r="Y613">
        <f>(Z613/AA613*100)</f>
        <v>0</v>
      </c>
      <c r="Z613">
        <f>BJ613*(BO613+BP613)/1000</f>
        <v>0</v>
      </c>
      <c r="AA613">
        <f>0.61365*exp(17.502*BQ613/(240.97+BQ613))</f>
        <v>0</v>
      </c>
      <c r="AB613">
        <f>(X613-BJ613*(BO613+BP613)/1000)</f>
        <v>0</v>
      </c>
      <c r="AC613">
        <f>(-J613*44100)</f>
        <v>0</v>
      </c>
      <c r="AD613">
        <f>2*29.3*R613*0.92*(BQ613-W613)</f>
        <v>0</v>
      </c>
      <c r="AE613">
        <f>2*0.95*5.67E-8*(((BQ613+$B$7)+273)^4-(W613+273)^4)</f>
        <v>0</v>
      </c>
      <c r="AF613">
        <f>U613+AE613+AC613+AD613</f>
        <v>0</v>
      </c>
      <c r="AG613">
        <f>BN613*AU613*(BI613-BH613*(1000-AU613*BK613)/(1000-AU613*BJ613))/(100*BB613)</f>
        <v>0</v>
      </c>
      <c r="AH613">
        <f>1000*BN613*AU613*(BJ613-BK613)/(100*BB613*(1000-AU613*BJ613))</f>
        <v>0</v>
      </c>
      <c r="AI613">
        <f>(AJ613 - AK613 - BO613*1E3/(8.314*(BQ613+273.15)) * AM613/BN613 * AL613) * BN613/(100*BB613) * (1000 - BK613)/1000</f>
        <v>0</v>
      </c>
      <c r="AJ613">
        <v>1210.67708533439</v>
      </c>
      <c r="AK613">
        <v>1166.35666666667</v>
      </c>
      <c r="AL613">
        <v>3.47648267443191</v>
      </c>
      <c r="AM613">
        <v>66.1577859807836</v>
      </c>
      <c r="AN613">
        <f>(AP613 - AO613 + BO613*1E3/(8.314*(BQ613+273.15)) * AR613/BN613 * AQ613) * BN613/(100*BB613) * 1000/(1000 - AP613)</f>
        <v>0</v>
      </c>
      <c r="AO613">
        <v>13.9738358504086</v>
      </c>
      <c r="AP613">
        <v>20.4757139393939</v>
      </c>
      <c r="AQ613">
        <v>-4.3297609350683e-05</v>
      </c>
      <c r="AR613">
        <v>77.8780552469059</v>
      </c>
      <c r="AS613">
        <v>16</v>
      </c>
      <c r="AT613">
        <v>3</v>
      </c>
      <c r="AU613">
        <f>IF(AS613*$H$13&gt;=AW613,1.0,(AW613/(AW613-AS613*$H$13)))</f>
        <v>0</v>
      </c>
      <c r="AV613">
        <f>(AU613-1)*100</f>
        <v>0</v>
      </c>
      <c r="AW613">
        <f>MAX(0,($B$13+$C$13*BV613)/(1+$D$13*BV613)*BO613/(BQ613+273)*$E$13)</f>
        <v>0</v>
      </c>
      <c r="AX613">
        <f>$B$11*BW613+$C$11*BX613+$F$11*CI613*(1-CL613)</f>
        <v>0</v>
      </c>
      <c r="AY613">
        <f>AX613*AZ613</f>
        <v>0</v>
      </c>
      <c r="AZ613">
        <f>($B$11*$D$9+$C$11*$D$9+$F$11*((CV613+CN613)/MAX(CV613+CN613+CW613, 0.1)*$I$9+CW613/MAX(CV613+CN613+CW613, 0.1)*$J$9))/($B$11+$C$11+$F$11)</f>
        <v>0</v>
      </c>
      <c r="BA613">
        <f>($B$11*$K$9+$C$11*$K$9+$F$11*((CV613+CN613)/MAX(CV613+CN613+CW613, 0.1)*$P$9+CW613/MAX(CV613+CN613+CW613, 0.1)*$Q$9))/($B$11+$C$11+$F$11)</f>
        <v>0</v>
      </c>
      <c r="BB613">
        <v>4.6</v>
      </c>
      <c r="BC613">
        <v>0.5</v>
      </c>
      <c r="BD613" t="s">
        <v>355</v>
      </c>
      <c r="BE613">
        <v>2</v>
      </c>
      <c r="BF613" t="b">
        <v>1</v>
      </c>
      <c r="BG613">
        <v>1657562252.6</v>
      </c>
      <c r="BH613">
        <v>1118.86185185185</v>
      </c>
      <c r="BI613">
        <v>1177.05962962963</v>
      </c>
      <c r="BJ613">
        <v>20.4681222222222</v>
      </c>
      <c r="BK613">
        <v>13.9752555555556</v>
      </c>
      <c r="BL613">
        <v>1112.69888888889</v>
      </c>
      <c r="BM613">
        <v>20.271237037037</v>
      </c>
      <c r="BN613">
        <v>500.028851851852</v>
      </c>
      <c r="BO613">
        <v>68.0135259259259</v>
      </c>
      <c r="BP613">
        <v>0.0135884925925926</v>
      </c>
      <c r="BQ613">
        <v>22.7155592592593</v>
      </c>
      <c r="BR613">
        <v>22.5819518518518</v>
      </c>
      <c r="BS613">
        <v>999.9</v>
      </c>
      <c r="BT613">
        <v>0</v>
      </c>
      <c r="BU613">
        <v>0</v>
      </c>
      <c r="BV613">
        <v>9989.55851851852</v>
      </c>
      <c r="BW613">
        <v>0</v>
      </c>
      <c r="BX613">
        <v>53.0154888888889</v>
      </c>
      <c r="BY613">
        <v>-58.1965111111111</v>
      </c>
      <c r="BZ613">
        <v>1142.24296296296</v>
      </c>
      <c r="CA613">
        <v>1193.74111111111</v>
      </c>
      <c r="CB613">
        <v>6.49286888888889</v>
      </c>
      <c r="CC613">
        <v>1177.05962962963</v>
      </c>
      <c r="CD613">
        <v>13.9752555555556</v>
      </c>
      <c r="CE613">
        <v>1.39210962962963</v>
      </c>
      <c r="CF613">
        <v>0.950506444444444</v>
      </c>
      <c r="CG613">
        <v>11.8319518518519</v>
      </c>
      <c r="CH613">
        <v>6.17900703703704</v>
      </c>
      <c r="CI613">
        <v>1999.99</v>
      </c>
      <c r="CJ613">
        <v>0.980006333333333</v>
      </c>
      <c r="CK613">
        <v>0.0199936555555556</v>
      </c>
      <c r="CL613">
        <v>0</v>
      </c>
      <c r="CM613">
        <v>2.56462592592593</v>
      </c>
      <c r="CN613">
        <v>0</v>
      </c>
      <c r="CO613">
        <v>12324.6444444444</v>
      </c>
      <c r="CP613">
        <v>16705.3592592593</v>
      </c>
      <c r="CQ613">
        <v>45</v>
      </c>
      <c r="CR613">
        <v>45.9002592592593</v>
      </c>
      <c r="CS613">
        <v>45.3516666666667</v>
      </c>
      <c r="CT613">
        <v>44.7103703703704</v>
      </c>
      <c r="CU613">
        <v>43.75</v>
      </c>
      <c r="CV613">
        <v>1960</v>
      </c>
      <c r="CW613">
        <v>39.99</v>
      </c>
      <c r="CX613">
        <v>0</v>
      </c>
      <c r="CY613">
        <v>1651541155.4</v>
      </c>
      <c r="CZ613">
        <v>0</v>
      </c>
      <c r="DA613">
        <v>0</v>
      </c>
      <c r="DB613" t="s">
        <v>356</v>
      </c>
      <c r="DC613">
        <v>1657298120.5</v>
      </c>
      <c r="DD613">
        <v>1657298120.5</v>
      </c>
      <c r="DE613">
        <v>0</v>
      </c>
      <c r="DF613">
        <v>1.391</v>
      </c>
      <c r="DG613">
        <v>0.035</v>
      </c>
      <c r="DH613">
        <v>2.39</v>
      </c>
      <c r="DI613">
        <v>0.104</v>
      </c>
      <c r="DJ613">
        <v>419</v>
      </c>
      <c r="DK613">
        <v>18</v>
      </c>
      <c r="DL613">
        <v>0.11</v>
      </c>
      <c r="DM613">
        <v>0.02</v>
      </c>
      <c r="DN613">
        <v>-58.1450707317073</v>
      </c>
      <c r="DO613">
        <v>-1.13090383275254</v>
      </c>
      <c r="DP613">
        <v>0.201612239809313</v>
      </c>
      <c r="DQ613">
        <v>0</v>
      </c>
      <c r="DR613">
        <v>6.49178853658537</v>
      </c>
      <c r="DS613">
        <v>0.0393374216027831</v>
      </c>
      <c r="DT613">
        <v>0.00606898254058533</v>
      </c>
      <c r="DU613">
        <v>1</v>
      </c>
      <c r="DV613">
        <v>1</v>
      </c>
      <c r="DW613">
        <v>2</v>
      </c>
      <c r="DX613" t="s">
        <v>367</v>
      </c>
      <c r="DY613">
        <v>2.86086</v>
      </c>
      <c r="DZ613">
        <v>2.63017</v>
      </c>
      <c r="EA613">
        <v>0.138366</v>
      </c>
      <c r="EB613">
        <v>0.142822</v>
      </c>
      <c r="EC613">
        <v>0.0698401</v>
      </c>
      <c r="ED613">
        <v>0.0528766</v>
      </c>
      <c r="EE613">
        <v>24226.1</v>
      </c>
      <c r="EF613">
        <v>21055.5</v>
      </c>
      <c r="EG613">
        <v>25173.8</v>
      </c>
      <c r="EH613">
        <v>23925.3</v>
      </c>
      <c r="EI613">
        <v>39966.7</v>
      </c>
      <c r="EJ613">
        <v>37519.8</v>
      </c>
      <c r="EK613">
        <v>45495.2</v>
      </c>
      <c r="EL613">
        <v>42687.2</v>
      </c>
      <c r="EM613">
        <v>1.80208</v>
      </c>
      <c r="EN613">
        <v>2.094</v>
      </c>
      <c r="EO613">
        <v>-0.101559</v>
      </c>
      <c r="EP613">
        <v>0</v>
      </c>
      <c r="EQ613">
        <v>24.2627</v>
      </c>
      <c r="ER613">
        <v>999.9</v>
      </c>
      <c r="ES613">
        <v>30.546</v>
      </c>
      <c r="ET613">
        <v>28.772</v>
      </c>
      <c r="EU613">
        <v>17.8277</v>
      </c>
      <c r="EV613">
        <v>51.7352</v>
      </c>
      <c r="EW613">
        <v>29.8277</v>
      </c>
      <c r="EX613">
        <v>2</v>
      </c>
      <c r="EY613">
        <v>0.00700965</v>
      </c>
      <c r="EZ613">
        <v>9.28105</v>
      </c>
      <c r="FA613">
        <v>20.0219</v>
      </c>
      <c r="FB613">
        <v>5.23855</v>
      </c>
      <c r="FC613">
        <v>11.9923</v>
      </c>
      <c r="FD613">
        <v>4.9573</v>
      </c>
      <c r="FE613">
        <v>3.30395</v>
      </c>
      <c r="FF613">
        <v>9999</v>
      </c>
      <c r="FG613">
        <v>9999</v>
      </c>
      <c r="FH613">
        <v>6715</v>
      </c>
      <c r="FI613">
        <v>354.8</v>
      </c>
      <c r="FJ613">
        <v>1.86799</v>
      </c>
      <c r="FK613">
        <v>1.8637</v>
      </c>
      <c r="FL613">
        <v>1.87134</v>
      </c>
      <c r="FM613">
        <v>1.86203</v>
      </c>
      <c r="FN613">
        <v>1.86157</v>
      </c>
      <c r="FO613">
        <v>1.86799</v>
      </c>
      <c r="FP613">
        <v>1.85815</v>
      </c>
      <c r="FQ613">
        <v>1.86468</v>
      </c>
      <c r="FR613">
        <v>5</v>
      </c>
      <c r="FS613">
        <v>0</v>
      </c>
      <c r="FT613">
        <v>0</v>
      </c>
      <c r="FU613">
        <v>0</v>
      </c>
      <c r="FV613" t="s">
        <v>358</v>
      </c>
      <c r="FW613" t="s">
        <v>359</v>
      </c>
      <c r="FX613" t="s">
        <v>360</v>
      </c>
      <c r="FY613" t="s">
        <v>360</v>
      </c>
      <c r="FZ613" t="s">
        <v>360</v>
      </c>
      <c r="GA613" t="s">
        <v>360</v>
      </c>
      <c r="GB613">
        <v>0</v>
      </c>
      <c r="GC613">
        <v>100</v>
      </c>
      <c r="GD613">
        <v>100</v>
      </c>
      <c r="GE613">
        <v>6.25</v>
      </c>
      <c r="GF613">
        <v>0.1972</v>
      </c>
      <c r="GG613">
        <v>2.14445261950712</v>
      </c>
      <c r="GH613">
        <v>0.00524579190152856</v>
      </c>
      <c r="GI613">
        <v>-2.61795653493914e-06</v>
      </c>
      <c r="GJ613">
        <v>1.03317073579164e-09</v>
      </c>
      <c r="GK613">
        <v>0.00834576242792743</v>
      </c>
      <c r="GL613">
        <v>-0.0463878632499735</v>
      </c>
      <c r="GM613">
        <v>0.00360881594666716</v>
      </c>
      <c r="GN613">
        <v>-4.25062852161115e-05</v>
      </c>
      <c r="GO613">
        <v>14</v>
      </c>
      <c r="GP613">
        <v>2225</v>
      </c>
      <c r="GQ613">
        <v>2</v>
      </c>
      <c r="GR613">
        <v>27</v>
      </c>
      <c r="GS613">
        <v>4402.3</v>
      </c>
      <c r="GT613">
        <v>4402.3</v>
      </c>
      <c r="GU613">
        <v>3.04688</v>
      </c>
      <c r="GV613">
        <v>2.32544</v>
      </c>
      <c r="GW613">
        <v>1.99829</v>
      </c>
      <c r="GX613">
        <v>2.7478</v>
      </c>
      <c r="GY613">
        <v>2.09351</v>
      </c>
      <c r="GZ613">
        <v>2.3291</v>
      </c>
      <c r="HA613">
        <v>31.0636</v>
      </c>
      <c r="HB613">
        <v>13.4841</v>
      </c>
      <c r="HC613">
        <v>18</v>
      </c>
      <c r="HD613">
        <v>429.555</v>
      </c>
      <c r="HE613">
        <v>614.073</v>
      </c>
      <c r="HF613">
        <v>17.8427</v>
      </c>
      <c r="HG613">
        <v>27.4417</v>
      </c>
      <c r="HH613">
        <v>30.0038</v>
      </c>
      <c r="HI613">
        <v>26.7028</v>
      </c>
      <c r="HJ613">
        <v>26.7027</v>
      </c>
      <c r="HK613">
        <v>60.9835</v>
      </c>
      <c r="HL613">
        <v>24.0502</v>
      </c>
      <c r="HM613">
        <v>0.753968</v>
      </c>
      <c r="HN613">
        <v>12.3369</v>
      </c>
      <c r="HO613">
        <v>1227.36</v>
      </c>
      <c r="HP613">
        <v>13.8786</v>
      </c>
      <c r="HQ613">
        <v>96.2995</v>
      </c>
      <c r="HR613">
        <v>100.354</v>
      </c>
    </row>
    <row r="614" spans="1:226">
      <c r="A614">
        <v>598</v>
      </c>
      <c r="B614">
        <v>1657562265.1</v>
      </c>
      <c r="C614">
        <v>9473.09999990463</v>
      </c>
      <c r="D614" t="s">
        <v>1563</v>
      </c>
      <c r="E614" t="s">
        <v>1564</v>
      </c>
      <c r="F614">
        <v>5</v>
      </c>
      <c r="G614" t="s">
        <v>1420</v>
      </c>
      <c r="H614" t="s">
        <v>354</v>
      </c>
      <c r="I614">
        <v>1657562257.31429</v>
      </c>
      <c r="J614">
        <f>(K614)/1000</f>
        <v>0</v>
      </c>
      <c r="K614">
        <f>IF(BF614, AN614, AH614)</f>
        <v>0</v>
      </c>
      <c r="L614">
        <f>IF(BF614, AI614, AG614)</f>
        <v>0</v>
      </c>
      <c r="M614">
        <f>BH614 - IF(AU614&gt;1, L614*BB614*100.0/(AW614*BV614), 0)</f>
        <v>0</v>
      </c>
      <c r="N614">
        <f>((T614-J614/2)*M614-L614)/(T614+J614/2)</f>
        <v>0</v>
      </c>
      <c r="O614">
        <f>N614*(BO614+BP614)/1000.0</f>
        <v>0</v>
      </c>
      <c r="P614">
        <f>(BH614 - IF(AU614&gt;1, L614*BB614*100.0/(AW614*BV614), 0))*(BO614+BP614)/1000.0</f>
        <v>0</v>
      </c>
      <c r="Q614">
        <f>2.0/((1/S614-1/R614)+SIGN(S614)*SQRT((1/S614-1/R614)*(1/S614-1/R614) + 4*BC614/((BC614+1)*(BC614+1))*(2*1/S614*1/R614-1/R614*1/R614)))</f>
        <v>0</v>
      </c>
      <c r="R614">
        <f>IF(LEFT(BD614,1)&lt;&gt;"0",IF(LEFT(BD614,1)="1",3.0,BE614),$D$5+$E$5*(BV614*BO614/($K$5*1000))+$F$5*(BV614*BO614/($K$5*1000))*MAX(MIN(BB614,$J$5),$I$5)*MAX(MIN(BB614,$J$5),$I$5)+$G$5*MAX(MIN(BB614,$J$5),$I$5)*(BV614*BO614/($K$5*1000))+$H$5*(BV614*BO614/($K$5*1000))*(BV614*BO614/($K$5*1000)))</f>
        <v>0</v>
      </c>
      <c r="S614">
        <f>J614*(1000-(1000*0.61365*exp(17.502*W614/(240.97+W614))/(BO614+BP614)+BJ614)/2)/(1000*0.61365*exp(17.502*W614/(240.97+W614))/(BO614+BP614)-BJ614)</f>
        <v>0</v>
      </c>
      <c r="T614">
        <f>1/((BC614+1)/(Q614/1.6)+1/(R614/1.37)) + BC614/((BC614+1)/(Q614/1.6) + BC614/(R614/1.37))</f>
        <v>0</v>
      </c>
      <c r="U614">
        <f>(AX614*BA614)</f>
        <v>0</v>
      </c>
      <c r="V614">
        <f>(BQ614+(U614+2*0.95*5.67E-8*(((BQ614+$B$7)+273)^4-(BQ614+273)^4)-44100*J614)/(1.84*29.3*R614+8*0.95*5.67E-8*(BQ614+273)^3))</f>
        <v>0</v>
      </c>
      <c r="W614">
        <f>($C$7*BR614+$D$7*BS614+$E$7*V614)</f>
        <v>0</v>
      </c>
      <c r="X614">
        <f>0.61365*exp(17.502*W614/(240.97+W614))</f>
        <v>0</v>
      </c>
      <c r="Y614">
        <f>(Z614/AA614*100)</f>
        <v>0</v>
      </c>
      <c r="Z614">
        <f>BJ614*(BO614+BP614)/1000</f>
        <v>0</v>
      </c>
      <c r="AA614">
        <f>0.61365*exp(17.502*BQ614/(240.97+BQ614))</f>
        <v>0</v>
      </c>
      <c r="AB614">
        <f>(X614-BJ614*(BO614+BP614)/1000)</f>
        <v>0</v>
      </c>
      <c r="AC614">
        <f>(-J614*44100)</f>
        <v>0</v>
      </c>
      <c r="AD614">
        <f>2*29.3*R614*0.92*(BQ614-W614)</f>
        <v>0</v>
      </c>
      <c r="AE614">
        <f>2*0.95*5.67E-8*(((BQ614+$B$7)+273)^4-(W614+273)^4)</f>
        <v>0</v>
      </c>
      <c r="AF614">
        <f>U614+AE614+AC614+AD614</f>
        <v>0</v>
      </c>
      <c r="AG614">
        <f>BN614*AU614*(BI614-BH614*(1000-AU614*BK614)/(1000-AU614*BJ614))/(100*BB614)</f>
        <v>0</v>
      </c>
      <c r="AH614">
        <f>1000*BN614*AU614*(BJ614-BK614)/(100*BB614*(1000-AU614*BJ614))</f>
        <v>0</v>
      </c>
      <c r="AI614">
        <f>(AJ614 - AK614 - BO614*1E3/(8.314*(BQ614+273.15)) * AM614/BN614 * AL614) * BN614/(100*BB614) * (1000 - BK614)/1000</f>
        <v>0</v>
      </c>
      <c r="AJ614">
        <v>1227.73047189755</v>
      </c>
      <c r="AK614">
        <v>1183.792</v>
      </c>
      <c r="AL614">
        <v>3.48013779071988</v>
      </c>
      <c r="AM614">
        <v>66.1577859807836</v>
      </c>
      <c r="AN614">
        <f>(AP614 - AO614 + BO614*1E3/(8.314*(BQ614+273.15)) * AR614/BN614 * AQ614) * BN614/(100*BB614) * 1000/(1000 - AP614)</f>
        <v>0</v>
      </c>
      <c r="AO614">
        <v>13.9693690237659</v>
      </c>
      <c r="AP614">
        <v>20.4818581818182</v>
      </c>
      <c r="AQ614">
        <v>5.95730482103723e-05</v>
      </c>
      <c r="AR614">
        <v>77.8780552469059</v>
      </c>
      <c r="AS614">
        <v>16</v>
      </c>
      <c r="AT614">
        <v>3</v>
      </c>
      <c r="AU614">
        <f>IF(AS614*$H$13&gt;=AW614,1.0,(AW614/(AW614-AS614*$H$13)))</f>
        <v>0</v>
      </c>
      <c r="AV614">
        <f>(AU614-1)*100</f>
        <v>0</v>
      </c>
      <c r="AW614">
        <f>MAX(0,($B$13+$C$13*BV614)/(1+$D$13*BV614)*BO614/(BQ614+273)*$E$13)</f>
        <v>0</v>
      </c>
      <c r="AX614">
        <f>$B$11*BW614+$C$11*BX614+$F$11*CI614*(1-CL614)</f>
        <v>0</v>
      </c>
      <c r="AY614">
        <f>AX614*AZ614</f>
        <v>0</v>
      </c>
      <c r="AZ614">
        <f>($B$11*$D$9+$C$11*$D$9+$F$11*((CV614+CN614)/MAX(CV614+CN614+CW614, 0.1)*$I$9+CW614/MAX(CV614+CN614+CW614, 0.1)*$J$9))/($B$11+$C$11+$F$11)</f>
        <v>0</v>
      </c>
      <c r="BA614">
        <f>($B$11*$K$9+$C$11*$K$9+$F$11*((CV614+CN614)/MAX(CV614+CN614+CW614, 0.1)*$P$9+CW614/MAX(CV614+CN614+CW614, 0.1)*$Q$9))/($B$11+$C$11+$F$11)</f>
        <v>0</v>
      </c>
      <c r="BB614">
        <v>4.6</v>
      </c>
      <c r="BC614">
        <v>0.5</v>
      </c>
      <c r="BD614" t="s">
        <v>355</v>
      </c>
      <c r="BE614">
        <v>2</v>
      </c>
      <c r="BF614" t="b">
        <v>1</v>
      </c>
      <c r="BG614">
        <v>1657562257.31429</v>
      </c>
      <c r="BH614">
        <v>1134.74857142857</v>
      </c>
      <c r="BI614">
        <v>1192.90285714286</v>
      </c>
      <c r="BJ614">
        <v>20.4740678571429</v>
      </c>
      <c r="BK614">
        <v>13.9729714285714</v>
      </c>
      <c r="BL614">
        <v>1128.53285714286</v>
      </c>
      <c r="BM614">
        <v>20.2769214285714</v>
      </c>
      <c r="BN614">
        <v>500.000321428571</v>
      </c>
      <c r="BO614">
        <v>68.0123071428571</v>
      </c>
      <c r="BP614">
        <v>0.0136948178571429</v>
      </c>
      <c r="BQ614">
        <v>22.7222857142857</v>
      </c>
      <c r="BR614">
        <v>22.5864892857143</v>
      </c>
      <c r="BS614">
        <v>999.9</v>
      </c>
      <c r="BT614">
        <v>0</v>
      </c>
      <c r="BU614">
        <v>0</v>
      </c>
      <c r="BV614">
        <v>10000.9582142857</v>
      </c>
      <c r="BW614">
        <v>0</v>
      </c>
      <c r="BX614">
        <v>52.5025392857143</v>
      </c>
      <c r="BY614">
        <v>-58.1543857142857</v>
      </c>
      <c r="BZ614">
        <v>1158.46785714286</v>
      </c>
      <c r="CA614">
        <v>1209.80678571429</v>
      </c>
      <c r="CB614">
        <v>6.50109928571429</v>
      </c>
      <c r="CC614">
        <v>1192.90285714286</v>
      </c>
      <c r="CD614">
        <v>13.9729714285714</v>
      </c>
      <c r="CE614">
        <v>1.39248892857143</v>
      </c>
      <c r="CF614">
        <v>0.950334285714286</v>
      </c>
      <c r="CG614">
        <v>11.8360857142857</v>
      </c>
      <c r="CH614">
        <v>6.17638321428571</v>
      </c>
      <c r="CI614">
        <v>1999.99857142857</v>
      </c>
      <c r="CJ614">
        <v>0.980006535714286</v>
      </c>
      <c r="CK614">
        <v>0.0199934464285714</v>
      </c>
      <c r="CL614">
        <v>0</v>
      </c>
      <c r="CM614">
        <v>2.61577857142857</v>
      </c>
      <c r="CN614">
        <v>0</v>
      </c>
      <c r="CO614">
        <v>12328.9428571429</v>
      </c>
      <c r="CP614">
        <v>16705.4285714286</v>
      </c>
      <c r="CQ614">
        <v>45</v>
      </c>
      <c r="CR614">
        <v>45.9192857142857</v>
      </c>
      <c r="CS614">
        <v>45.36825</v>
      </c>
      <c r="CT614">
        <v>44.732</v>
      </c>
      <c r="CU614">
        <v>43.75</v>
      </c>
      <c r="CV614">
        <v>1960.00857142857</v>
      </c>
      <c r="CW614">
        <v>39.99</v>
      </c>
      <c r="CX614">
        <v>0</v>
      </c>
      <c r="CY614">
        <v>1651541160.2</v>
      </c>
      <c r="CZ614">
        <v>0</v>
      </c>
      <c r="DA614">
        <v>0</v>
      </c>
      <c r="DB614" t="s">
        <v>356</v>
      </c>
      <c r="DC614">
        <v>1657298120.5</v>
      </c>
      <c r="DD614">
        <v>1657298120.5</v>
      </c>
      <c r="DE614">
        <v>0</v>
      </c>
      <c r="DF614">
        <v>1.391</v>
      </c>
      <c r="DG614">
        <v>0.035</v>
      </c>
      <c r="DH614">
        <v>2.39</v>
      </c>
      <c r="DI614">
        <v>0.104</v>
      </c>
      <c r="DJ614">
        <v>419</v>
      </c>
      <c r="DK614">
        <v>18</v>
      </c>
      <c r="DL614">
        <v>0.11</v>
      </c>
      <c r="DM614">
        <v>0.02</v>
      </c>
      <c r="DN614">
        <v>-58.1520365853658</v>
      </c>
      <c r="DO614">
        <v>0.348317770034684</v>
      </c>
      <c r="DP614">
        <v>0.158935251053266</v>
      </c>
      <c r="DQ614">
        <v>0</v>
      </c>
      <c r="DR614">
        <v>6.49618853658537</v>
      </c>
      <c r="DS614">
        <v>0.0887966550522776</v>
      </c>
      <c r="DT614">
        <v>0.0100628552804362</v>
      </c>
      <c r="DU614">
        <v>1</v>
      </c>
      <c r="DV614">
        <v>1</v>
      </c>
      <c r="DW614">
        <v>2</v>
      </c>
      <c r="DX614" t="s">
        <v>367</v>
      </c>
      <c r="DY614">
        <v>2.86042</v>
      </c>
      <c r="DZ614">
        <v>2.63055</v>
      </c>
      <c r="EA614">
        <v>0.139659</v>
      </c>
      <c r="EB614">
        <v>0.144065</v>
      </c>
      <c r="EC614">
        <v>0.0698462</v>
      </c>
      <c r="ED614">
        <v>0.052838</v>
      </c>
      <c r="EE614">
        <v>24186.4</v>
      </c>
      <c r="EF614">
        <v>21022.4</v>
      </c>
      <c r="EG614">
        <v>25170.5</v>
      </c>
      <c r="EH614">
        <v>23922.7</v>
      </c>
      <c r="EI614">
        <v>39962.2</v>
      </c>
      <c r="EJ614">
        <v>37517.7</v>
      </c>
      <c r="EK614">
        <v>45490.4</v>
      </c>
      <c r="EL614">
        <v>42683.1</v>
      </c>
      <c r="EM614">
        <v>1.8012</v>
      </c>
      <c r="EN614">
        <v>2.0936</v>
      </c>
      <c r="EO614">
        <v>-0.098452</v>
      </c>
      <c r="EP614">
        <v>0</v>
      </c>
      <c r="EQ614">
        <v>24.2185</v>
      </c>
      <c r="ER614">
        <v>999.9</v>
      </c>
      <c r="ES614">
        <v>30.57</v>
      </c>
      <c r="ET614">
        <v>28.762</v>
      </c>
      <c r="EU614">
        <v>17.8308</v>
      </c>
      <c r="EV614">
        <v>51.5052</v>
      </c>
      <c r="EW614">
        <v>29.7756</v>
      </c>
      <c r="EX614">
        <v>2</v>
      </c>
      <c r="EY614">
        <v>0.0107978</v>
      </c>
      <c r="EZ614">
        <v>9.28105</v>
      </c>
      <c r="FA614">
        <v>20.0223</v>
      </c>
      <c r="FB614">
        <v>5.2384</v>
      </c>
      <c r="FC614">
        <v>11.993</v>
      </c>
      <c r="FD614">
        <v>4.9573</v>
      </c>
      <c r="FE614">
        <v>3.304</v>
      </c>
      <c r="FF614">
        <v>9999</v>
      </c>
      <c r="FG614">
        <v>9999</v>
      </c>
      <c r="FH614">
        <v>6715</v>
      </c>
      <c r="FI614">
        <v>354.8</v>
      </c>
      <c r="FJ614">
        <v>1.86798</v>
      </c>
      <c r="FK614">
        <v>1.8637</v>
      </c>
      <c r="FL614">
        <v>1.87135</v>
      </c>
      <c r="FM614">
        <v>1.86203</v>
      </c>
      <c r="FN614">
        <v>1.86157</v>
      </c>
      <c r="FO614">
        <v>1.86801</v>
      </c>
      <c r="FP614">
        <v>1.85814</v>
      </c>
      <c r="FQ614">
        <v>1.8647</v>
      </c>
      <c r="FR614">
        <v>5</v>
      </c>
      <c r="FS614">
        <v>0</v>
      </c>
      <c r="FT614">
        <v>0</v>
      </c>
      <c r="FU614">
        <v>0</v>
      </c>
      <c r="FV614" t="s">
        <v>358</v>
      </c>
      <c r="FW614" t="s">
        <v>359</v>
      </c>
      <c r="FX614" t="s">
        <v>360</v>
      </c>
      <c r="FY614" t="s">
        <v>360</v>
      </c>
      <c r="FZ614" t="s">
        <v>360</v>
      </c>
      <c r="GA614" t="s">
        <v>360</v>
      </c>
      <c r="GB614">
        <v>0</v>
      </c>
      <c r="GC614">
        <v>100</v>
      </c>
      <c r="GD614">
        <v>100</v>
      </c>
      <c r="GE614">
        <v>6.3</v>
      </c>
      <c r="GF614">
        <v>0.1975</v>
      </c>
      <c r="GG614">
        <v>2.14445261950712</v>
      </c>
      <c r="GH614">
        <v>0.00524579190152856</v>
      </c>
      <c r="GI614">
        <v>-2.61795653493914e-06</v>
      </c>
      <c r="GJ614">
        <v>1.03317073579164e-09</v>
      </c>
      <c r="GK614">
        <v>0.00834576242792743</v>
      </c>
      <c r="GL614">
        <v>-0.0463878632499735</v>
      </c>
      <c r="GM614">
        <v>0.00360881594666716</v>
      </c>
      <c r="GN614">
        <v>-4.25062852161115e-05</v>
      </c>
      <c r="GO614">
        <v>14</v>
      </c>
      <c r="GP614">
        <v>2225</v>
      </c>
      <c r="GQ614">
        <v>2</v>
      </c>
      <c r="GR614">
        <v>27</v>
      </c>
      <c r="GS614">
        <v>4402.4</v>
      </c>
      <c r="GT614">
        <v>4402.4</v>
      </c>
      <c r="GU614">
        <v>3.08105</v>
      </c>
      <c r="GV614">
        <v>2.31934</v>
      </c>
      <c r="GW614">
        <v>1.99829</v>
      </c>
      <c r="GX614">
        <v>2.74902</v>
      </c>
      <c r="GY614">
        <v>2.09351</v>
      </c>
      <c r="GZ614">
        <v>2.41577</v>
      </c>
      <c r="HA614">
        <v>31.0636</v>
      </c>
      <c r="HB614">
        <v>13.4929</v>
      </c>
      <c r="HC614">
        <v>18</v>
      </c>
      <c r="HD614">
        <v>429.31</v>
      </c>
      <c r="HE614">
        <v>614.161</v>
      </c>
      <c r="HF614">
        <v>17.8919</v>
      </c>
      <c r="HG614">
        <v>27.4952</v>
      </c>
      <c r="HH614">
        <v>30.0036</v>
      </c>
      <c r="HI614">
        <v>26.7372</v>
      </c>
      <c r="HJ614">
        <v>26.7384</v>
      </c>
      <c r="HK614">
        <v>61.6617</v>
      </c>
      <c r="HL614">
        <v>24.3467</v>
      </c>
      <c r="HM614">
        <v>0.753968</v>
      </c>
      <c r="HN614">
        <v>12.341</v>
      </c>
      <c r="HO614">
        <v>1240.84</v>
      </c>
      <c r="HP614">
        <v>13.8689</v>
      </c>
      <c r="HQ614">
        <v>96.2885</v>
      </c>
      <c r="HR614">
        <v>100.343</v>
      </c>
    </row>
    <row r="615" spans="1:226">
      <c r="A615">
        <v>599</v>
      </c>
      <c r="B615">
        <v>1657562270.1</v>
      </c>
      <c r="C615">
        <v>9478.09999990463</v>
      </c>
      <c r="D615" t="s">
        <v>1565</v>
      </c>
      <c r="E615" t="s">
        <v>1566</v>
      </c>
      <c r="F615">
        <v>5</v>
      </c>
      <c r="G615" t="s">
        <v>1420</v>
      </c>
      <c r="H615" t="s">
        <v>354</v>
      </c>
      <c r="I615">
        <v>1657562262.6</v>
      </c>
      <c r="J615">
        <f>(K615)/1000</f>
        <v>0</v>
      </c>
      <c r="K615">
        <f>IF(BF615, AN615, AH615)</f>
        <v>0</v>
      </c>
      <c r="L615">
        <f>IF(BF615, AI615, AG615)</f>
        <v>0</v>
      </c>
      <c r="M615">
        <f>BH615 - IF(AU615&gt;1, L615*BB615*100.0/(AW615*BV615), 0)</f>
        <v>0</v>
      </c>
      <c r="N615">
        <f>((T615-J615/2)*M615-L615)/(T615+J615/2)</f>
        <v>0</v>
      </c>
      <c r="O615">
        <f>N615*(BO615+BP615)/1000.0</f>
        <v>0</v>
      </c>
      <c r="P615">
        <f>(BH615 - IF(AU615&gt;1, L615*BB615*100.0/(AW615*BV615), 0))*(BO615+BP615)/1000.0</f>
        <v>0</v>
      </c>
      <c r="Q615">
        <f>2.0/((1/S615-1/R615)+SIGN(S615)*SQRT((1/S615-1/R615)*(1/S615-1/R615) + 4*BC615/((BC615+1)*(BC615+1))*(2*1/S615*1/R615-1/R615*1/R615)))</f>
        <v>0</v>
      </c>
      <c r="R615">
        <f>IF(LEFT(BD615,1)&lt;&gt;"0",IF(LEFT(BD615,1)="1",3.0,BE615),$D$5+$E$5*(BV615*BO615/($K$5*1000))+$F$5*(BV615*BO615/($K$5*1000))*MAX(MIN(BB615,$J$5),$I$5)*MAX(MIN(BB615,$J$5),$I$5)+$G$5*MAX(MIN(BB615,$J$5),$I$5)*(BV615*BO615/($K$5*1000))+$H$5*(BV615*BO615/($K$5*1000))*(BV615*BO615/($K$5*1000)))</f>
        <v>0</v>
      </c>
      <c r="S615">
        <f>J615*(1000-(1000*0.61365*exp(17.502*W615/(240.97+W615))/(BO615+BP615)+BJ615)/2)/(1000*0.61365*exp(17.502*W615/(240.97+W615))/(BO615+BP615)-BJ615)</f>
        <v>0</v>
      </c>
      <c r="T615">
        <f>1/((BC615+1)/(Q615/1.6)+1/(R615/1.37)) + BC615/((BC615+1)/(Q615/1.6) + BC615/(R615/1.37))</f>
        <v>0</v>
      </c>
      <c r="U615">
        <f>(AX615*BA615)</f>
        <v>0</v>
      </c>
      <c r="V615">
        <f>(BQ615+(U615+2*0.95*5.67E-8*(((BQ615+$B$7)+273)^4-(BQ615+273)^4)-44100*J615)/(1.84*29.3*R615+8*0.95*5.67E-8*(BQ615+273)^3))</f>
        <v>0</v>
      </c>
      <c r="W615">
        <f>($C$7*BR615+$D$7*BS615+$E$7*V615)</f>
        <v>0</v>
      </c>
      <c r="X615">
        <f>0.61365*exp(17.502*W615/(240.97+W615))</f>
        <v>0</v>
      </c>
      <c r="Y615">
        <f>(Z615/AA615*100)</f>
        <v>0</v>
      </c>
      <c r="Z615">
        <f>BJ615*(BO615+BP615)/1000</f>
        <v>0</v>
      </c>
      <c r="AA615">
        <f>0.61365*exp(17.502*BQ615/(240.97+BQ615))</f>
        <v>0</v>
      </c>
      <c r="AB615">
        <f>(X615-BJ615*(BO615+BP615)/1000)</f>
        <v>0</v>
      </c>
      <c r="AC615">
        <f>(-J615*44100)</f>
        <v>0</v>
      </c>
      <c r="AD615">
        <f>2*29.3*R615*0.92*(BQ615-W615)</f>
        <v>0</v>
      </c>
      <c r="AE615">
        <f>2*0.95*5.67E-8*(((BQ615+$B$7)+273)^4-(W615+273)^4)</f>
        <v>0</v>
      </c>
      <c r="AF615">
        <f>U615+AE615+AC615+AD615</f>
        <v>0</v>
      </c>
      <c r="AG615">
        <f>BN615*AU615*(BI615-BH615*(1000-AU615*BK615)/(1000-AU615*BJ615))/(100*BB615)</f>
        <v>0</v>
      </c>
      <c r="AH615">
        <f>1000*BN615*AU615*(BJ615-BK615)/(100*BB615*(1000-AU615*BJ615))</f>
        <v>0</v>
      </c>
      <c r="AI615">
        <f>(AJ615 - AK615 - BO615*1E3/(8.314*(BQ615+273.15)) * AM615/BN615 * AL615) * BN615/(100*BB615) * (1000 - BK615)/1000</f>
        <v>0</v>
      </c>
      <c r="AJ615">
        <v>1244.97541751187</v>
      </c>
      <c r="AK615">
        <v>1201.24696969697</v>
      </c>
      <c r="AL615">
        <v>3.50674370335786</v>
      </c>
      <c r="AM615">
        <v>66.1577859807836</v>
      </c>
      <c r="AN615">
        <f>(AP615 - AO615 + BO615*1E3/(8.314*(BQ615+273.15)) * AR615/BN615 * AQ615) * BN615/(100*BB615) * 1000/(1000 - AP615)</f>
        <v>0</v>
      </c>
      <c r="AO615">
        <v>13.9596678812507</v>
      </c>
      <c r="AP615">
        <v>20.4772563636364</v>
      </c>
      <c r="AQ615">
        <v>-6.16181493060316e-06</v>
      </c>
      <c r="AR615">
        <v>77.8780552469059</v>
      </c>
      <c r="AS615">
        <v>16</v>
      </c>
      <c r="AT615">
        <v>3</v>
      </c>
      <c r="AU615">
        <f>IF(AS615*$H$13&gt;=AW615,1.0,(AW615/(AW615-AS615*$H$13)))</f>
        <v>0</v>
      </c>
      <c r="AV615">
        <f>(AU615-1)*100</f>
        <v>0</v>
      </c>
      <c r="AW615">
        <f>MAX(0,($B$13+$C$13*BV615)/(1+$D$13*BV615)*BO615/(BQ615+273)*$E$13)</f>
        <v>0</v>
      </c>
      <c r="AX615">
        <f>$B$11*BW615+$C$11*BX615+$F$11*CI615*(1-CL615)</f>
        <v>0</v>
      </c>
      <c r="AY615">
        <f>AX615*AZ615</f>
        <v>0</v>
      </c>
      <c r="AZ615">
        <f>($B$11*$D$9+$C$11*$D$9+$F$11*((CV615+CN615)/MAX(CV615+CN615+CW615, 0.1)*$I$9+CW615/MAX(CV615+CN615+CW615, 0.1)*$J$9))/($B$11+$C$11+$F$11)</f>
        <v>0</v>
      </c>
      <c r="BA615">
        <f>($B$11*$K$9+$C$11*$K$9+$F$11*((CV615+CN615)/MAX(CV615+CN615+CW615, 0.1)*$P$9+CW615/MAX(CV615+CN615+CW615, 0.1)*$Q$9))/($B$11+$C$11+$F$11)</f>
        <v>0</v>
      </c>
      <c r="BB615">
        <v>4.6</v>
      </c>
      <c r="BC615">
        <v>0.5</v>
      </c>
      <c r="BD615" t="s">
        <v>355</v>
      </c>
      <c r="BE615">
        <v>2</v>
      </c>
      <c r="BF615" t="b">
        <v>1</v>
      </c>
      <c r="BG615">
        <v>1657562262.6</v>
      </c>
      <c r="BH615">
        <v>1152.72222222222</v>
      </c>
      <c r="BI615">
        <v>1210.73851851852</v>
      </c>
      <c r="BJ615">
        <v>20.4785148148148</v>
      </c>
      <c r="BK615">
        <v>13.9632925925926</v>
      </c>
      <c r="BL615">
        <v>1146.44777777778</v>
      </c>
      <c r="BM615">
        <v>20.2811740740741</v>
      </c>
      <c r="BN615">
        <v>500.027111111111</v>
      </c>
      <c r="BO615">
        <v>68.0109740740741</v>
      </c>
      <c r="BP615">
        <v>0.0137429555555556</v>
      </c>
      <c r="BQ615">
        <v>22.7302333333333</v>
      </c>
      <c r="BR615">
        <v>22.5934703703704</v>
      </c>
      <c r="BS615">
        <v>999.9</v>
      </c>
      <c r="BT615">
        <v>0</v>
      </c>
      <c r="BU615">
        <v>0</v>
      </c>
      <c r="BV615">
        <v>10010.4388888889</v>
      </c>
      <c r="BW615">
        <v>0</v>
      </c>
      <c r="BX615">
        <v>50.9601407407407</v>
      </c>
      <c r="BY615">
        <v>-58.0166444444444</v>
      </c>
      <c r="BZ615">
        <v>1176.82222222222</v>
      </c>
      <c r="CA615">
        <v>1227.88407407407</v>
      </c>
      <c r="CB615">
        <v>6.51522555555556</v>
      </c>
      <c r="CC615">
        <v>1210.73851851852</v>
      </c>
      <c r="CD615">
        <v>13.9632925925926</v>
      </c>
      <c r="CE615">
        <v>1.39276407407407</v>
      </c>
      <c r="CF615">
        <v>0.949657444444444</v>
      </c>
      <c r="CG615">
        <v>11.8390814814815</v>
      </c>
      <c r="CH615">
        <v>6.1660637037037</v>
      </c>
      <c r="CI615">
        <v>2000.00111111111</v>
      </c>
      <c r="CJ615">
        <v>0.980006777777778</v>
      </c>
      <c r="CK615">
        <v>0.0199931962962963</v>
      </c>
      <c r="CL615">
        <v>0</v>
      </c>
      <c r="CM615">
        <v>2.57362592592593</v>
      </c>
      <c r="CN615">
        <v>0</v>
      </c>
      <c r="CO615">
        <v>12286.7962962963</v>
      </c>
      <c r="CP615">
        <v>16705.4555555556</v>
      </c>
      <c r="CQ615">
        <v>45</v>
      </c>
      <c r="CR615">
        <v>45.951</v>
      </c>
      <c r="CS615">
        <v>45.3956666666667</v>
      </c>
      <c r="CT615">
        <v>44.7706666666667</v>
      </c>
      <c r="CU615">
        <v>43.75</v>
      </c>
      <c r="CV615">
        <v>1960.01111111111</v>
      </c>
      <c r="CW615">
        <v>39.99</v>
      </c>
      <c r="CX615">
        <v>0</v>
      </c>
      <c r="CY615">
        <v>1651541165.6</v>
      </c>
      <c r="CZ615">
        <v>0</v>
      </c>
      <c r="DA615">
        <v>0</v>
      </c>
      <c r="DB615" t="s">
        <v>356</v>
      </c>
      <c r="DC615">
        <v>1657298120.5</v>
      </c>
      <c r="DD615">
        <v>1657298120.5</v>
      </c>
      <c r="DE615">
        <v>0</v>
      </c>
      <c r="DF615">
        <v>1.391</v>
      </c>
      <c r="DG615">
        <v>0.035</v>
      </c>
      <c r="DH615">
        <v>2.39</v>
      </c>
      <c r="DI615">
        <v>0.104</v>
      </c>
      <c r="DJ615">
        <v>419</v>
      </c>
      <c r="DK615">
        <v>18</v>
      </c>
      <c r="DL615">
        <v>0.11</v>
      </c>
      <c r="DM615">
        <v>0.02</v>
      </c>
      <c r="DN615">
        <v>-58.0908</v>
      </c>
      <c r="DO615">
        <v>1.51878188153305</v>
      </c>
      <c r="DP615">
        <v>0.196225235193717</v>
      </c>
      <c r="DQ615">
        <v>0</v>
      </c>
      <c r="DR615">
        <v>6.50726829268293</v>
      </c>
      <c r="DS615">
        <v>0.159297700348431</v>
      </c>
      <c r="DT615">
        <v>0.0158943714385481</v>
      </c>
      <c r="DU615">
        <v>0</v>
      </c>
      <c r="DV615">
        <v>0</v>
      </c>
      <c r="DW615">
        <v>2</v>
      </c>
      <c r="DX615" t="s">
        <v>357</v>
      </c>
      <c r="DY615">
        <v>2.86011</v>
      </c>
      <c r="DZ615">
        <v>2.63027</v>
      </c>
      <c r="EA615">
        <v>0.140946</v>
      </c>
      <c r="EB615">
        <v>0.145307</v>
      </c>
      <c r="EC615">
        <v>0.069827</v>
      </c>
      <c r="ED615">
        <v>0.0527544</v>
      </c>
      <c r="EE615">
        <v>24147.5</v>
      </c>
      <c r="EF615">
        <v>20989.5</v>
      </c>
      <c r="EG615">
        <v>25168</v>
      </c>
      <c r="EH615">
        <v>23920.1</v>
      </c>
      <c r="EI615">
        <v>39959.1</v>
      </c>
      <c r="EJ615">
        <v>37517.6</v>
      </c>
      <c r="EK615">
        <v>45486</v>
      </c>
      <c r="EL615">
        <v>42679.3</v>
      </c>
      <c r="EM615">
        <v>1.80025</v>
      </c>
      <c r="EN615">
        <v>2.09305</v>
      </c>
      <c r="EO615">
        <v>-0.0959411</v>
      </c>
      <c r="EP615">
        <v>0</v>
      </c>
      <c r="EQ615">
        <v>24.1747</v>
      </c>
      <c r="ER615">
        <v>999.9</v>
      </c>
      <c r="ES615">
        <v>30.57</v>
      </c>
      <c r="ET615">
        <v>28.772</v>
      </c>
      <c r="EU615">
        <v>17.8423</v>
      </c>
      <c r="EV615">
        <v>51.3652</v>
      </c>
      <c r="EW615">
        <v>29.6915</v>
      </c>
      <c r="EX615">
        <v>2</v>
      </c>
      <c r="EY615">
        <v>0.0144487</v>
      </c>
      <c r="EZ615">
        <v>9.28105</v>
      </c>
      <c r="FA615">
        <v>20.0224</v>
      </c>
      <c r="FB615">
        <v>5.23885</v>
      </c>
      <c r="FC615">
        <v>11.9936</v>
      </c>
      <c r="FD615">
        <v>4.95715</v>
      </c>
      <c r="FE615">
        <v>3.30398</v>
      </c>
      <c r="FF615">
        <v>9999</v>
      </c>
      <c r="FG615">
        <v>9999</v>
      </c>
      <c r="FH615">
        <v>6715</v>
      </c>
      <c r="FI615">
        <v>354.8</v>
      </c>
      <c r="FJ615">
        <v>1.86798</v>
      </c>
      <c r="FK615">
        <v>1.86371</v>
      </c>
      <c r="FL615">
        <v>1.87135</v>
      </c>
      <c r="FM615">
        <v>1.86203</v>
      </c>
      <c r="FN615">
        <v>1.86157</v>
      </c>
      <c r="FO615">
        <v>1.86801</v>
      </c>
      <c r="FP615">
        <v>1.85814</v>
      </c>
      <c r="FQ615">
        <v>1.8647</v>
      </c>
      <c r="FR615">
        <v>5</v>
      </c>
      <c r="FS615">
        <v>0</v>
      </c>
      <c r="FT615">
        <v>0</v>
      </c>
      <c r="FU615">
        <v>0</v>
      </c>
      <c r="FV615" t="s">
        <v>358</v>
      </c>
      <c r="FW615" t="s">
        <v>359</v>
      </c>
      <c r="FX615" t="s">
        <v>360</v>
      </c>
      <c r="FY615" t="s">
        <v>360</v>
      </c>
      <c r="FZ615" t="s">
        <v>360</v>
      </c>
      <c r="GA615" t="s">
        <v>360</v>
      </c>
      <c r="GB615">
        <v>0</v>
      </c>
      <c r="GC615">
        <v>100</v>
      </c>
      <c r="GD615">
        <v>100</v>
      </c>
      <c r="GE615">
        <v>6.36</v>
      </c>
      <c r="GF615">
        <v>0.1973</v>
      </c>
      <c r="GG615">
        <v>2.14445261950712</v>
      </c>
      <c r="GH615">
        <v>0.00524579190152856</v>
      </c>
      <c r="GI615">
        <v>-2.61795653493914e-06</v>
      </c>
      <c r="GJ615">
        <v>1.03317073579164e-09</v>
      </c>
      <c r="GK615">
        <v>0.00834576242792743</v>
      </c>
      <c r="GL615">
        <v>-0.0463878632499735</v>
      </c>
      <c r="GM615">
        <v>0.00360881594666716</v>
      </c>
      <c r="GN615">
        <v>-4.25062852161115e-05</v>
      </c>
      <c r="GO615">
        <v>14</v>
      </c>
      <c r="GP615">
        <v>2225</v>
      </c>
      <c r="GQ615">
        <v>2</v>
      </c>
      <c r="GR615">
        <v>27</v>
      </c>
      <c r="GS615">
        <v>4402.5</v>
      </c>
      <c r="GT615">
        <v>4402.5</v>
      </c>
      <c r="GU615">
        <v>3.11157</v>
      </c>
      <c r="GV615">
        <v>2.32422</v>
      </c>
      <c r="GW615">
        <v>1.99829</v>
      </c>
      <c r="GX615">
        <v>2.74902</v>
      </c>
      <c r="GY615">
        <v>2.09351</v>
      </c>
      <c r="GZ615">
        <v>2.38281</v>
      </c>
      <c r="HA615">
        <v>31.0853</v>
      </c>
      <c r="HB615">
        <v>13.4841</v>
      </c>
      <c r="HC615">
        <v>18</v>
      </c>
      <c r="HD615">
        <v>429.017</v>
      </c>
      <c r="HE615">
        <v>614.125</v>
      </c>
      <c r="HF615">
        <v>17.939</v>
      </c>
      <c r="HG615">
        <v>27.5488</v>
      </c>
      <c r="HH615">
        <v>30.0036</v>
      </c>
      <c r="HI615">
        <v>26.7708</v>
      </c>
      <c r="HJ615">
        <v>26.7734</v>
      </c>
      <c r="HK615">
        <v>62.2542</v>
      </c>
      <c r="HL615">
        <v>24.3467</v>
      </c>
      <c r="HM615">
        <v>0.753968</v>
      </c>
      <c r="HN615">
        <v>12.3421</v>
      </c>
      <c r="HO615">
        <v>1260.96</v>
      </c>
      <c r="HP615">
        <v>13.8648</v>
      </c>
      <c r="HQ615">
        <v>96.279</v>
      </c>
      <c r="HR615">
        <v>100.334</v>
      </c>
    </row>
    <row r="616" spans="1:226">
      <c r="A616">
        <v>600</v>
      </c>
      <c r="B616">
        <v>1657562275.1</v>
      </c>
      <c r="C616">
        <v>9483.09999990463</v>
      </c>
      <c r="D616" t="s">
        <v>1567</v>
      </c>
      <c r="E616" t="s">
        <v>1568</v>
      </c>
      <c r="F616">
        <v>5</v>
      </c>
      <c r="G616" t="s">
        <v>1420</v>
      </c>
      <c r="H616" t="s">
        <v>354</v>
      </c>
      <c r="I616">
        <v>1657562267.31429</v>
      </c>
      <c r="J616">
        <f>(K616)/1000</f>
        <v>0</v>
      </c>
      <c r="K616">
        <f>IF(BF616, AN616, AH616)</f>
        <v>0</v>
      </c>
      <c r="L616">
        <f>IF(BF616, AI616, AG616)</f>
        <v>0</v>
      </c>
      <c r="M616">
        <f>BH616 - IF(AU616&gt;1, L616*BB616*100.0/(AW616*BV616), 0)</f>
        <v>0</v>
      </c>
      <c r="N616">
        <f>((T616-J616/2)*M616-L616)/(T616+J616/2)</f>
        <v>0</v>
      </c>
      <c r="O616">
        <f>N616*(BO616+BP616)/1000.0</f>
        <v>0</v>
      </c>
      <c r="P616">
        <f>(BH616 - IF(AU616&gt;1, L616*BB616*100.0/(AW616*BV616), 0))*(BO616+BP616)/1000.0</f>
        <v>0</v>
      </c>
      <c r="Q616">
        <f>2.0/((1/S616-1/R616)+SIGN(S616)*SQRT((1/S616-1/R616)*(1/S616-1/R616) + 4*BC616/((BC616+1)*(BC616+1))*(2*1/S616*1/R616-1/R616*1/R616)))</f>
        <v>0</v>
      </c>
      <c r="R616">
        <f>IF(LEFT(BD616,1)&lt;&gt;"0",IF(LEFT(BD616,1)="1",3.0,BE616),$D$5+$E$5*(BV616*BO616/($K$5*1000))+$F$5*(BV616*BO616/($K$5*1000))*MAX(MIN(BB616,$J$5),$I$5)*MAX(MIN(BB616,$J$5),$I$5)+$G$5*MAX(MIN(BB616,$J$5),$I$5)*(BV616*BO616/($K$5*1000))+$H$5*(BV616*BO616/($K$5*1000))*(BV616*BO616/($K$5*1000)))</f>
        <v>0</v>
      </c>
      <c r="S616">
        <f>J616*(1000-(1000*0.61365*exp(17.502*W616/(240.97+W616))/(BO616+BP616)+BJ616)/2)/(1000*0.61365*exp(17.502*W616/(240.97+W616))/(BO616+BP616)-BJ616)</f>
        <v>0</v>
      </c>
      <c r="T616">
        <f>1/((BC616+1)/(Q616/1.6)+1/(R616/1.37)) + BC616/((BC616+1)/(Q616/1.6) + BC616/(R616/1.37))</f>
        <v>0</v>
      </c>
      <c r="U616">
        <f>(AX616*BA616)</f>
        <v>0</v>
      </c>
      <c r="V616">
        <f>(BQ616+(U616+2*0.95*5.67E-8*(((BQ616+$B$7)+273)^4-(BQ616+273)^4)-44100*J616)/(1.84*29.3*R616+8*0.95*5.67E-8*(BQ616+273)^3))</f>
        <v>0</v>
      </c>
      <c r="W616">
        <f>($C$7*BR616+$D$7*BS616+$E$7*V616)</f>
        <v>0</v>
      </c>
      <c r="X616">
        <f>0.61365*exp(17.502*W616/(240.97+W616))</f>
        <v>0</v>
      </c>
      <c r="Y616">
        <f>(Z616/AA616*100)</f>
        <v>0</v>
      </c>
      <c r="Z616">
        <f>BJ616*(BO616+BP616)/1000</f>
        <v>0</v>
      </c>
      <c r="AA616">
        <f>0.61365*exp(17.502*BQ616/(240.97+BQ616))</f>
        <v>0</v>
      </c>
      <c r="AB616">
        <f>(X616-BJ616*(BO616+BP616)/1000)</f>
        <v>0</v>
      </c>
      <c r="AC616">
        <f>(-J616*44100)</f>
        <v>0</v>
      </c>
      <c r="AD616">
        <f>2*29.3*R616*0.92*(BQ616-W616)</f>
        <v>0</v>
      </c>
      <c r="AE616">
        <f>2*0.95*5.67E-8*(((BQ616+$B$7)+273)^4-(W616+273)^4)</f>
        <v>0</v>
      </c>
      <c r="AF616">
        <f>U616+AE616+AC616+AD616</f>
        <v>0</v>
      </c>
      <c r="AG616">
        <f>BN616*AU616*(BI616-BH616*(1000-AU616*BK616)/(1000-AU616*BJ616))/(100*BB616)</f>
        <v>0</v>
      </c>
      <c r="AH616">
        <f>1000*BN616*AU616*(BJ616-BK616)/(100*BB616*(1000-AU616*BJ616))</f>
        <v>0</v>
      </c>
      <c r="AI616">
        <f>(AJ616 - AK616 - BO616*1E3/(8.314*(BQ616+273.15)) * AM616/BN616 * AL616) * BN616/(100*BB616) * (1000 - BK616)/1000</f>
        <v>0</v>
      </c>
      <c r="AJ616">
        <v>1262.00195948899</v>
      </c>
      <c r="AK616">
        <v>1218.37933333333</v>
      </c>
      <c r="AL616">
        <v>3.38397771306673</v>
      </c>
      <c r="AM616">
        <v>66.1577859807836</v>
      </c>
      <c r="AN616">
        <f>(AP616 - AO616 + BO616*1E3/(8.314*(BQ616+273.15)) * AR616/BN616 * AQ616) * BN616/(100*BB616) * 1000/(1000 - AP616)</f>
        <v>0</v>
      </c>
      <c r="AO616">
        <v>13.9283099000774</v>
      </c>
      <c r="AP616">
        <v>20.4755303030303</v>
      </c>
      <c r="AQ616">
        <v>5.65058758487591e-07</v>
      </c>
      <c r="AR616">
        <v>77.8780552469059</v>
      </c>
      <c r="AS616">
        <v>16</v>
      </c>
      <c r="AT616">
        <v>3</v>
      </c>
      <c r="AU616">
        <f>IF(AS616*$H$13&gt;=AW616,1.0,(AW616/(AW616-AS616*$H$13)))</f>
        <v>0</v>
      </c>
      <c r="AV616">
        <f>(AU616-1)*100</f>
        <v>0</v>
      </c>
      <c r="AW616">
        <f>MAX(0,($B$13+$C$13*BV616)/(1+$D$13*BV616)*BO616/(BQ616+273)*$E$13)</f>
        <v>0</v>
      </c>
      <c r="AX616">
        <f>$B$11*BW616+$C$11*BX616+$F$11*CI616*(1-CL616)</f>
        <v>0</v>
      </c>
      <c r="AY616">
        <f>AX616*AZ616</f>
        <v>0</v>
      </c>
      <c r="AZ616">
        <f>($B$11*$D$9+$C$11*$D$9+$F$11*((CV616+CN616)/MAX(CV616+CN616+CW616, 0.1)*$I$9+CW616/MAX(CV616+CN616+CW616, 0.1)*$J$9))/($B$11+$C$11+$F$11)</f>
        <v>0</v>
      </c>
      <c r="BA616">
        <f>($B$11*$K$9+$C$11*$K$9+$F$11*((CV616+CN616)/MAX(CV616+CN616+CW616, 0.1)*$P$9+CW616/MAX(CV616+CN616+CW616, 0.1)*$Q$9))/($B$11+$C$11+$F$11)</f>
        <v>0</v>
      </c>
      <c r="BB616">
        <v>4.6</v>
      </c>
      <c r="BC616">
        <v>0.5</v>
      </c>
      <c r="BD616" t="s">
        <v>355</v>
      </c>
      <c r="BE616">
        <v>2</v>
      </c>
      <c r="BF616" t="b">
        <v>1</v>
      </c>
      <c r="BG616">
        <v>1657562267.31429</v>
      </c>
      <c r="BH616">
        <v>1168.79571428571</v>
      </c>
      <c r="BI616">
        <v>1226.66357142857</v>
      </c>
      <c r="BJ616">
        <v>20.4787107142857</v>
      </c>
      <c r="BK616">
        <v>13.9495571428571</v>
      </c>
      <c r="BL616">
        <v>1162.46821428571</v>
      </c>
      <c r="BM616">
        <v>20.2813642857143</v>
      </c>
      <c r="BN616">
        <v>500.0265</v>
      </c>
      <c r="BO616">
        <v>68.0096214285714</v>
      </c>
      <c r="BP616">
        <v>0.0137627035714286</v>
      </c>
      <c r="BQ616">
        <v>22.7384678571429</v>
      </c>
      <c r="BR616">
        <v>22.5980178571429</v>
      </c>
      <c r="BS616">
        <v>999.9</v>
      </c>
      <c r="BT616">
        <v>0</v>
      </c>
      <c r="BU616">
        <v>0</v>
      </c>
      <c r="BV616">
        <v>10011.9696428571</v>
      </c>
      <c r="BW616">
        <v>0</v>
      </c>
      <c r="BX616">
        <v>50.3762785714286</v>
      </c>
      <c r="BY616">
        <v>-57.8686142857143</v>
      </c>
      <c r="BZ616">
        <v>1193.23</v>
      </c>
      <c r="CA616">
        <v>1244.01678571429</v>
      </c>
      <c r="CB616">
        <v>6.52915392857143</v>
      </c>
      <c r="CC616">
        <v>1226.66357142857</v>
      </c>
      <c r="CD616">
        <v>13.9495571428571</v>
      </c>
      <c r="CE616">
        <v>1.39275</v>
      </c>
      <c r="CF616">
        <v>0.948705</v>
      </c>
      <c r="CG616">
        <v>11.8389285714286</v>
      </c>
      <c r="CH616">
        <v>6.15152821428571</v>
      </c>
      <c r="CI616">
        <v>2000.00428571429</v>
      </c>
      <c r="CJ616">
        <v>0.980006964285714</v>
      </c>
      <c r="CK616">
        <v>0.0199930035714286</v>
      </c>
      <c r="CL616">
        <v>0</v>
      </c>
      <c r="CM616">
        <v>2.55981785714286</v>
      </c>
      <c r="CN616">
        <v>0</v>
      </c>
      <c r="CO616">
        <v>12279.4857142857</v>
      </c>
      <c r="CP616">
        <v>16705.4821428571</v>
      </c>
      <c r="CQ616">
        <v>45</v>
      </c>
      <c r="CR616">
        <v>45.97075</v>
      </c>
      <c r="CS616">
        <v>45.4148571428571</v>
      </c>
      <c r="CT616">
        <v>44.7898571428571</v>
      </c>
      <c r="CU616">
        <v>43.75</v>
      </c>
      <c r="CV616">
        <v>1960.01428571429</v>
      </c>
      <c r="CW616">
        <v>39.99</v>
      </c>
      <c r="CX616">
        <v>0</v>
      </c>
      <c r="CY616">
        <v>1651541170.4</v>
      </c>
      <c r="CZ616">
        <v>0</v>
      </c>
      <c r="DA616">
        <v>0</v>
      </c>
      <c r="DB616" t="s">
        <v>356</v>
      </c>
      <c r="DC616">
        <v>1657298120.5</v>
      </c>
      <c r="DD616">
        <v>1657298120.5</v>
      </c>
      <c r="DE616">
        <v>0</v>
      </c>
      <c r="DF616">
        <v>1.391</v>
      </c>
      <c r="DG616">
        <v>0.035</v>
      </c>
      <c r="DH616">
        <v>2.39</v>
      </c>
      <c r="DI616">
        <v>0.104</v>
      </c>
      <c r="DJ616">
        <v>419</v>
      </c>
      <c r="DK616">
        <v>18</v>
      </c>
      <c r="DL616">
        <v>0.11</v>
      </c>
      <c r="DM616">
        <v>0.02</v>
      </c>
      <c r="DN616">
        <v>-57.9658125</v>
      </c>
      <c r="DO616">
        <v>1.90682589118207</v>
      </c>
      <c r="DP616">
        <v>0.207184409630044</v>
      </c>
      <c r="DQ616">
        <v>0</v>
      </c>
      <c r="DR616">
        <v>6.52119525</v>
      </c>
      <c r="DS616">
        <v>0.178185028142562</v>
      </c>
      <c r="DT616">
        <v>0.0174572240043341</v>
      </c>
      <c r="DU616">
        <v>0</v>
      </c>
      <c r="DV616">
        <v>0</v>
      </c>
      <c r="DW616">
        <v>2</v>
      </c>
      <c r="DX616" t="s">
        <v>357</v>
      </c>
      <c r="DY616">
        <v>2.85969</v>
      </c>
      <c r="DZ616">
        <v>2.63028</v>
      </c>
      <c r="EA616">
        <v>0.142184</v>
      </c>
      <c r="EB616">
        <v>0.146516</v>
      </c>
      <c r="EC616">
        <v>0.069815</v>
      </c>
      <c r="ED616">
        <v>0.0527429</v>
      </c>
      <c r="EE616">
        <v>24109.7</v>
      </c>
      <c r="EF616">
        <v>20957.5</v>
      </c>
      <c r="EG616">
        <v>25165</v>
      </c>
      <c r="EH616">
        <v>23917.7</v>
      </c>
      <c r="EI616">
        <v>39955.7</v>
      </c>
      <c r="EJ616">
        <v>37514.7</v>
      </c>
      <c r="EK616">
        <v>45481.6</v>
      </c>
      <c r="EL616">
        <v>42675.6</v>
      </c>
      <c r="EM616">
        <v>1.7997</v>
      </c>
      <c r="EN616">
        <v>2.09257</v>
      </c>
      <c r="EO616">
        <v>-0.0926927</v>
      </c>
      <c r="EP616">
        <v>0</v>
      </c>
      <c r="EQ616">
        <v>24.131</v>
      </c>
      <c r="ER616">
        <v>999.9</v>
      </c>
      <c r="ES616">
        <v>30.595</v>
      </c>
      <c r="ET616">
        <v>28.762</v>
      </c>
      <c r="EU616">
        <v>17.8439</v>
      </c>
      <c r="EV616">
        <v>51.2552</v>
      </c>
      <c r="EW616">
        <v>29.7236</v>
      </c>
      <c r="EX616">
        <v>2</v>
      </c>
      <c r="EY616">
        <v>0.0180412</v>
      </c>
      <c r="EZ616">
        <v>9.28105</v>
      </c>
      <c r="FA616">
        <v>20.0222</v>
      </c>
      <c r="FB616">
        <v>5.2384</v>
      </c>
      <c r="FC616">
        <v>11.9927</v>
      </c>
      <c r="FD616">
        <v>4.9571</v>
      </c>
      <c r="FE616">
        <v>3.3039</v>
      </c>
      <c r="FF616">
        <v>9999</v>
      </c>
      <c r="FG616">
        <v>9999</v>
      </c>
      <c r="FH616">
        <v>6715.2</v>
      </c>
      <c r="FI616">
        <v>354.8</v>
      </c>
      <c r="FJ616">
        <v>1.86798</v>
      </c>
      <c r="FK616">
        <v>1.86371</v>
      </c>
      <c r="FL616">
        <v>1.87134</v>
      </c>
      <c r="FM616">
        <v>1.86203</v>
      </c>
      <c r="FN616">
        <v>1.86157</v>
      </c>
      <c r="FO616">
        <v>1.86805</v>
      </c>
      <c r="FP616">
        <v>1.85812</v>
      </c>
      <c r="FQ616">
        <v>1.86465</v>
      </c>
      <c r="FR616">
        <v>5</v>
      </c>
      <c r="FS616">
        <v>0</v>
      </c>
      <c r="FT616">
        <v>0</v>
      </c>
      <c r="FU616">
        <v>0</v>
      </c>
      <c r="FV616" t="s">
        <v>358</v>
      </c>
      <c r="FW616" t="s">
        <v>359</v>
      </c>
      <c r="FX616" t="s">
        <v>360</v>
      </c>
      <c r="FY616" t="s">
        <v>360</v>
      </c>
      <c r="FZ616" t="s">
        <v>360</v>
      </c>
      <c r="GA616" t="s">
        <v>360</v>
      </c>
      <c r="GB616">
        <v>0</v>
      </c>
      <c r="GC616">
        <v>100</v>
      </c>
      <c r="GD616">
        <v>100</v>
      </c>
      <c r="GE616">
        <v>6.42</v>
      </c>
      <c r="GF616">
        <v>0.1972</v>
      </c>
      <c r="GG616">
        <v>2.14445261950712</v>
      </c>
      <c r="GH616">
        <v>0.00524579190152856</v>
      </c>
      <c r="GI616">
        <v>-2.61795653493914e-06</v>
      </c>
      <c r="GJ616">
        <v>1.03317073579164e-09</v>
      </c>
      <c r="GK616">
        <v>0.00834576242792743</v>
      </c>
      <c r="GL616">
        <v>-0.0463878632499735</v>
      </c>
      <c r="GM616">
        <v>0.00360881594666716</v>
      </c>
      <c r="GN616">
        <v>-4.25062852161115e-05</v>
      </c>
      <c r="GO616">
        <v>14</v>
      </c>
      <c r="GP616">
        <v>2225</v>
      </c>
      <c r="GQ616">
        <v>2</v>
      </c>
      <c r="GR616">
        <v>27</v>
      </c>
      <c r="GS616">
        <v>4402.6</v>
      </c>
      <c r="GT616">
        <v>4402.6</v>
      </c>
      <c r="GU616">
        <v>3.14453</v>
      </c>
      <c r="GV616">
        <v>2.31934</v>
      </c>
      <c r="GW616">
        <v>1.99829</v>
      </c>
      <c r="GX616">
        <v>2.74902</v>
      </c>
      <c r="GY616">
        <v>2.09351</v>
      </c>
      <c r="GZ616">
        <v>2.39258</v>
      </c>
      <c r="HA616">
        <v>31.107</v>
      </c>
      <c r="HB616">
        <v>13.4841</v>
      </c>
      <c r="HC616">
        <v>18</v>
      </c>
      <c r="HD616">
        <v>428.94</v>
      </c>
      <c r="HE616">
        <v>614.16</v>
      </c>
      <c r="HF616">
        <v>17.9872</v>
      </c>
      <c r="HG616">
        <v>27.6004</v>
      </c>
      <c r="HH616">
        <v>30.0036</v>
      </c>
      <c r="HI616">
        <v>26.803</v>
      </c>
      <c r="HJ616">
        <v>26.8096</v>
      </c>
      <c r="HK616">
        <v>62.9196</v>
      </c>
      <c r="HL616">
        <v>24.3467</v>
      </c>
      <c r="HM616">
        <v>0.753968</v>
      </c>
      <c r="HN616">
        <v>12.3421</v>
      </c>
      <c r="HO616">
        <v>1274.36</v>
      </c>
      <c r="HP616">
        <v>13.8615</v>
      </c>
      <c r="HQ616">
        <v>96.269</v>
      </c>
      <c r="HR616">
        <v>100.325</v>
      </c>
    </row>
    <row r="617" spans="1:226">
      <c r="A617">
        <v>601</v>
      </c>
      <c r="B617">
        <v>1657562280.1</v>
      </c>
      <c r="C617">
        <v>9488.09999990463</v>
      </c>
      <c r="D617" t="s">
        <v>1569</v>
      </c>
      <c r="E617" t="s">
        <v>1570</v>
      </c>
      <c r="F617">
        <v>5</v>
      </c>
      <c r="G617" t="s">
        <v>1420</v>
      </c>
      <c r="H617" t="s">
        <v>354</v>
      </c>
      <c r="I617">
        <v>1657562272.6</v>
      </c>
      <c r="J617">
        <f>(K617)/1000</f>
        <v>0</v>
      </c>
      <c r="K617">
        <f>IF(BF617, AN617, AH617)</f>
        <v>0</v>
      </c>
      <c r="L617">
        <f>IF(BF617, AI617, AG617)</f>
        <v>0</v>
      </c>
      <c r="M617">
        <f>BH617 - IF(AU617&gt;1, L617*BB617*100.0/(AW617*BV617), 0)</f>
        <v>0</v>
      </c>
      <c r="N617">
        <f>((T617-J617/2)*M617-L617)/(T617+J617/2)</f>
        <v>0</v>
      </c>
      <c r="O617">
        <f>N617*(BO617+BP617)/1000.0</f>
        <v>0</v>
      </c>
      <c r="P617">
        <f>(BH617 - IF(AU617&gt;1, L617*BB617*100.0/(AW617*BV617), 0))*(BO617+BP617)/1000.0</f>
        <v>0</v>
      </c>
      <c r="Q617">
        <f>2.0/((1/S617-1/R617)+SIGN(S617)*SQRT((1/S617-1/R617)*(1/S617-1/R617) + 4*BC617/((BC617+1)*(BC617+1))*(2*1/S617*1/R617-1/R617*1/R617)))</f>
        <v>0</v>
      </c>
      <c r="R617">
        <f>IF(LEFT(BD617,1)&lt;&gt;"0",IF(LEFT(BD617,1)="1",3.0,BE617),$D$5+$E$5*(BV617*BO617/($K$5*1000))+$F$5*(BV617*BO617/($K$5*1000))*MAX(MIN(BB617,$J$5),$I$5)*MAX(MIN(BB617,$J$5),$I$5)+$G$5*MAX(MIN(BB617,$J$5),$I$5)*(BV617*BO617/($K$5*1000))+$H$5*(BV617*BO617/($K$5*1000))*(BV617*BO617/($K$5*1000)))</f>
        <v>0</v>
      </c>
      <c r="S617">
        <f>J617*(1000-(1000*0.61365*exp(17.502*W617/(240.97+W617))/(BO617+BP617)+BJ617)/2)/(1000*0.61365*exp(17.502*W617/(240.97+W617))/(BO617+BP617)-BJ617)</f>
        <v>0</v>
      </c>
      <c r="T617">
        <f>1/((BC617+1)/(Q617/1.6)+1/(R617/1.37)) + BC617/((BC617+1)/(Q617/1.6) + BC617/(R617/1.37))</f>
        <v>0</v>
      </c>
      <c r="U617">
        <f>(AX617*BA617)</f>
        <v>0</v>
      </c>
      <c r="V617">
        <f>(BQ617+(U617+2*0.95*5.67E-8*(((BQ617+$B$7)+273)^4-(BQ617+273)^4)-44100*J617)/(1.84*29.3*R617+8*0.95*5.67E-8*(BQ617+273)^3))</f>
        <v>0</v>
      </c>
      <c r="W617">
        <f>($C$7*BR617+$D$7*BS617+$E$7*V617)</f>
        <v>0</v>
      </c>
      <c r="X617">
        <f>0.61365*exp(17.502*W617/(240.97+W617))</f>
        <v>0</v>
      </c>
      <c r="Y617">
        <f>(Z617/AA617*100)</f>
        <v>0</v>
      </c>
      <c r="Z617">
        <f>BJ617*(BO617+BP617)/1000</f>
        <v>0</v>
      </c>
      <c r="AA617">
        <f>0.61365*exp(17.502*BQ617/(240.97+BQ617))</f>
        <v>0</v>
      </c>
      <c r="AB617">
        <f>(X617-BJ617*(BO617+BP617)/1000)</f>
        <v>0</v>
      </c>
      <c r="AC617">
        <f>(-J617*44100)</f>
        <v>0</v>
      </c>
      <c r="AD617">
        <f>2*29.3*R617*0.92*(BQ617-W617)</f>
        <v>0</v>
      </c>
      <c r="AE617">
        <f>2*0.95*5.67E-8*(((BQ617+$B$7)+273)^4-(W617+273)^4)</f>
        <v>0</v>
      </c>
      <c r="AF617">
        <f>U617+AE617+AC617+AD617</f>
        <v>0</v>
      </c>
      <c r="AG617">
        <f>BN617*AU617*(BI617-BH617*(1000-AU617*BK617)/(1000-AU617*BJ617))/(100*BB617)</f>
        <v>0</v>
      </c>
      <c r="AH617">
        <f>1000*BN617*AU617*(BJ617-BK617)/(100*BB617*(1000-AU617*BJ617))</f>
        <v>0</v>
      </c>
      <c r="AI617">
        <f>(AJ617 - AK617 - BO617*1E3/(8.314*(BQ617+273.15)) * AM617/BN617 * AL617) * BN617/(100*BB617) * (1000 - BK617)/1000</f>
        <v>0</v>
      </c>
      <c r="AJ617">
        <v>1279.0905841569</v>
      </c>
      <c r="AK617">
        <v>1235.05490909091</v>
      </c>
      <c r="AL617">
        <v>3.33802483090589</v>
      </c>
      <c r="AM617">
        <v>66.1577859807836</v>
      </c>
      <c r="AN617">
        <f>(AP617 - AO617 + BO617*1E3/(8.314*(BQ617+273.15)) * AR617/BN617 * AQ617) * BN617/(100*BB617) * 1000/(1000 - AP617)</f>
        <v>0</v>
      </c>
      <c r="AO617">
        <v>13.9322067085083</v>
      </c>
      <c r="AP617">
        <v>20.4790418181818</v>
      </c>
      <c r="AQ617">
        <v>-1.32486686291966e-05</v>
      </c>
      <c r="AR617">
        <v>77.8780552469059</v>
      </c>
      <c r="AS617">
        <v>17</v>
      </c>
      <c r="AT617">
        <v>3</v>
      </c>
      <c r="AU617">
        <f>IF(AS617*$H$13&gt;=AW617,1.0,(AW617/(AW617-AS617*$H$13)))</f>
        <v>0</v>
      </c>
      <c r="AV617">
        <f>(AU617-1)*100</f>
        <v>0</v>
      </c>
      <c r="AW617">
        <f>MAX(0,($B$13+$C$13*BV617)/(1+$D$13*BV617)*BO617/(BQ617+273)*$E$13)</f>
        <v>0</v>
      </c>
      <c r="AX617">
        <f>$B$11*BW617+$C$11*BX617+$F$11*CI617*(1-CL617)</f>
        <v>0</v>
      </c>
      <c r="AY617">
        <f>AX617*AZ617</f>
        <v>0</v>
      </c>
      <c r="AZ617">
        <f>($B$11*$D$9+$C$11*$D$9+$F$11*((CV617+CN617)/MAX(CV617+CN617+CW617, 0.1)*$I$9+CW617/MAX(CV617+CN617+CW617, 0.1)*$J$9))/($B$11+$C$11+$F$11)</f>
        <v>0</v>
      </c>
      <c r="BA617">
        <f>($B$11*$K$9+$C$11*$K$9+$F$11*((CV617+CN617)/MAX(CV617+CN617+CW617, 0.1)*$P$9+CW617/MAX(CV617+CN617+CW617, 0.1)*$Q$9))/($B$11+$C$11+$F$11)</f>
        <v>0</v>
      </c>
      <c r="BB617">
        <v>4.6</v>
      </c>
      <c r="BC617">
        <v>0.5</v>
      </c>
      <c r="BD617" t="s">
        <v>355</v>
      </c>
      <c r="BE617">
        <v>2</v>
      </c>
      <c r="BF617" t="b">
        <v>1</v>
      </c>
      <c r="BG617">
        <v>1657562272.6</v>
      </c>
      <c r="BH617">
        <v>1186.60333333333</v>
      </c>
      <c r="BI617">
        <v>1244.53111111111</v>
      </c>
      <c r="BJ617">
        <v>20.4771444444444</v>
      </c>
      <c r="BK617">
        <v>13.9379888888889</v>
      </c>
      <c r="BL617">
        <v>1180.2162962963</v>
      </c>
      <c r="BM617">
        <v>20.279862962963</v>
      </c>
      <c r="BN617">
        <v>500.03437037037</v>
      </c>
      <c r="BO617">
        <v>68.0080777777778</v>
      </c>
      <c r="BP617">
        <v>0.0137435222222222</v>
      </c>
      <c r="BQ617">
        <v>22.7496777777778</v>
      </c>
      <c r="BR617">
        <v>22.6025111111111</v>
      </c>
      <c r="BS617">
        <v>999.9</v>
      </c>
      <c r="BT617">
        <v>0</v>
      </c>
      <c r="BU617">
        <v>0</v>
      </c>
      <c r="BV617">
        <v>10012.5537037037</v>
      </c>
      <c r="BW617">
        <v>0</v>
      </c>
      <c r="BX617">
        <v>52.7392925925926</v>
      </c>
      <c r="BY617">
        <v>-57.9278592592593</v>
      </c>
      <c r="BZ617">
        <v>1211.40814814815</v>
      </c>
      <c r="CA617">
        <v>1262.12259259259</v>
      </c>
      <c r="CB617">
        <v>6.53915185185185</v>
      </c>
      <c r="CC617">
        <v>1244.53111111111</v>
      </c>
      <c r="CD617">
        <v>13.9379888888889</v>
      </c>
      <c r="CE617">
        <v>1.39261222222222</v>
      </c>
      <c r="CF617">
        <v>0.947896518518518</v>
      </c>
      <c r="CG617">
        <v>11.8374185185185</v>
      </c>
      <c r="CH617">
        <v>6.13918888888889</v>
      </c>
      <c r="CI617">
        <v>1999.99888888889</v>
      </c>
      <c r="CJ617">
        <v>0.980006888888889</v>
      </c>
      <c r="CK617">
        <v>0.0199930814814815</v>
      </c>
      <c r="CL617">
        <v>0</v>
      </c>
      <c r="CM617">
        <v>2.52153333333333</v>
      </c>
      <c r="CN617">
        <v>0</v>
      </c>
      <c r="CO617">
        <v>12322.3037037037</v>
      </c>
      <c r="CP617">
        <v>16705.4333333333</v>
      </c>
      <c r="CQ617">
        <v>45</v>
      </c>
      <c r="CR617">
        <v>45.993</v>
      </c>
      <c r="CS617">
        <v>45.4416666666667</v>
      </c>
      <c r="CT617">
        <v>44.812</v>
      </c>
      <c r="CU617">
        <v>43.75</v>
      </c>
      <c r="CV617">
        <v>1960.00888888889</v>
      </c>
      <c r="CW617">
        <v>39.99</v>
      </c>
      <c r="CX617">
        <v>0</v>
      </c>
      <c r="CY617">
        <v>1651541175.2</v>
      </c>
      <c r="CZ617">
        <v>0</v>
      </c>
      <c r="DA617">
        <v>0</v>
      </c>
      <c r="DB617" t="s">
        <v>356</v>
      </c>
      <c r="DC617">
        <v>1657298120.5</v>
      </c>
      <c r="DD617">
        <v>1657298120.5</v>
      </c>
      <c r="DE617">
        <v>0</v>
      </c>
      <c r="DF617">
        <v>1.391</v>
      </c>
      <c r="DG617">
        <v>0.035</v>
      </c>
      <c r="DH617">
        <v>2.39</v>
      </c>
      <c r="DI617">
        <v>0.104</v>
      </c>
      <c r="DJ617">
        <v>419</v>
      </c>
      <c r="DK617">
        <v>18</v>
      </c>
      <c r="DL617">
        <v>0.11</v>
      </c>
      <c r="DM617">
        <v>0.02</v>
      </c>
      <c r="DN617">
        <v>-57.918556097561</v>
      </c>
      <c r="DO617">
        <v>-0.0426857142858389</v>
      </c>
      <c r="DP617">
        <v>0.139364575491206</v>
      </c>
      <c r="DQ617">
        <v>1</v>
      </c>
      <c r="DR617">
        <v>6.53007902439024</v>
      </c>
      <c r="DS617">
        <v>0.140842578397208</v>
      </c>
      <c r="DT617">
        <v>0.0151255328960553</v>
      </c>
      <c r="DU617">
        <v>0</v>
      </c>
      <c r="DV617">
        <v>1</v>
      </c>
      <c r="DW617">
        <v>2</v>
      </c>
      <c r="DX617" t="s">
        <v>367</v>
      </c>
      <c r="DY617">
        <v>2.8591</v>
      </c>
      <c r="DZ617">
        <v>2.63025</v>
      </c>
      <c r="EA617">
        <v>0.143394</v>
      </c>
      <c r="EB617">
        <v>0.147721</v>
      </c>
      <c r="EC617">
        <v>0.0698162</v>
      </c>
      <c r="ED617">
        <v>0.0527507</v>
      </c>
      <c r="EE617">
        <v>24072.8</v>
      </c>
      <c r="EF617">
        <v>20925.8</v>
      </c>
      <c r="EG617">
        <v>25162.3</v>
      </c>
      <c r="EH617">
        <v>23915.5</v>
      </c>
      <c r="EI617">
        <v>39951.6</v>
      </c>
      <c r="EJ617">
        <v>37511.4</v>
      </c>
      <c r="EK617">
        <v>45477</v>
      </c>
      <c r="EL617">
        <v>42672.3</v>
      </c>
      <c r="EM617">
        <v>1.79885</v>
      </c>
      <c r="EN617">
        <v>2.09225</v>
      </c>
      <c r="EO617">
        <v>-0.0897497</v>
      </c>
      <c r="EP617">
        <v>0</v>
      </c>
      <c r="EQ617">
        <v>24.0879</v>
      </c>
      <c r="ER617">
        <v>999.9</v>
      </c>
      <c r="ES617">
        <v>30.619</v>
      </c>
      <c r="ET617">
        <v>28.772</v>
      </c>
      <c r="EU617">
        <v>17.8702</v>
      </c>
      <c r="EV617">
        <v>51.2352</v>
      </c>
      <c r="EW617">
        <v>29.6595</v>
      </c>
      <c r="EX617">
        <v>2</v>
      </c>
      <c r="EY617">
        <v>0.0216667</v>
      </c>
      <c r="EZ617">
        <v>9.28105</v>
      </c>
      <c r="FA617">
        <v>20.0223</v>
      </c>
      <c r="FB617">
        <v>5.23826</v>
      </c>
      <c r="FC617">
        <v>11.993</v>
      </c>
      <c r="FD617">
        <v>4.9572</v>
      </c>
      <c r="FE617">
        <v>3.30395</v>
      </c>
      <c r="FF617">
        <v>9999</v>
      </c>
      <c r="FG617">
        <v>9999</v>
      </c>
      <c r="FH617">
        <v>6715.2</v>
      </c>
      <c r="FI617">
        <v>354.8</v>
      </c>
      <c r="FJ617">
        <v>1.86798</v>
      </c>
      <c r="FK617">
        <v>1.8637</v>
      </c>
      <c r="FL617">
        <v>1.87134</v>
      </c>
      <c r="FM617">
        <v>1.86203</v>
      </c>
      <c r="FN617">
        <v>1.86157</v>
      </c>
      <c r="FO617">
        <v>1.86805</v>
      </c>
      <c r="FP617">
        <v>1.85811</v>
      </c>
      <c r="FQ617">
        <v>1.86468</v>
      </c>
      <c r="FR617">
        <v>5</v>
      </c>
      <c r="FS617">
        <v>0</v>
      </c>
      <c r="FT617">
        <v>0</v>
      </c>
      <c r="FU617">
        <v>0</v>
      </c>
      <c r="FV617" t="s">
        <v>358</v>
      </c>
      <c r="FW617" t="s">
        <v>359</v>
      </c>
      <c r="FX617" t="s">
        <v>360</v>
      </c>
      <c r="FY617" t="s">
        <v>360</v>
      </c>
      <c r="FZ617" t="s">
        <v>360</v>
      </c>
      <c r="GA617" t="s">
        <v>360</v>
      </c>
      <c r="GB617">
        <v>0</v>
      </c>
      <c r="GC617">
        <v>100</v>
      </c>
      <c r="GD617">
        <v>100</v>
      </c>
      <c r="GE617">
        <v>6.48</v>
      </c>
      <c r="GF617">
        <v>0.1973</v>
      </c>
      <c r="GG617">
        <v>2.14445261950712</v>
      </c>
      <c r="GH617">
        <v>0.00524579190152856</v>
      </c>
      <c r="GI617">
        <v>-2.61795653493914e-06</v>
      </c>
      <c r="GJ617">
        <v>1.03317073579164e-09</v>
      </c>
      <c r="GK617">
        <v>0.00834576242792743</v>
      </c>
      <c r="GL617">
        <v>-0.0463878632499735</v>
      </c>
      <c r="GM617">
        <v>0.00360881594666716</v>
      </c>
      <c r="GN617">
        <v>-4.25062852161115e-05</v>
      </c>
      <c r="GO617">
        <v>14</v>
      </c>
      <c r="GP617">
        <v>2225</v>
      </c>
      <c r="GQ617">
        <v>2</v>
      </c>
      <c r="GR617">
        <v>27</v>
      </c>
      <c r="GS617">
        <v>4402.7</v>
      </c>
      <c r="GT617">
        <v>4402.7</v>
      </c>
      <c r="GU617">
        <v>3.17383</v>
      </c>
      <c r="GV617">
        <v>2.31812</v>
      </c>
      <c r="GW617">
        <v>1.99829</v>
      </c>
      <c r="GX617">
        <v>2.74902</v>
      </c>
      <c r="GY617">
        <v>2.09351</v>
      </c>
      <c r="GZ617">
        <v>2.34009</v>
      </c>
      <c r="HA617">
        <v>31.1287</v>
      </c>
      <c r="HB617">
        <v>13.4753</v>
      </c>
      <c r="HC617">
        <v>18</v>
      </c>
      <c r="HD617">
        <v>428.717</v>
      </c>
      <c r="HE617">
        <v>614.312</v>
      </c>
      <c r="HF617">
        <v>18.033</v>
      </c>
      <c r="HG617">
        <v>27.6526</v>
      </c>
      <c r="HH617">
        <v>30.0035</v>
      </c>
      <c r="HI617">
        <v>26.8384</v>
      </c>
      <c r="HJ617">
        <v>26.8458</v>
      </c>
      <c r="HK617">
        <v>63.5099</v>
      </c>
      <c r="HL617">
        <v>24.6226</v>
      </c>
      <c r="HM617">
        <v>0.753968</v>
      </c>
      <c r="HN617">
        <v>12.3421</v>
      </c>
      <c r="HO617">
        <v>1287.86</v>
      </c>
      <c r="HP617">
        <v>13.8597</v>
      </c>
      <c r="HQ617">
        <v>96.259</v>
      </c>
      <c r="HR617">
        <v>100.316</v>
      </c>
    </row>
    <row r="618" spans="1:226">
      <c r="A618">
        <v>602</v>
      </c>
      <c r="B618">
        <v>1657562285.1</v>
      </c>
      <c r="C618">
        <v>9493.09999990463</v>
      </c>
      <c r="D618" t="s">
        <v>1571</v>
      </c>
      <c r="E618" t="s">
        <v>1572</v>
      </c>
      <c r="F618">
        <v>5</v>
      </c>
      <c r="G618" t="s">
        <v>1420</v>
      </c>
      <c r="H618" t="s">
        <v>354</v>
      </c>
      <c r="I618">
        <v>1657562277.31429</v>
      </c>
      <c r="J618">
        <f>(K618)/1000</f>
        <v>0</v>
      </c>
      <c r="K618">
        <f>IF(BF618, AN618, AH618)</f>
        <v>0</v>
      </c>
      <c r="L618">
        <f>IF(BF618, AI618, AG618)</f>
        <v>0</v>
      </c>
      <c r="M618">
        <f>BH618 - IF(AU618&gt;1, L618*BB618*100.0/(AW618*BV618), 0)</f>
        <v>0</v>
      </c>
      <c r="N618">
        <f>((T618-J618/2)*M618-L618)/(T618+J618/2)</f>
        <v>0</v>
      </c>
      <c r="O618">
        <f>N618*(BO618+BP618)/1000.0</f>
        <v>0</v>
      </c>
      <c r="P618">
        <f>(BH618 - IF(AU618&gt;1, L618*BB618*100.0/(AW618*BV618), 0))*(BO618+BP618)/1000.0</f>
        <v>0</v>
      </c>
      <c r="Q618">
        <f>2.0/((1/S618-1/R618)+SIGN(S618)*SQRT((1/S618-1/R618)*(1/S618-1/R618) + 4*BC618/((BC618+1)*(BC618+1))*(2*1/S618*1/R618-1/R618*1/R618)))</f>
        <v>0</v>
      </c>
      <c r="R618">
        <f>IF(LEFT(BD618,1)&lt;&gt;"0",IF(LEFT(BD618,1)="1",3.0,BE618),$D$5+$E$5*(BV618*BO618/($K$5*1000))+$F$5*(BV618*BO618/($K$5*1000))*MAX(MIN(BB618,$J$5),$I$5)*MAX(MIN(BB618,$J$5),$I$5)+$G$5*MAX(MIN(BB618,$J$5),$I$5)*(BV618*BO618/($K$5*1000))+$H$5*(BV618*BO618/($K$5*1000))*(BV618*BO618/($K$5*1000)))</f>
        <v>0</v>
      </c>
      <c r="S618">
        <f>J618*(1000-(1000*0.61365*exp(17.502*W618/(240.97+W618))/(BO618+BP618)+BJ618)/2)/(1000*0.61365*exp(17.502*W618/(240.97+W618))/(BO618+BP618)-BJ618)</f>
        <v>0</v>
      </c>
      <c r="T618">
        <f>1/((BC618+1)/(Q618/1.6)+1/(R618/1.37)) + BC618/((BC618+1)/(Q618/1.6) + BC618/(R618/1.37))</f>
        <v>0</v>
      </c>
      <c r="U618">
        <f>(AX618*BA618)</f>
        <v>0</v>
      </c>
      <c r="V618">
        <f>(BQ618+(U618+2*0.95*5.67E-8*(((BQ618+$B$7)+273)^4-(BQ618+273)^4)-44100*J618)/(1.84*29.3*R618+8*0.95*5.67E-8*(BQ618+273)^3))</f>
        <v>0</v>
      </c>
      <c r="W618">
        <f>($C$7*BR618+$D$7*BS618+$E$7*V618)</f>
        <v>0</v>
      </c>
      <c r="X618">
        <f>0.61365*exp(17.502*W618/(240.97+W618))</f>
        <v>0</v>
      </c>
      <c r="Y618">
        <f>(Z618/AA618*100)</f>
        <v>0</v>
      </c>
      <c r="Z618">
        <f>BJ618*(BO618+BP618)/1000</f>
        <v>0</v>
      </c>
      <c r="AA618">
        <f>0.61365*exp(17.502*BQ618/(240.97+BQ618))</f>
        <v>0</v>
      </c>
      <c r="AB618">
        <f>(X618-BJ618*(BO618+BP618)/1000)</f>
        <v>0</v>
      </c>
      <c r="AC618">
        <f>(-J618*44100)</f>
        <v>0</v>
      </c>
      <c r="AD618">
        <f>2*29.3*R618*0.92*(BQ618-W618)</f>
        <v>0</v>
      </c>
      <c r="AE618">
        <f>2*0.95*5.67E-8*(((BQ618+$B$7)+273)^4-(W618+273)^4)</f>
        <v>0</v>
      </c>
      <c r="AF618">
        <f>U618+AE618+AC618+AD618</f>
        <v>0</v>
      </c>
      <c r="AG618">
        <f>BN618*AU618*(BI618-BH618*(1000-AU618*BK618)/(1000-AU618*BJ618))/(100*BB618)</f>
        <v>0</v>
      </c>
      <c r="AH618">
        <f>1000*BN618*AU618*(BJ618-BK618)/(100*BB618*(1000-AU618*BJ618))</f>
        <v>0</v>
      </c>
      <c r="AI618">
        <f>(AJ618 - AK618 - BO618*1E3/(8.314*(BQ618+273.15)) * AM618/BN618 * AL618) * BN618/(100*BB618) * (1000 - BK618)/1000</f>
        <v>0</v>
      </c>
      <c r="AJ618">
        <v>1296.12625077452</v>
      </c>
      <c r="AK618">
        <v>1251.51587878788</v>
      </c>
      <c r="AL618">
        <v>3.33005485225774</v>
      </c>
      <c r="AM618">
        <v>66.1577859807836</v>
      </c>
      <c r="AN618">
        <f>(AP618 - AO618 + BO618*1E3/(8.314*(BQ618+273.15)) * AR618/BN618 * AQ618) * BN618/(100*BB618) * 1000/(1000 - AP618)</f>
        <v>0</v>
      </c>
      <c r="AO618">
        <v>13.9309916643418</v>
      </c>
      <c r="AP618">
        <v>20.4821490909091</v>
      </c>
      <c r="AQ618">
        <v>-8.29454908264157e-06</v>
      </c>
      <c r="AR618">
        <v>77.8780552469059</v>
      </c>
      <c r="AS618">
        <v>17</v>
      </c>
      <c r="AT618">
        <v>3</v>
      </c>
      <c r="AU618">
        <f>IF(AS618*$H$13&gt;=AW618,1.0,(AW618/(AW618-AS618*$H$13)))</f>
        <v>0</v>
      </c>
      <c r="AV618">
        <f>(AU618-1)*100</f>
        <v>0</v>
      </c>
      <c r="AW618">
        <f>MAX(0,($B$13+$C$13*BV618)/(1+$D$13*BV618)*BO618/(BQ618+273)*$E$13)</f>
        <v>0</v>
      </c>
      <c r="AX618">
        <f>$B$11*BW618+$C$11*BX618+$F$11*CI618*(1-CL618)</f>
        <v>0</v>
      </c>
      <c r="AY618">
        <f>AX618*AZ618</f>
        <v>0</v>
      </c>
      <c r="AZ618">
        <f>($B$11*$D$9+$C$11*$D$9+$F$11*((CV618+CN618)/MAX(CV618+CN618+CW618, 0.1)*$I$9+CW618/MAX(CV618+CN618+CW618, 0.1)*$J$9))/($B$11+$C$11+$F$11)</f>
        <v>0</v>
      </c>
      <c r="BA618">
        <f>($B$11*$K$9+$C$11*$K$9+$F$11*((CV618+CN618)/MAX(CV618+CN618+CW618, 0.1)*$P$9+CW618/MAX(CV618+CN618+CW618, 0.1)*$Q$9))/($B$11+$C$11+$F$11)</f>
        <v>0</v>
      </c>
      <c r="BB618">
        <v>4.6</v>
      </c>
      <c r="BC618">
        <v>0.5</v>
      </c>
      <c r="BD618" t="s">
        <v>355</v>
      </c>
      <c r="BE618">
        <v>2</v>
      </c>
      <c r="BF618" t="b">
        <v>1</v>
      </c>
      <c r="BG618">
        <v>1657562277.31429</v>
      </c>
      <c r="BH618">
        <v>1202.185</v>
      </c>
      <c r="BI618">
        <v>1260.40821428571</v>
      </c>
      <c r="BJ618">
        <v>20.4770142857143</v>
      </c>
      <c r="BK618">
        <v>13.9297357142857</v>
      </c>
      <c r="BL618">
        <v>1195.74392857143</v>
      </c>
      <c r="BM618">
        <v>20.2797321428571</v>
      </c>
      <c r="BN618">
        <v>500.037821428571</v>
      </c>
      <c r="BO618">
        <v>68.0070392857143</v>
      </c>
      <c r="BP618">
        <v>0.0137390428571429</v>
      </c>
      <c r="BQ618">
        <v>22.7631142857143</v>
      </c>
      <c r="BR618">
        <v>22.6079857142857</v>
      </c>
      <c r="BS618">
        <v>999.9</v>
      </c>
      <c r="BT618">
        <v>0</v>
      </c>
      <c r="BU618">
        <v>0</v>
      </c>
      <c r="BV618">
        <v>10006.0285714286</v>
      </c>
      <c r="BW618">
        <v>0</v>
      </c>
      <c r="BX618">
        <v>59.5375142857143</v>
      </c>
      <c r="BY618">
        <v>-58.2239607142857</v>
      </c>
      <c r="BZ618">
        <v>1227.31535714286</v>
      </c>
      <c r="CA618">
        <v>1278.21321428571</v>
      </c>
      <c r="CB618">
        <v>6.54727214285714</v>
      </c>
      <c r="CC618">
        <v>1260.40821428571</v>
      </c>
      <c r="CD618">
        <v>13.9297357142857</v>
      </c>
      <c r="CE618">
        <v>1.39258214285714</v>
      </c>
      <c r="CF618">
        <v>0.947320714285714</v>
      </c>
      <c r="CG618">
        <v>11.8370964285714</v>
      </c>
      <c r="CH618">
        <v>6.13039571428571</v>
      </c>
      <c r="CI618">
        <v>1999.98535714286</v>
      </c>
      <c r="CJ618">
        <v>0.98000675</v>
      </c>
      <c r="CK618">
        <v>0.019993225</v>
      </c>
      <c r="CL618">
        <v>0</v>
      </c>
      <c r="CM618">
        <v>2.47134285714286</v>
      </c>
      <c r="CN618">
        <v>0</v>
      </c>
      <c r="CO618">
        <v>12463.5892857143</v>
      </c>
      <c r="CP618">
        <v>16705.325</v>
      </c>
      <c r="CQ618">
        <v>45</v>
      </c>
      <c r="CR618">
        <v>46</v>
      </c>
      <c r="CS618">
        <v>45.455</v>
      </c>
      <c r="CT618">
        <v>44.83</v>
      </c>
      <c r="CU618">
        <v>43.75</v>
      </c>
      <c r="CV618">
        <v>1959.99535714286</v>
      </c>
      <c r="CW618">
        <v>39.99</v>
      </c>
      <c r="CX618">
        <v>0</v>
      </c>
      <c r="CY618">
        <v>1651541180</v>
      </c>
      <c r="CZ618">
        <v>0</v>
      </c>
      <c r="DA618">
        <v>0</v>
      </c>
      <c r="DB618" t="s">
        <v>356</v>
      </c>
      <c r="DC618">
        <v>1657298120.5</v>
      </c>
      <c r="DD618">
        <v>1657298120.5</v>
      </c>
      <c r="DE618">
        <v>0</v>
      </c>
      <c r="DF618">
        <v>1.391</v>
      </c>
      <c r="DG618">
        <v>0.035</v>
      </c>
      <c r="DH618">
        <v>2.39</v>
      </c>
      <c r="DI618">
        <v>0.104</v>
      </c>
      <c r="DJ618">
        <v>419</v>
      </c>
      <c r="DK618">
        <v>18</v>
      </c>
      <c r="DL618">
        <v>0.11</v>
      </c>
      <c r="DM618">
        <v>0.02</v>
      </c>
      <c r="DN618">
        <v>-58.0735024390244</v>
      </c>
      <c r="DO618">
        <v>-2.83354912891973</v>
      </c>
      <c r="DP618">
        <v>0.364500246236194</v>
      </c>
      <c r="DQ618">
        <v>0</v>
      </c>
      <c r="DR618">
        <v>6.5398643902439</v>
      </c>
      <c r="DS618">
        <v>0.0884546341463321</v>
      </c>
      <c r="DT618">
        <v>0.0104563597286311</v>
      </c>
      <c r="DU618">
        <v>1</v>
      </c>
      <c r="DV618">
        <v>1</v>
      </c>
      <c r="DW618">
        <v>2</v>
      </c>
      <c r="DX618" t="s">
        <v>367</v>
      </c>
      <c r="DY618">
        <v>2.85864</v>
      </c>
      <c r="DZ618">
        <v>2.63031</v>
      </c>
      <c r="EA618">
        <v>0.144595</v>
      </c>
      <c r="EB618">
        <v>0.148933</v>
      </c>
      <c r="EC618">
        <v>0.0698204</v>
      </c>
      <c r="ED618">
        <v>0.0527044</v>
      </c>
      <c r="EE618">
        <v>24036.2</v>
      </c>
      <c r="EF618">
        <v>20893.9</v>
      </c>
      <c r="EG618">
        <v>25159.5</v>
      </c>
      <c r="EH618">
        <v>23913.3</v>
      </c>
      <c r="EI618">
        <v>39947.5</v>
      </c>
      <c r="EJ618">
        <v>37510.1</v>
      </c>
      <c r="EK618">
        <v>45472.5</v>
      </c>
      <c r="EL618">
        <v>42668.7</v>
      </c>
      <c r="EM618">
        <v>1.79813</v>
      </c>
      <c r="EN618">
        <v>2.092</v>
      </c>
      <c r="EO618">
        <v>-0.0859648</v>
      </c>
      <c r="EP618">
        <v>0</v>
      </c>
      <c r="EQ618">
        <v>24.0469</v>
      </c>
      <c r="ER618">
        <v>999.9</v>
      </c>
      <c r="ES618">
        <v>30.619</v>
      </c>
      <c r="ET618">
        <v>28.772</v>
      </c>
      <c r="EU618">
        <v>17.8702</v>
      </c>
      <c r="EV618">
        <v>51.3052</v>
      </c>
      <c r="EW618">
        <v>29.5913</v>
      </c>
      <c r="EX618">
        <v>2</v>
      </c>
      <c r="EY618">
        <v>0.0251601</v>
      </c>
      <c r="EZ618">
        <v>9.28105</v>
      </c>
      <c r="FA618">
        <v>20.0225</v>
      </c>
      <c r="FB618">
        <v>5.23855</v>
      </c>
      <c r="FC618">
        <v>11.9926</v>
      </c>
      <c r="FD618">
        <v>4.9572</v>
      </c>
      <c r="FE618">
        <v>3.30395</v>
      </c>
      <c r="FF618">
        <v>9999</v>
      </c>
      <c r="FG618">
        <v>9999</v>
      </c>
      <c r="FH618">
        <v>6715.5</v>
      </c>
      <c r="FI618">
        <v>354.8</v>
      </c>
      <c r="FJ618">
        <v>1.86798</v>
      </c>
      <c r="FK618">
        <v>1.86371</v>
      </c>
      <c r="FL618">
        <v>1.87134</v>
      </c>
      <c r="FM618">
        <v>1.86203</v>
      </c>
      <c r="FN618">
        <v>1.86157</v>
      </c>
      <c r="FO618">
        <v>1.86803</v>
      </c>
      <c r="FP618">
        <v>1.85812</v>
      </c>
      <c r="FQ618">
        <v>1.86468</v>
      </c>
      <c r="FR618">
        <v>5</v>
      </c>
      <c r="FS618">
        <v>0</v>
      </c>
      <c r="FT618">
        <v>0</v>
      </c>
      <c r="FU618">
        <v>0</v>
      </c>
      <c r="FV618" t="s">
        <v>358</v>
      </c>
      <c r="FW618" t="s">
        <v>359</v>
      </c>
      <c r="FX618" t="s">
        <v>360</v>
      </c>
      <c r="FY618" t="s">
        <v>360</v>
      </c>
      <c r="FZ618" t="s">
        <v>360</v>
      </c>
      <c r="GA618" t="s">
        <v>360</v>
      </c>
      <c r="GB618">
        <v>0</v>
      </c>
      <c r="GC618">
        <v>100</v>
      </c>
      <c r="GD618">
        <v>100</v>
      </c>
      <c r="GE618">
        <v>6.52</v>
      </c>
      <c r="GF618">
        <v>0.1975</v>
      </c>
      <c r="GG618">
        <v>2.14445261950712</v>
      </c>
      <c r="GH618">
        <v>0.00524579190152856</v>
      </c>
      <c r="GI618">
        <v>-2.61795653493914e-06</v>
      </c>
      <c r="GJ618">
        <v>1.03317073579164e-09</v>
      </c>
      <c r="GK618">
        <v>0.00834576242792743</v>
      </c>
      <c r="GL618">
        <v>-0.0463878632499735</v>
      </c>
      <c r="GM618">
        <v>0.00360881594666716</v>
      </c>
      <c r="GN618">
        <v>-4.25062852161115e-05</v>
      </c>
      <c r="GO618">
        <v>14</v>
      </c>
      <c r="GP618">
        <v>2225</v>
      </c>
      <c r="GQ618">
        <v>2</v>
      </c>
      <c r="GR618">
        <v>27</v>
      </c>
      <c r="GS618">
        <v>4402.7</v>
      </c>
      <c r="GT618">
        <v>4402.7</v>
      </c>
      <c r="GU618">
        <v>3.20679</v>
      </c>
      <c r="GV618">
        <v>2.323</v>
      </c>
      <c r="GW618">
        <v>1.99829</v>
      </c>
      <c r="GX618">
        <v>2.74902</v>
      </c>
      <c r="GY618">
        <v>2.09351</v>
      </c>
      <c r="GZ618">
        <v>2.35718</v>
      </c>
      <c r="HA618">
        <v>31.1287</v>
      </c>
      <c r="HB618">
        <v>13.4753</v>
      </c>
      <c r="HC618">
        <v>18</v>
      </c>
      <c r="HD618">
        <v>428.536</v>
      </c>
      <c r="HE618">
        <v>614.513</v>
      </c>
      <c r="HF618">
        <v>18.0784</v>
      </c>
      <c r="HG618">
        <v>27.7043</v>
      </c>
      <c r="HH618">
        <v>30.0035</v>
      </c>
      <c r="HI618">
        <v>26.8701</v>
      </c>
      <c r="HJ618">
        <v>26.881</v>
      </c>
      <c r="HK618">
        <v>64.1695</v>
      </c>
      <c r="HL618">
        <v>24.6226</v>
      </c>
      <c r="HM618">
        <v>0.753968</v>
      </c>
      <c r="HN618">
        <v>12.3392</v>
      </c>
      <c r="HO618">
        <v>1308.01</v>
      </c>
      <c r="HP618">
        <v>13.8455</v>
      </c>
      <c r="HQ618">
        <v>96.2492</v>
      </c>
      <c r="HR618">
        <v>100.308</v>
      </c>
    </row>
    <row r="619" spans="1:226">
      <c r="A619">
        <v>603</v>
      </c>
      <c r="B619">
        <v>1657562290.1</v>
      </c>
      <c r="C619">
        <v>9498.09999990463</v>
      </c>
      <c r="D619" t="s">
        <v>1573</v>
      </c>
      <c r="E619" t="s">
        <v>1574</v>
      </c>
      <c r="F619">
        <v>5</v>
      </c>
      <c r="G619" t="s">
        <v>1420</v>
      </c>
      <c r="H619" t="s">
        <v>354</v>
      </c>
      <c r="I619">
        <v>1657562282.6</v>
      </c>
      <c r="J619">
        <f>(K619)/1000</f>
        <v>0</v>
      </c>
      <c r="K619">
        <f>IF(BF619, AN619, AH619)</f>
        <v>0</v>
      </c>
      <c r="L619">
        <f>IF(BF619, AI619, AG619)</f>
        <v>0</v>
      </c>
      <c r="M619">
        <f>BH619 - IF(AU619&gt;1, L619*BB619*100.0/(AW619*BV619), 0)</f>
        <v>0</v>
      </c>
      <c r="N619">
        <f>((T619-J619/2)*M619-L619)/(T619+J619/2)</f>
        <v>0</v>
      </c>
      <c r="O619">
        <f>N619*(BO619+BP619)/1000.0</f>
        <v>0</v>
      </c>
      <c r="P619">
        <f>(BH619 - IF(AU619&gt;1, L619*BB619*100.0/(AW619*BV619), 0))*(BO619+BP619)/1000.0</f>
        <v>0</v>
      </c>
      <c r="Q619">
        <f>2.0/((1/S619-1/R619)+SIGN(S619)*SQRT((1/S619-1/R619)*(1/S619-1/R619) + 4*BC619/((BC619+1)*(BC619+1))*(2*1/S619*1/R619-1/R619*1/R619)))</f>
        <v>0</v>
      </c>
      <c r="R619">
        <f>IF(LEFT(BD619,1)&lt;&gt;"0",IF(LEFT(BD619,1)="1",3.0,BE619),$D$5+$E$5*(BV619*BO619/($K$5*1000))+$F$5*(BV619*BO619/($K$5*1000))*MAX(MIN(BB619,$J$5),$I$5)*MAX(MIN(BB619,$J$5),$I$5)+$G$5*MAX(MIN(BB619,$J$5),$I$5)*(BV619*BO619/($K$5*1000))+$H$5*(BV619*BO619/($K$5*1000))*(BV619*BO619/($K$5*1000)))</f>
        <v>0</v>
      </c>
      <c r="S619">
        <f>J619*(1000-(1000*0.61365*exp(17.502*W619/(240.97+W619))/(BO619+BP619)+BJ619)/2)/(1000*0.61365*exp(17.502*W619/(240.97+W619))/(BO619+BP619)-BJ619)</f>
        <v>0</v>
      </c>
      <c r="T619">
        <f>1/((BC619+1)/(Q619/1.6)+1/(R619/1.37)) + BC619/((BC619+1)/(Q619/1.6) + BC619/(R619/1.37))</f>
        <v>0</v>
      </c>
      <c r="U619">
        <f>(AX619*BA619)</f>
        <v>0</v>
      </c>
      <c r="V619">
        <f>(BQ619+(U619+2*0.95*5.67E-8*(((BQ619+$B$7)+273)^4-(BQ619+273)^4)-44100*J619)/(1.84*29.3*R619+8*0.95*5.67E-8*(BQ619+273)^3))</f>
        <v>0</v>
      </c>
      <c r="W619">
        <f>($C$7*BR619+$D$7*BS619+$E$7*V619)</f>
        <v>0</v>
      </c>
      <c r="X619">
        <f>0.61365*exp(17.502*W619/(240.97+W619))</f>
        <v>0</v>
      </c>
      <c r="Y619">
        <f>(Z619/AA619*100)</f>
        <v>0</v>
      </c>
      <c r="Z619">
        <f>BJ619*(BO619+BP619)/1000</f>
        <v>0</v>
      </c>
      <c r="AA619">
        <f>0.61365*exp(17.502*BQ619/(240.97+BQ619))</f>
        <v>0</v>
      </c>
      <c r="AB619">
        <f>(X619-BJ619*(BO619+BP619)/1000)</f>
        <v>0</v>
      </c>
      <c r="AC619">
        <f>(-J619*44100)</f>
        <v>0</v>
      </c>
      <c r="AD619">
        <f>2*29.3*R619*0.92*(BQ619-W619)</f>
        <v>0</v>
      </c>
      <c r="AE619">
        <f>2*0.95*5.67E-8*(((BQ619+$B$7)+273)^4-(W619+273)^4)</f>
        <v>0</v>
      </c>
      <c r="AF619">
        <f>U619+AE619+AC619+AD619</f>
        <v>0</v>
      </c>
      <c r="AG619">
        <f>BN619*AU619*(BI619-BH619*(1000-AU619*BK619)/(1000-AU619*BJ619))/(100*BB619)</f>
        <v>0</v>
      </c>
      <c r="AH619">
        <f>1000*BN619*AU619*(BJ619-BK619)/(100*BB619*(1000-AU619*BJ619))</f>
        <v>0</v>
      </c>
      <c r="AI619">
        <f>(AJ619 - AK619 - BO619*1E3/(8.314*(BQ619+273.15)) * AM619/BN619 * AL619) * BN619/(100*BB619) * (1000 - BK619)/1000</f>
        <v>0</v>
      </c>
      <c r="AJ619">
        <v>1313.16456445119</v>
      </c>
      <c r="AK619">
        <v>1268.13242424242</v>
      </c>
      <c r="AL619">
        <v>3.26655106037974</v>
      </c>
      <c r="AM619">
        <v>66.1577859807836</v>
      </c>
      <c r="AN619">
        <f>(AP619 - AO619 + BO619*1E3/(8.314*(BQ619+273.15)) * AR619/BN619 * AQ619) * BN619/(100*BB619) * 1000/(1000 - AP619)</f>
        <v>0</v>
      </c>
      <c r="AO619">
        <v>13.9227455724513</v>
      </c>
      <c r="AP619">
        <v>20.4863763636364</v>
      </c>
      <c r="AQ619">
        <v>7.88911409104097e-06</v>
      </c>
      <c r="AR619">
        <v>77.8780552469059</v>
      </c>
      <c r="AS619">
        <v>17</v>
      </c>
      <c r="AT619">
        <v>3</v>
      </c>
      <c r="AU619">
        <f>IF(AS619*$H$13&gt;=AW619,1.0,(AW619/(AW619-AS619*$H$13)))</f>
        <v>0</v>
      </c>
      <c r="AV619">
        <f>(AU619-1)*100</f>
        <v>0</v>
      </c>
      <c r="AW619">
        <f>MAX(0,($B$13+$C$13*BV619)/(1+$D$13*BV619)*BO619/(BQ619+273)*$E$13)</f>
        <v>0</v>
      </c>
      <c r="AX619">
        <f>$B$11*BW619+$C$11*BX619+$F$11*CI619*(1-CL619)</f>
        <v>0</v>
      </c>
      <c r="AY619">
        <f>AX619*AZ619</f>
        <v>0</v>
      </c>
      <c r="AZ619">
        <f>($B$11*$D$9+$C$11*$D$9+$F$11*((CV619+CN619)/MAX(CV619+CN619+CW619, 0.1)*$I$9+CW619/MAX(CV619+CN619+CW619, 0.1)*$J$9))/($B$11+$C$11+$F$11)</f>
        <v>0</v>
      </c>
      <c r="BA619">
        <f>($B$11*$K$9+$C$11*$K$9+$F$11*((CV619+CN619)/MAX(CV619+CN619+CW619, 0.1)*$P$9+CW619/MAX(CV619+CN619+CW619, 0.1)*$Q$9))/($B$11+$C$11+$F$11)</f>
        <v>0</v>
      </c>
      <c r="BB619">
        <v>4.6</v>
      </c>
      <c r="BC619">
        <v>0.5</v>
      </c>
      <c r="BD619" t="s">
        <v>355</v>
      </c>
      <c r="BE619">
        <v>2</v>
      </c>
      <c r="BF619" t="b">
        <v>1</v>
      </c>
      <c r="BG619">
        <v>1657562282.6</v>
      </c>
      <c r="BH619">
        <v>1219.44777777778</v>
      </c>
      <c r="BI619">
        <v>1278.17703703704</v>
      </c>
      <c r="BJ619">
        <v>20.4797259259259</v>
      </c>
      <c r="BK619">
        <v>13.9274222222222</v>
      </c>
      <c r="BL619">
        <v>1212.94740740741</v>
      </c>
      <c r="BM619">
        <v>20.2823111111111</v>
      </c>
      <c r="BN619">
        <v>500.023555555556</v>
      </c>
      <c r="BO619">
        <v>68.0060296296296</v>
      </c>
      <c r="BP619">
        <v>0.0138062518518519</v>
      </c>
      <c r="BQ619">
        <v>22.7820851851852</v>
      </c>
      <c r="BR619">
        <v>22.6194148148148</v>
      </c>
      <c r="BS619">
        <v>999.9</v>
      </c>
      <c r="BT619">
        <v>0</v>
      </c>
      <c r="BU619">
        <v>0</v>
      </c>
      <c r="BV619">
        <v>10002.5685185185</v>
      </c>
      <c r="BW619">
        <v>0</v>
      </c>
      <c r="BX619">
        <v>74.7395962962963</v>
      </c>
      <c r="BY619">
        <v>-58.7300518518518</v>
      </c>
      <c r="BZ619">
        <v>1244.94407407407</v>
      </c>
      <c r="CA619">
        <v>1296.23074074074</v>
      </c>
      <c r="CB619">
        <v>6.55228814814815</v>
      </c>
      <c r="CC619">
        <v>1278.17703703704</v>
      </c>
      <c r="CD619">
        <v>13.9274222222222</v>
      </c>
      <c r="CE619">
        <v>1.39274407407407</v>
      </c>
      <c r="CF619">
        <v>0.947148777777778</v>
      </c>
      <c r="CG619">
        <v>11.8388703703704</v>
      </c>
      <c r="CH619">
        <v>6.12776777777778</v>
      </c>
      <c r="CI619">
        <v>1999.98814814815</v>
      </c>
      <c r="CJ619">
        <v>0.980006555555555</v>
      </c>
      <c r="CK619">
        <v>0.0199934259259259</v>
      </c>
      <c r="CL619">
        <v>0</v>
      </c>
      <c r="CM619">
        <v>2.49904814814815</v>
      </c>
      <c r="CN619">
        <v>0</v>
      </c>
      <c r="CO619">
        <v>12900.8148148148</v>
      </c>
      <c r="CP619">
        <v>16705.3555555556</v>
      </c>
      <c r="CQ619">
        <v>45</v>
      </c>
      <c r="CR619">
        <v>46.0183703703704</v>
      </c>
      <c r="CS619">
        <v>45.4766666666667</v>
      </c>
      <c r="CT619">
        <v>44.8516666666667</v>
      </c>
      <c r="CU619">
        <v>43.75</v>
      </c>
      <c r="CV619">
        <v>1959.99814814815</v>
      </c>
      <c r="CW619">
        <v>39.99</v>
      </c>
      <c r="CX619">
        <v>0</v>
      </c>
      <c r="CY619">
        <v>1651541185.4</v>
      </c>
      <c r="CZ619">
        <v>0</v>
      </c>
      <c r="DA619">
        <v>0</v>
      </c>
      <c r="DB619" t="s">
        <v>356</v>
      </c>
      <c r="DC619">
        <v>1657298120.5</v>
      </c>
      <c r="DD619">
        <v>1657298120.5</v>
      </c>
      <c r="DE619">
        <v>0</v>
      </c>
      <c r="DF619">
        <v>1.391</v>
      </c>
      <c r="DG619">
        <v>0.035</v>
      </c>
      <c r="DH619">
        <v>2.39</v>
      </c>
      <c r="DI619">
        <v>0.104</v>
      </c>
      <c r="DJ619">
        <v>419</v>
      </c>
      <c r="DK619">
        <v>18</v>
      </c>
      <c r="DL619">
        <v>0.11</v>
      </c>
      <c r="DM619">
        <v>0.02</v>
      </c>
      <c r="DN619">
        <v>-58.3698682926829</v>
      </c>
      <c r="DO619">
        <v>-5.41070592334504</v>
      </c>
      <c r="DP619">
        <v>0.556571709682621</v>
      </c>
      <c r="DQ619">
        <v>0</v>
      </c>
      <c r="DR619">
        <v>6.54894243902439</v>
      </c>
      <c r="DS619">
        <v>0.0640162369338095</v>
      </c>
      <c r="DT619">
        <v>0.00782136653910078</v>
      </c>
      <c r="DU619">
        <v>1</v>
      </c>
      <c r="DV619">
        <v>1</v>
      </c>
      <c r="DW619">
        <v>2</v>
      </c>
      <c r="DX619" t="s">
        <v>367</v>
      </c>
      <c r="DY619">
        <v>2.85814</v>
      </c>
      <c r="DZ619">
        <v>2.63059</v>
      </c>
      <c r="EA619">
        <v>0.145767</v>
      </c>
      <c r="EB619">
        <v>0.150101</v>
      </c>
      <c r="EC619">
        <v>0.0698223</v>
      </c>
      <c r="ED619">
        <v>0.0526808</v>
      </c>
      <c r="EE619">
        <v>23999.9</v>
      </c>
      <c r="EF619">
        <v>20863.2</v>
      </c>
      <c r="EG619">
        <v>25156.2</v>
      </c>
      <c r="EH619">
        <v>23911.2</v>
      </c>
      <c r="EI619">
        <v>39943.3</v>
      </c>
      <c r="EJ619">
        <v>37507.9</v>
      </c>
      <c r="EK619">
        <v>45467.9</v>
      </c>
      <c r="EL619">
        <v>42665.3</v>
      </c>
      <c r="EM619">
        <v>1.79725</v>
      </c>
      <c r="EN619">
        <v>2.09142</v>
      </c>
      <c r="EO619">
        <v>-0.0832304</v>
      </c>
      <c r="EP619">
        <v>0</v>
      </c>
      <c r="EQ619">
        <v>24.0115</v>
      </c>
      <c r="ER619">
        <v>999.9</v>
      </c>
      <c r="ES619">
        <v>30.643</v>
      </c>
      <c r="ET619">
        <v>28.772</v>
      </c>
      <c r="EU619">
        <v>17.8844</v>
      </c>
      <c r="EV619">
        <v>51.4652</v>
      </c>
      <c r="EW619">
        <v>29.5954</v>
      </c>
      <c r="EX619">
        <v>2</v>
      </c>
      <c r="EY619">
        <v>0.0285899</v>
      </c>
      <c r="EZ619">
        <v>9.28105</v>
      </c>
      <c r="FA619">
        <v>20.0227</v>
      </c>
      <c r="FB619">
        <v>5.23855</v>
      </c>
      <c r="FC619">
        <v>11.9929</v>
      </c>
      <c r="FD619">
        <v>4.95735</v>
      </c>
      <c r="FE619">
        <v>3.30395</v>
      </c>
      <c r="FF619">
        <v>9999</v>
      </c>
      <c r="FG619">
        <v>9999</v>
      </c>
      <c r="FH619">
        <v>6715.5</v>
      </c>
      <c r="FI619">
        <v>354.8</v>
      </c>
      <c r="FJ619">
        <v>1.86798</v>
      </c>
      <c r="FK619">
        <v>1.86371</v>
      </c>
      <c r="FL619">
        <v>1.87134</v>
      </c>
      <c r="FM619">
        <v>1.86203</v>
      </c>
      <c r="FN619">
        <v>1.86157</v>
      </c>
      <c r="FO619">
        <v>1.86806</v>
      </c>
      <c r="FP619">
        <v>1.8581</v>
      </c>
      <c r="FQ619">
        <v>1.86469</v>
      </c>
      <c r="FR619">
        <v>5</v>
      </c>
      <c r="FS619">
        <v>0</v>
      </c>
      <c r="FT619">
        <v>0</v>
      </c>
      <c r="FU619">
        <v>0</v>
      </c>
      <c r="FV619" t="s">
        <v>358</v>
      </c>
      <c r="FW619" t="s">
        <v>359</v>
      </c>
      <c r="FX619" t="s">
        <v>360</v>
      </c>
      <c r="FY619" t="s">
        <v>360</v>
      </c>
      <c r="FZ619" t="s">
        <v>360</v>
      </c>
      <c r="GA619" t="s">
        <v>360</v>
      </c>
      <c r="GB619">
        <v>0</v>
      </c>
      <c r="GC619">
        <v>100</v>
      </c>
      <c r="GD619">
        <v>100</v>
      </c>
      <c r="GE619">
        <v>6.59</v>
      </c>
      <c r="GF619">
        <v>0.1978</v>
      </c>
      <c r="GG619">
        <v>2.14445261950712</v>
      </c>
      <c r="GH619">
        <v>0.00524579190152856</v>
      </c>
      <c r="GI619">
        <v>-2.61795653493914e-06</v>
      </c>
      <c r="GJ619">
        <v>1.03317073579164e-09</v>
      </c>
      <c r="GK619">
        <v>0.00834576242792743</v>
      </c>
      <c r="GL619">
        <v>-0.0463878632499735</v>
      </c>
      <c r="GM619">
        <v>0.00360881594666716</v>
      </c>
      <c r="GN619">
        <v>-4.25062852161115e-05</v>
      </c>
      <c r="GO619">
        <v>14</v>
      </c>
      <c r="GP619">
        <v>2225</v>
      </c>
      <c r="GQ619">
        <v>2</v>
      </c>
      <c r="GR619">
        <v>27</v>
      </c>
      <c r="GS619">
        <v>4402.8</v>
      </c>
      <c r="GT619">
        <v>4402.8</v>
      </c>
      <c r="GU619">
        <v>3.23486</v>
      </c>
      <c r="GV619">
        <v>2.31934</v>
      </c>
      <c r="GW619">
        <v>1.99829</v>
      </c>
      <c r="GX619">
        <v>2.7478</v>
      </c>
      <c r="GY619">
        <v>2.09351</v>
      </c>
      <c r="GZ619">
        <v>2.41577</v>
      </c>
      <c r="HA619">
        <v>31.1504</v>
      </c>
      <c r="HB619">
        <v>13.4753</v>
      </c>
      <c r="HC619">
        <v>18</v>
      </c>
      <c r="HD619">
        <v>428.287</v>
      </c>
      <c r="HE619">
        <v>614.458</v>
      </c>
      <c r="HF619">
        <v>18.1235</v>
      </c>
      <c r="HG619">
        <v>27.7562</v>
      </c>
      <c r="HH619">
        <v>30.0033</v>
      </c>
      <c r="HI619">
        <v>26.9041</v>
      </c>
      <c r="HJ619">
        <v>26.9162</v>
      </c>
      <c r="HK619">
        <v>64.7245</v>
      </c>
      <c r="HL619">
        <v>24.9066</v>
      </c>
      <c r="HM619">
        <v>0.753968</v>
      </c>
      <c r="HN619">
        <v>12.3416</v>
      </c>
      <c r="HO619">
        <v>1321.61</v>
      </c>
      <c r="HP619">
        <v>13.8323</v>
      </c>
      <c r="HQ619">
        <v>96.2384</v>
      </c>
      <c r="HR619">
        <v>100.299</v>
      </c>
    </row>
    <row r="620" spans="1:226">
      <c r="A620">
        <v>604</v>
      </c>
      <c r="B620">
        <v>1657562295.1</v>
      </c>
      <c r="C620">
        <v>9503.09999990463</v>
      </c>
      <c r="D620" t="s">
        <v>1575</v>
      </c>
      <c r="E620" t="s">
        <v>1576</v>
      </c>
      <c r="F620">
        <v>5</v>
      </c>
      <c r="G620" t="s">
        <v>1420</v>
      </c>
      <c r="H620" t="s">
        <v>354</v>
      </c>
      <c r="I620">
        <v>1657562287.31429</v>
      </c>
      <c r="J620">
        <f>(K620)/1000</f>
        <v>0</v>
      </c>
      <c r="K620">
        <f>IF(BF620, AN620, AH620)</f>
        <v>0</v>
      </c>
      <c r="L620">
        <f>IF(BF620, AI620, AG620)</f>
        <v>0</v>
      </c>
      <c r="M620">
        <f>BH620 - IF(AU620&gt;1, L620*BB620*100.0/(AW620*BV620), 0)</f>
        <v>0</v>
      </c>
      <c r="N620">
        <f>((T620-J620/2)*M620-L620)/(T620+J620/2)</f>
        <v>0</v>
      </c>
      <c r="O620">
        <f>N620*(BO620+BP620)/1000.0</f>
        <v>0</v>
      </c>
      <c r="P620">
        <f>(BH620 - IF(AU620&gt;1, L620*BB620*100.0/(AW620*BV620), 0))*(BO620+BP620)/1000.0</f>
        <v>0</v>
      </c>
      <c r="Q620">
        <f>2.0/((1/S620-1/R620)+SIGN(S620)*SQRT((1/S620-1/R620)*(1/S620-1/R620) + 4*BC620/((BC620+1)*(BC620+1))*(2*1/S620*1/R620-1/R620*1/R620)))</f>
        <v>0</v>
      </c>
      <c r="R620">
        <f>IF(LEFT(BD620,1)&lt;&gt;"0",IF(LEFT(BD620,1)="1",3.0,BE620),$D$5+$E$5*(BV620*BO620/($K$5*1000))+$F$5*(BV620*BO620/($K$5*1000))*MAX(MIN(BB620,$J$5),$I$5)*MAX(MIN(BB620,$J$5),$I$5)+$G$5*MAX(MIN(BB620,$J$5),$I$5)*(BV620*BO620/($K$5*1000))+$H$5*(BV620*BO620/($K$5*1000))*(BV620*BO620/($K$5*1000)))</f>
        <v>0</v>
      </c>
      <c r="S620">
        <f>J620*(1000-(1000*0.61365*exp(17.502*W620/(240.97+W620))/(BO620+BP620)+BJ620)/2)/(1000*0.61365*exp(17.502*W620/(240.97+W620))/(BO620+BP620)-BJ620)</f>
        <v>0</v>
      </c>
      <c r="T620">
        <f>1/((BC620+1)/(Q620/1.6)+1/(R620/1.37)) + BC620/((BC620+1)/(Q620/1.6) + BC620/(R620/1.37))</f>
        <v>0</v>
      </c>
      <c r="U620">
        <f>(AX620*BA620)</f>
        <v>0</v>
      </c>
      <c r="V620">
        <f>(BQ620+(U620+2*0.95*5.67E-8*(((BQ620+$B$7)+273)^4-(BQ620+273)^4)-44100*J620)/(1.84*29.3*R620+8*0.95*5.67E-8*(BQ620+273)^3))</f>
        <v>0</v>
      </c>
      <c r="W620">
        <f>($C$7*BR620+$D$7*BS620+$E$7*V620)</f>
        <v>0</v>
      </c>
      <c r="X620">
        <f>0.61365*exp(17.502*W620/(240.97+W620))</f>
        <v>0</v>
      </c>
      <c r="Y620">
        <f>(Z620/AA620*100)</f>
        <v>0</v>
      </c>
      <c r="Z620">
        <f>BJ620*(BO620+BP620)/1000</f>
        <v>0</v>
      </c>
      <c r="AA620">
        <f>0.61365*exp(17.502*BQ620/(240.97+BQ620))</f>
        <v>0</v>
      </c>
      <c r="AB620">
        <f>(X620-BJ620*(BO620+BP620)/1000)</f>
        <v>0</v>
      </c>
      <c r="AC620">
        <f>(-J620*44100)</f>
        <v>0</v>
      </c>
      <c r="AD620">
        <f>2*29.3*R620*0.92*(BQ620-W620)</f>
        <v>0</v>
      </c>
      <c r="AE620">
        <f>2*0.95*5.67E-8*(((BQ620+$B$7)+273)^4-(W620+273)^4)</f>
        <v>0</v>
      </c>
      <c r="AF620">
        <f>U620+AE620+AC620+AD620</f>
        <v>0</v>
      </c>
      <c r="AG620">
        <f>BN620*AU620*(BI620-BH620*(1000-AU620*BK620)/(1000-AU620*BJ620))/(100*BB620)</f>
        <v>0</v>
      </c>
      <c r="AH620">
        <f>1000*BN620*AU620*(BJ620-BK620)/(100*BB620*(1000-AU620*BJ620))</f>
        <v>0</v>
      </c>
      <c r="AI620">
        <f>(AJ620 - AK620 - BO620*1E3/(8.314*(BQ620+273.15)) * AM620/BN620 * AL620) * BN620/(100*BB620) * (1000 - BK620)/1000</f>
        <v>0</v>
      </c>
      <c r="AJ620">
        <v>1329.15075199948</v>
      </c>
      <c r="AK620">
        <v>1284.58624242424</v>
      </c>
      <c r="AL620">
        <v>3.3074035519294</v>
      </c>
      <c r="AM620">
        <v>66.1577859807836</v>
      </c>
      <c r="AN620">
        <f>(AP620 - AO620 + BO620*1E3/(8.314*(BQ620+273.15)) * AR620/BN620 * AQ620) * BN620/(100*BB620) * 1000/(1000 - AP620)</f>
        <v>0</v>
      </c>
      <c r="AO620">
        <v>13.9006809530592</v>
      </c>
      <c r="AP620">
        <v>20.4890642424242</v>
      </c>
      <c r="AQ620">
        <v>-6.0743688065465e-06</v>
      </c>
      <c r="AR620">
        <v>77.8780552469059</v>
      </c>
      <c r="AS620">
        <v>17</v>
      </c>
      <c r="AT620">
        <v>3</v>
      </c>
      <c r="AU620">
        <f>IF(AS620*$H$13&gt;=AW620,1.0,(AW620/(AW620-AS620*$H$13)))</f>
        <v>0</v>
      </c>
      <c r="AV620">
        <f>(AU620-1)*100</f>
        <v>0</v>
      </c>
      <c r="AW620">
        <f>MAX(0,($B$13+$C$13*BV620)/(1+$D$13*BV620)*BO620/(BQ620+273)*$E$13)</f>
        <v>0</v>
      </c>
      <c r="AX620">
        <f>$B$11*BW620+$C$11*BX620+$F$11*CI620*(1-CL620)</f>
        <v>0</v>
      </c>
      <c r="AY620">
        <f>AX620*AZ620</f>
        <v>0</v>
      </c>
      <c r="AZ620">
        <f>($B$11*$D$9+$C$11*$D$9+$F$11*((CV620+CN620)/MAX(CV620+CN620+CW620, 0.1)*$I$9+CW620/MAX(CV620+CN620+CW620, 0.1)*$J$9))/($B$11+$C$11+$F$11)</f>
        <v>0</v>
      </c>
      <c r="BA620">
        <f>($B$11*$K$9+$C$11*$K$9+$F$11*((CV620+CN620)/MAX(CV620+CN620+CW620, 0.1)*$P$9+CW620/MAX(CV620+CN620+CW620, 0.1)*$Q$9))/($B$11+$C$11+$F$11)</f>
        <v>0</v>
      </c>
      <c r="BB620">
        <v>4.6</v>
      </c>
      <c r="BC620">
        <v>0.5</v>
      </c>
      <c r="BD620" t="s">
        <v>355</v>
      </c>
      <c r="BE620">
        <v>2</v>
      </c>
      <c r="BF620" t="b">
        <v>1</v>
      </c>
      <c r="BG620">
        <v>1657562287.31429</v>
      </c>
      <c r="BH620">
        <v>1234.70928571429</v>
      </c>
      <c r="BI620">
        <v>1293.70678571429</v>
      </c>
      <c r="BJ620">
        <v>20.4837964285714</v>
      </c>
      <c r="BK620">
        <v>13.9150107142857</v>
      </c>
      <c r="BL620">
        <v>1228.15571428571</v>
      </c>
      <c r="BM620">
        <v>20.2862071428571</v>
      </c>
      <c r="BN620">
        <v>500.040607142857</v>
      </c>
      <c r="BO620">
        <v>68.0051714285714</v>
      </c>
      <c r="BP620">
        <v>0.0139229107142857</v>
      </c>
      <c r="BQ620">
        <v>22.8047928571429</v>
      </c>
      <c r="BR620">
        <v>22.6357714285714</v>
      </c>
      <c r="BS620">
        <v>999.9</v>
      </c>
      <c r="BT620">
        <v>0</v>
      </c>
      <c r="BU620">
        <v>0</v>
      </c>
      <c r="BV620">
        <v>9994.61857142857</v>
      </c>
      <c r="BW620">
        <v>0</v>
      </c>
      <c r="BX620">
        <v>91.2047428571429</v>
      </c>
      <c r="BY620">
        <v>-58.9980785714286</v>
      </c>
      <c r="BZ620">
        <v>1260.52928571429</v>
      </c>
      <c r="CA620">
        <v>1311.9625</v>
      </c>
      <c r="CB620">
        <v>6.56878357142857</v>
      </c>
      <c r="CC620">
        <v>1293.70678571429</v>
      </c>
      <c r="CD620">
        <v>13.9150107142857</v>
      </c>
      <c r="CE620">
        <v>1.39300392857143</v>
      </c>
      <c r="CF620">
        <v>0.94629225</v>
      </c>
      <c r="CG620">
        <v>11.8416928571429</v>
      </c>
      <c r="CH620">
        <v>6.11466285714286</v>
      </c>
      <c r="CI620">
        <v>1999.96642857143</v>
      </c>
      <c r="CJ620">
        <v>0.980005964285714</v>
      </c>
      <c r="CK620">
        <v>0.019994025</v>
      </c>
      <c r="CL620">
        <v>0</v>
      </c>
      <c r="CM620">
        <v>2.51390714285714</v>
      </c>
      <c r="CN620">
        <v>0</v>
      </c>
      <c r="CO620">
        <v>13012.1857142857</v>
      </c>
      <c r="CP620">
        <v>16705.175</v>
      </c>
      <c r="CQ620">
        <v>45</v>
      </c>
      <c r="CR620">
        <v>46.0421428571428</v>
      </c>
      <c r="CS620">
        <v>45.49325</v>
      </c>
      <c r="CT620">
        <v>44.8705</v>
      </c>
      <c r="CU620">
        <v>43.75</v>
      </c>
      <c r="CV620">
        <v>1959.97642857143</v>
      </c>
      <c r="CW620">
        <v>39.99</v>
      </c>
      <c r="CX620">
        <v>0</v>
      </c>
      <c r="CY620">
        <v>1651541190.2</v>
      </c>
      <c r="CZ620">
        <v>0</v>
      </c>
      <c r="DA620">
        <v>0</v>
      </c>
      <c r="DB620" t="s">
        <v>356</v>
      </c>
      <c r="DC620">
        <v>1657298120.5</v>
      </c>
      <c r="DD620">
        <v>1657298120.5</v>
      </c>
      <c r="DE620">
        <v>0</v>
      </c>
      <c r="DF620">
        <v>1.391</v>
      </c>
      <c r="DG620">
        <v>0.035</v>
      </c>
      <c r="DH620">
        <v>2.39</v>
      </c>
      <c r="DI620">
        <v>0.104</v>
      </c>
      <c r="DJ620">
        <v>419</v>
      </c>
      <c r="DK620">
        <v>18</v>
      </c>
      <c r="DL620">
        <v>0.11</v>
      </c>
      <c r="DM620">
        <v>0.02</v>
      </c>
      <c r="DN620">
        <v>-58.7248414634146</v>
      </c>
      <c r="DO620">
        <v>-4.77538536585368</v>
      </c>
      <c r="DP620">
        <v>0.524160276165652</v>
      </c>
      <c r="DQ620">
        <v>0</v>
      </c>
      <c r="DR620">
        <v>6.55897390243902</v>
      </c>
      <c r="DS620">
        <v>0.158813937282231</v>
      </c>
      <c r="DT620">
        <v>0.0175702603334614</v>
      </c>
      <c r="DU620">
        <v>0</v>
      </c>
      <c r="DV620">
        <v>0</v>
      </c>
      <c r="DW620">
        <v>2</v>
      </c>
      <c r="DX620" t="s">
        <v>357</v>
      </c>
      <c r="DY620">
        <v>2.85795</v>
      </c>
      <c r="DZ620">
        <v>2.63037</v>
      </c>
      <c r="EA620">
        <v>0.146935</v>
      </c>
      <c r="EB620">
        <v>0.151188</v>
      </c>
      <c r="EC620">
        <v>0.0698213</v>
      </c>
      <c r="ED620">
        <v>0.0525989</v>
      </c>
      <c r="EE620">
        <v>23964.5</v>
      </c>
      <c r="EF620">
        <v>20834.8</v>
      </c>
      <c r="EG620">
        <v>25153.8</v>
      </c>
      <c r="EH620">
        <v>23909.5</v>
      </c>
      <c r="EI620">
        <v>39939.3</v>
      </c>
      <c r="EJ620">
        <v>37508.5</v>
      </c>
      <c r="EK620">
        <v>45463.3</v>
      </c>
      <c r="EL620">
        <v>42662.3</v>
      </c>
      <c r="EM620">
        <v>1.79667</v>
      </c>
      <c r="EN620">
        <v>2.09088</v>
      </c>
      <c r="EO620">
        <v>-0.0798777</v>
      </c>
      <c r="EP620">
        <v>0</v>
      </c>
      <c r="EQ620">
        <v>23.9888</v>
      </c>
      <c r="ER620">
        <v>999.9</v>
      </c>
      <c r="ES620">
        <v>30.668</v>
      </c>
      <c r="ET620">
        <v>28.762</v>
      </c>
      <c r="EU620">
        <v>17.8879</v>
      </c>
      <c r="EV620">
        <v>51.6252</v>
      </c>
      <c r="EW620">
        <v>29.5353</v>
      </c>
      <c r="EX620">
        <v>2</v>
      </c>
      <c r="EY620">
        <v>0.0320122</v>
      </c>
      <c r="EZ620">
        <v>9.28105</v>
      </c>
      <c r="FA620">
        <v>20.0229</v>
      </c>
      <c r="FB620">
        <v>5.23811</v>
      </c>
      <c r="FC620">
        <v>11.9938</v>
      </c>
      <c r="FD620">
        <v>4.95725</v>
      </c>
      <c r="FE620">
        <v>3.30395</v>
      </c>
      <c r="FF620">
        <v>9999</v>
      </c>
      <c r="FG620">
        <v>9999</v>
      </c>
      <c r="FH620">
        <v>6715.7</v>
      </c>
      <c r="FI620">
        <v>354.8</v>
      </c>
      <c r="FJ620">
        <v>1.868</v>
      </c>
      <c r="FK620">
        <v>1.86371</v>
      </c>
      <c r="FL620">
        <v>1.87134</v>
      </c>
      <c r="FM620">
        <v>1.86203</v>
      </c>
      <c r="FN620">
        <v>1.86157</v>
      </c>
      <c r="FO620">
        <v>1.86804</v>
      </c>
      <c r="FP620">
        <v>1.85814</v>
      </c>
      <c r="FQ620">
        <v>1.86469</v>
      </c>
      <c r="FR620">
        <v>5</v>
      </c>
      <c r="FS620">
        <v>0</v>
      </c>
      <c r="FT620">
        <v>0</v>
      </c>
      <c r="FU620">
        <v>0</v>
      </c>
      <c r="FV620" t="s">
        <v>358</v>
      </c>
      <c r="FW620" t="s">
        <v>359</v>
      </c>
      <c r="FX620" t="s">
        <v>360</v>
      </c>
      <c r="FY620" t="s">
        <v>360</v>
      </c>
      <c r="FZ620" t="s">
        <v>360</v>
      </c>
      <c r="GA620" t="s">
        <v>360</v>
      </c>
      <c r="GB620">
        <v>0</v>
      </c>
      <c r="GC620">
        <v>100</v>
      </c>
      <c r="GD620">
        <v>100</v>
      </c>
      <c r="GE620">
        <v>6.64</v>
      </c>
      <c r="GF620">
        <v>0.1978</v>
      </c>
      <c r="GG620">
        <v>2.14445261950712</v>
      </c>
      <c r="GH620">
        <v>0.00524579190152856</v>
      </c>
      <c r="GI620">
        <v>-2.61795653493914e-06</v>
      </c>
      <c r="GJ620">
        <v>1.03317073579164e-09</v>
      </c>
      <c r="GK620">
        <v>0.00834576242792743</v>
      </c>
      <c r="GL620">
        <v>-0.0463878632499735</v>
      </c>
      <c r="GM620">
        <v>0.00360881594666716</v>
      </c>
      <c r="GN620">
        <v>-4.25062852161115e-05</v>
      </c>
      <c r="GO620">
        <v>14</v>
      </c>
      <c r="GP620">
        <v>2225</v>
      </c>
      <c r="GQ620">
        <v>2</v>
      </c>
      <c r="GR620">
        <v>27</v>
      </c>
      <c r="GS620">
        <v>4402.9</v>
      </c>
      <c r="GT620">
        <v>4402.9</v>
      </c>
      <c r="GU620">
        <v>3.26538</v>
      </c>
      <c r="GV620">
        <v>2.31201</v>
      </c>
      <c r="GW620">
        <v>1.99829</v>
      </c>
      <c r="GX620">
        <v>2.74902</v>
      </c>
      <c r="GY620">
        <v>2.09351</v>
      </c>
      <c r="GZ620">
        <v>2.37915</v>
      </c>
      <c r="HA620">
        <v>31.1722</v>
      </c>
      <c r="HB620">
        <v>13.4841</v>
      </c>
      <c r="HC620">
        <v>18</v>
      </c>
      <c r="HD620">
        <v>428.208</v>
      </c>
      <c r="HE620">
        <v>614.435</v>
      </c>
      <c r="HF620">
        <v>18.1693</v>
      </c>
      <c r="HG620">
        <v>27.8075</v>
      </c>
      <c r="HH620">
        <v>30.0033</v>
      </c>
      <c r="HI620">
        <v>26.938</v>
      </c>
      <c r="HJ620">
        <v>26.9526</v>
      </c>
      <c r="HK620">
        <v>65.3557</v>
      </c>
      <c r="HL620">
        <v>24.9066</v>
      </c>
      <c r="HM620">
        <v>0.380699</v>
      </c>
      <c r="HN620">
        <v>12.3459</v>
      </c>
      <c r="HO620">
        <v>1341.9</v>
      </c>
      <c r="HP620">
        <v>13.8143</v>
      </c>
      <c r="HQ620">
        <v>96.2288</v>
      </c>
      <c r="HR620">
        <v>100.292</v>
      </c>
    </row>
    <row r="621" spans="1:226">
      <c r="A621">
        <v>605</v>
      </c>
      <c r="B621">
        <v>1657562300.1</v>
      </c>
      <c r="C621">
        <v>9508.09999990463</v>
      </c>
      <c r="D621" t="s">
        <v>1577</v>
      </c>
      <c r="E621" t="s">
        <v>1578</v>
      </c>
      <c r="F621">
        <v>5</v>
      </c>
      <c r="G621" t="s">
        <v>1420</v>
      </c>
      <c r="H621" t="s">
        <v>354</v>
      </c>
      <c r="I621">
        <v>1657562292.6</v>
      </c>
      <c r="J621">
        <f>(K621)/1000</f>
        <v>0</v>
      </c>
      <c r="K621">
        <f>IF(BF621, AN621, AH621)</f>
        <v>0</v>
      </c>
      <c r="L621">
        <f>IF(BF621, AI621, AG621)</f>
        <v>0</v>
      </c>
      <c r="M621">
        <f>BH621 - IF(AU621&gt;1, L621*BB621*100.0/(AW621*BV621), 0)</f>
        <v>0</v>
      </c>
      <c r="N621">
        <f>((T621-J621/2)*M621-L621)/(T621+J621/2)</f>
        <v>0</v>
      </c>
      <c r="O621">
        <f>N621*(BO621+BP621)/1000.0</f>
        <v>0</v>
      </c>
      <c r="P621">
        <f>(BH621 - IF(AU621&gt;1, L621*BB621*100.0/(AW621*BV621), 0))*(BO621+BP621)/1000.0</f>
        <v>0</v>
      </c>
      <c r="Q621">
        <f>2.0/((1/S621-1/R621)+SIGN(S621)*SQRT((1/S621-1/R621)*(1/S621-1/R621) + 4*BC621/((BC621+1)*(BC621+1))*(2*1/S621*1/R621-1/R621*1/R621)))</f>
        <v>0</v>
      </c>
      <c r="R621">
        <f>IF(LEFT(BD621,1)&lt;&gt;"0",IF(LEFT(BD621,1)="1",3.0,BE621),$D$5+$E$5*(BV621*BO621/($K$5*1000))+$F$5*(BV621*BO621/($K$5*1000))*MAX(MIN(BB621,$J$5),$I$5)*MAX(MIN(BB621,$J$5),$I$5)+$G$5*MAX(MIN(BB621,$J$5),$I$5)*(BV621*BO621/($K$5*1000))+$H$5*(BV621*BO621/($K$5*1000))*(BV621*BO621/($K$5*1000)))</f>
        <v>0</v>
      </c>
      <c r="S621">
        <f>J621*(1000-(1000*0.61365*exp(17.502*W621/(240.97+W621))/(BO621+BP621)+BJ621)/2)/(1000*0.61365*exp(17.502*W621/(240.97+W621))/(BO621+BP621)-BJ621)</f>
        <v>0</v>
      </c>
      <c r="T621">
        <f>1/((BC621+1)/(Q621/1.6)+1/(R621/1.37)) + BC621/((BC621+1)/(Q621/1.6) + BC621/(R621/1.37))</f>
        <v>0</v>
      </c>
      <c r="U621">
        <f>(AX621*BA621)</f>
        <v>0</v>
      </c>
      <c r="V621">
        <f>(BQ621+(U621+2*0.95*5.67E-8*(((BQ621+$B$7)+273)^4-(BQ621+273)^4)-44100*J621)/(1.84*29.3*R621+8*0.95*5.67E-8*(BQ621+273)^3))</f>
        <v>0</v>
      </c>
      <c r="W621">
        <f>($C$7*BR621+$D$7*BS621+$E$7*V621)</f>
        <v>0</v>
      </c>
      <c r="X621">
        <f>0.61365*exp(17.502*W621/(240.97+W621))</f>
        <v>0</v>
      </c>
      <c r="Y621">
        <f>(Z621/AA621*100)</f>
        <v>0</v>
      </c>
      <c r="Z621">
        <f>BJ621*(BO621+BP621)/1000</f>
        <v>0</v>
      </c>
      <c r="AA621">
        <f>0.61365*exp(17.502*BQ621/(240.97+BQ621))</f>
        <v>0</v>
      </c>
      <c r="AB621">
        <f>(X621-BJ621*(BO621+BP621)/1000)</f>
        <v>0</v>
      </c>
      <c r="AC621">
        <f>(-J621*44100)</f>
        <v>0</v>
      </c>
      <c r="AD621">
        <f>2*29.3*R621*0.92*(BQ621-W621)</f>
        <v>0</v>
      </c>
      <c r="AE621">
        <f>2*0.95*5.67E-8*(((BQ621+$B$7)+273)^4-(W621+273)^4)</f>
        <v>0</v>
      </c>
      <c r="AF621">
        <f>U621+AE621+AC621+AD621</f>
        <v>0</v>
      </c>
      <c r="AG621">
        <f>BN621*AU621*(BI621-BH621*(1000-AU621*BK621)/(1000-AU621*BJ621))/(100*BB621)</f>
        <v>0</v>
      </c>
      <c r="AH621">
        <f>1000*BN621*AU621*(BJ621-BK621)/(100*BB621*(1000-AU621*BJ621))</f>
        <v>0</v>
      </c>
      <c r="AI621">
        <f>(AJ621 - AK621 - BO621*1E3/(8.314*(BQ621+273.15)) * AM621/BN621 * AL621) * BN621/(100*BB621) * (1000 - BK621)/1000</f>
        <v>0</v>
      </c>
      <c r="AJ621">
        <v>1345.86122428724</v>
      </c>
      <c r="AK621">
        <v>1300.8943030303</v>
      </c>
      <c r="AL621">
        <v>3.31927013783108</v>
      </c>
      <c r="AM621">
        <v>66.1577859807836</v>
      </c>
      <c r="AN621">
        <f>(AP621 - AO621 + BO621*1E3/(8.314*(BQ621+273.15)) * AR621/BN621 * AQ621) * BN621/(100*BB621) * 1000/(1000 - AP621)</f>
        <v>0</v>
      </c>
      <c r="AO621">
        <v>13.8876819330721</v>
      </c>
      <c r="AP621">
        <v>20.4949327272727</v>
      </c>
      <c r="AQ621">
        <v>2.3727639825502e-05</v>
      </c>
      <c r="AR621">
        <v>77.8780552469059</v>
      </c>
      <c r="AS621">
        <v>17</v>
      </c>
      <c r="AT621">
        <v>3</v>
      </c>
      <c r="AU621">
        <f>IF(AS621*$H$13&gt;=AW621,1.0,(AW621/(AW621-AS621*$H$13)))</f>
        <v>0</v>
      </c>
      <c r="AV621">
        <f>(AU621-1)*100</f>
        <v>0</v>
      </c>
      <c r="AW621">
        <f>MAX(0,($B$13+$C$13*BV621)/(1+$D$13*BV621)*BO621/(BQ621+273)*$E$13)</f>
        <v>0</v>
      </c>
      <c r="AX621">
        <f>$B$11*BW621+$C$11*BX621+$F$11*CI621*(1-CL621)</f>
        <v>0</v>
      </c>
      <c r="AY621">
        <f>AX621*AZ621</f>
        <v>0</v>
      </c>
      <c r="AZ621">
        <f>($B$11*$D$9+$C$11*$D$9+$F$11*((CV621+CN621)/MAX(CV621+CN621+CW621, 0.1)*$I$9+CW621/MAX(CV621+CN621+CW621, 0.1)*$J$9))/($B$11+$C$11+$F$11)</f>
        <v>0</v>
      </c>
      <c r="BA621">
        <f>($B$11*$K$9+$C$11*$K$9+$F$11*((CV621+CN621)/MAX(CV621+CN621+CW621, 0.1)*$P$9+CW621/MAX(CV621+CN621+CW621, 0.1)*$Q$9))/($B$11+$C$11+$F$11)</f>
        <v>0</v>
      </c>
      <c r="BB621">
        <v>4.6</v>
      </c>
      <c r="BC621">
        <v>0.5</v>
      </c>
      <c r="BD621" t="s">
        <v>355</v>
      </c>
      <c r="BE621">
        <v>2</v>
      </c>
      <c r="BF621" t="b">
        <v>1</v>
      </c>
      <c r="BG621">
        <v>1657562292.6</v>
      </c>
      <c r="BH621">
        <v>1251.7562962963</v>
      </c>
      <c r="BI621">
        <v>1311.01851851852</v>
      </c>
      <c r="BJ621">
        <v>20.4881925925926</v>
      </c>
      <c r="BK621">
        <v>13.9016555555556</v>
      </c>
      <c r="BL621">
        <v>1245.14481481481</v>
      </c>
      <c r="BM621">
        <v>20.2904148148148</v>
      </c>
      <c r="BN621">
        <v>500.038777777778</v>
      </c>
      <c r="BO621">
        <v>68.0041555555556</v>
      </c>
      <c r="BP621">
        <v>0.0140348407407407</v>
      </c>
      <c r="BQ621">
        <v>22.8358666666667</v>
      </c>
      <c r="BR621">
        <v>22.657537037037</v>
      </c>
      <c r="BS621">
        <v>999.9</v>
      </c>
      <c r="BT621">
        <v>0</v>
      </c>
      <c r="BU621">
        <v>0</v>
      </c>
      <c r="BV621">
        <v>9979.83777777778</v>
      </c>
      <c r="BW621">
        <v>0</v>
      </c>
      <c r="BX621">
        <v>88.3691481481481</v>
      </c>
      <c r="BY621">
        <v>-59.2617111111111</v>
      </c>
      <c r="BZ621">
        <v>1277.93925925926</v>
      </c>
      <c r="CA621">
        <v>1329.50074074074</v>
      </c>
      <c r="CB621">
        <v>6.58654814814815</v>
      </c>
      <c r="CC621">
        <v>1311.01851851852</v>
      </c>
      <c r="CD621">
        <v>13.9016555555556</v>
      </c>
      <c r="CE621">
        <v>1.39328222222222</v>
      </c>
      <c r="CF621">
        <v>0.945369703703704</v>
      </c>
      <c r="CG621">
        <v>11.8447222222222</v>
      </c>
      <c r="CH621">
        <v>6.10054148148148</v>
      </c>
      <c r="CI621">
        <v>1999.99037037037</v>
      </c>
      <c r="CJ621">
        <v>0.98000462962963</v>
      </c>
      <c r="CK621">
        <v>0.019995362962963</v>
      </c>
      <c r="CL621">
        <v>0</v>
      </c>
      <c r="CM621">
        <v>2.56197777777778</v>
      </c>
      <c r="CN621">
        <v>0</v>
      </c>
      <c r="CO621">
        <v>12871.8666666667</v>
      </c>
      <c r="CP621">
        <v>16705.3666666667</v>
      </c>
      <c r="CQ621">
        <v>45</v>
      </c>
      <c r="CR621">
        <v>46.0853703703704</v>
      </c>
      <c r="CS621">
        <v>45.5206666666667</v>
      </c>
      <c r="CT621">
        <v>44.8795925925926</v>
      </c>
      <c r="CU621">
        <v>43.75</v>
      </c>
      <c r="CV621">
        <v>1959.99925925926</v>
      </c>
      <c r="CW621">
        <v>39.9911111111111</v>
      </c>
      <c r="CX621">
        <v>0</v>
      </c>
      <c r="CY621">
        <v>1651541195</v>
      </c>
      <c r="CZ621">
        <v>0</v>
      </c>
      <c r="DA621">
        <v>0</v>
      </c>
      <c r="DB621" t="s">
        <v>356</v>
      </c>
      <c r="DC621">
        <v>1657298120.5</v>
      </c>
      <c r="DD621">
        <v>1657298120.5</v>
      </c>
      <c r="DE621">
        <v>0</v>
      </c>
      <c r="DF621">
        <v>1.391</v>
      </c>
      <c r="DG621">
        <v>0.035</v>
      </c>
      <c r="DH621">
        <v>2.39</v>
      </c>
      <c r="DI621">
        <v>0.104</v>
      </c>
      <c r="DJ621">
        <v>419</v>
      </c>
      <c r="DK621">
        <v>18</v>
      </c>
      <c r="DL621">
        <v>0.11</v>
      </c>
      <c r="DM621">
        <v>0.02</v>
      </c>
      <c r="DN621">
        <v>-59.0226634146341</v>
      </c>
      <c r="DO621">
        <v>-2.67463066202098</v>
      </c>
      <c r="DP621">
        <v>0.398117088277536</v>
      </c>
      <c r="DQ621">
        <v>0</v>
      </c>
      <c r="DR621">
        <v>6.57365292682927</v>
      </c>
      <c r="DS621">
        <v>0.220778885017429</v>
      </c>
      <c r="DT621">
        <v>0.0226885196330874</v>
      </c>
      <c r="DU621">
        <v>0</v>
      </c>
      <c r="DV621">
        <v>0</v>
      </c>
      <c r="DW621">
        <v>2</v>
      </c>
      <c r="DX621" t="s">
        <v>357</v>
      </c>
      <c r="DY621">
        <v>2.85711</v>
      </c>
      <c r="DZ621">
        <v>2.63018</v>
      </c>
      <c r="EA621">
        <v>0.148102</v>
      </c>
      <c r="EB621">
        <v>0.152402</v>
      </c>
      <c r="EC621">
        <v>0.0698332</v>
      </c>
      <c r="ED621">
        <v>0.0526055</v>
      </c>
      <c r="EE621">
        <v>23928.4</v>
      </c>
      <c r="EF621">
        <v>20803.1</v>
      </c>
      <c r="EG621">
        <v>25150.6</v>
      </c>
      <c r="EH621">
        <v>23907.6</v>
      </c>
      <c r="EI621">
        <v>39934.9</v>
      </c>
      <c r="EJ621">
        <v>37505.3</v>
      </c>
      <c r="EK621">
        <v>45458.9</v>
      </c>
      <c r="EL621">
        <v>42659</v>
      </c>
      <c r="EM621">
        <v>1.79555</v>
      </c>
      <c r="EN621">
        <v>2.09063</v>
      </c>
      <c r="EO621">
        <v>-0.078328</v>
      </c>
      <c r="EP621">
        <v>0</v>
      </c>
      <c r="EQ621">
        <v>23.9807</v>
      </c>
      <c r="ER621">
        <v>999.9</v>
      </c>
      <c r="ES621">
        <v>30.692</v>
      </c>
      <c r="ET621">
        <v>28.762</v>
      </c>
      <c r="EU621">
        <v>17.9032</v>
      </c>
      <c r="EV621">
        <v>51.6352</v>
      </c>
      <c r="EW621">
        <v>29.5954</v>
      </c>
      <c r="EX621">
        <v>2</v>
      </c>
      <c r="EY621">
        <v>0.0354294</v>
      </c>
      <c r="EZ621">
        <v>9.28105</v>
      </c>
      <c r="FA621">
        <v>20.0229</v>
      </c>
      <c r="FB621">
        <v>5.2387</v>
      </c>
      <c r="FC621">
        <v>11.9951</v>
      </c>
      <c r="FD621">
        <v>4.95765</v>
      </c>
      <c r="FE621">
        <v>3.304</v>
      </c>
      <c r="FF621">
        <v>9999</v>
      </c>
      <c r="FG621">
        <v>9999</v>
      </c>
      <c r="FH621">
        <v>6715.7</v>
      </c>
      <c r="FI621">
        <v>354.8</v>
      </c>
      <c r="FJ621">
        <v>1.86801</v>
      </c>
      <c r="FK621">
        <v>1.8637</v>
      </c>
      <c r="FL621">
        <v>1.87134</v>
      </c>
      <c r="FM621">
        <v>1.86203</v>
      </c>
      <c r="FN621">
        <v>1.86157</v>
      </c>
      <c r="FO621">
        <v>1.86803</v>
      </c>
      <c r="FP621">
        <v>1.85812</v>
      </c>
      <c r="FQ621">
        <v>1.86471</v>
      </c>
      <c r="FR621">
        <v>5</v>
      </c>
      <c r="FS621">
        <v>0</v>
      </c>
      <c r="FT621">
        <v>0</v>
      </c>
      <c r="FU621">
        <v>0</v>
      </c>
      <c r="FV621" t="s">
        <v>358</v>
      </c>
      <c r="FW621" t="s">
        <v>359</v>
      </c>
      <c r="FX621" t="s">
        <v>360</v>
      </c>
      <c r="FY621" t="s">
        <v>360</v>
      </c>
      <c r="FZ621" t="s">
        <v>360</v>
      </c>
      <c r="GA621" t="s">
        <v>360</v>
      </c>
      <c r="GB621">
        <v>0</v>
      </c>
      <c r="GC621">
        <v>100</v>
      </c>
      <c r="GD621">
        <v>100</v>
      </c>
      <c r="GE621">
        <v>6.7</v>
      </c>
      <c r="GF621">
        <v>0.1981</v>
      </c>
      <c r="GG621">
        <v>2.14445261950712</v>
      </c>
      <c r="GH621">
        <v>0.00524579190152856</v>
      </c>
      <c r="GI621">
        <v>-2.61795653493914e-06</v>
      </c>
      <c r="GJ621">
        <v>1.03317073579164e-09</v>
      </c>
      <c r="GK621">
        <v>0.00834576242792743</v>
      </c>
      <c r="GL621">
        <v>-0.0463878632499735</v>
      </c>
      <c r="GM621">
        <v>0.00360881594666716</v>
      </c>
      <c r="GN621">
        <v>-4.25062852161115e-05</v>
      </c>
      <c r="GO621">
        <v>14</v>
      </c>
      <c r="GP621">
        <v>2225</v>
      </c>
      <c r="GQ621">
        <v>2</v>
      </c>
      <c r="GR621">
        <v>27</v>
      </c>
      <c r="GS621">
        <v>4403</v>
      </c>
      <c r="GT621">
        <v>4403</v>
      </c>
      <c r="GU621">
        <v>3.2959</v>
      </c>
      <c r="GV621">
        <v>2.31445</v>
      </c>
      <c r="GW621">
        <v>1.99829</v>
      </c>
      <c r="GX621">
        <v>2.74902</v>
      </c>
      <c r="GY621">
        <v>2.09351</v>
      </c>
      <c r="GZ621">
        <v>2.35962</v>
      </c>
      <c r="HA621">
        <v>31.1939</v>
      </c>
      <c r="HB621">
        <v>13.4666</v>
      </c>
      <c r="HC621">
        <v>18</v>
      </c>
      <c r="HD621">
        <v>427.818</v>
      </c>
      <c r="HE621">
        <v>614.629</v>
      </c>
      <c r="HF621">
        <v>18.2152</v>
      </c>
      <c r="HG621">
        <v>27.8589</v>
      </c>
      <c r="HH621">
        <v>30.0033</v>
      </c>
      <c r="HI621">
        <v>26.9721</v>
      </c>
      <c r="HJ621">
        <v>26.9873</v>
      </c>
      <c r="HK621">
        <v>65.9493</v>
      </c>
      <c r="HL621">
        <v>24.9066</v>
      </c>
      <c r="HM621">
        <v>0.380699</v>
      </c>
      <c r="HN621">
        <v>12.3485</v>
      </c>
      <c r="HO621">
        <v>1355.42</v>
      </c>
      <c r="HP621">
        <v>13.8652</v>
      </c>
      <c r="HQ621">
        <v>96.2183</v>
      </c>
      <c r="HR621">
        <v>100.284</v>
      </c>
    </row>
    <row r="622" spans="1:226">
      <c r="A622">
        <v>606</v>
      </c>
      <c r="B622">
        <v>1657562304.6</v>
      </c>
      <c r="C622">
        <v>9512.59999990463</v>
      </c>
      <c r="D622" t="s">
        <v>1579</v>
      </c>
      <c r="E622" t="s">
        <v>1580</v>
      </c>
      <c r="F622">
        <v>5</v>
      </c>
      <c r="G622" t="s">
        <v>1420</v>
      </c>
      <c r="H622" t="s">
        <v>354</v>
      </c>
      <c r="I622">
        <v>1657562297.04444</v>
      </c>
      <c r="J622">
        <f>(K622)/1000</f>
        <v>0</v>
      </c>
      <c r="K622">
        <f>IF(BF622, AN622, AH622)</f>
        <v>0</v>
      </c>
      <c r="L622">
        <f>IF(BF622, AI622, AG622)</f>
        <v>0</v>
      </c>
      <c r="M622">
        <f>BH622 - IF(AU622&gt;1, L622*BB622*100.0/(AW622*BV622), 0)</f>
        <v>0</v>
      </c>
      <c r="N622">
        <f>((T622-J622/2)*M622-L622)/(T622+J622/2)</f>
        <v>0</v>
      </c>
      <c r="O622">
        <f>N622*(BO622+BP622)/1000.0</f>
        <v>0</v>
      </c>
      <c r="P622">
        <f>(BH622 - IF(AU622&gt;1, L622*BB622*100.0/(AW622*BV622), 0))*(BO622+BP622)/1000.0</f>
        <v>0</v>
      </c>
      <c r="Q622">
        <f>2.0/((1/S622-1/R622)+SIGN(S622)*SQRT((1/S622-1/R622)*(1/S622-1/R622) + 4*BC622/((BC622+1)*(BC622+1))*(2*1/S622*1/R622-1/R622*1/R622)))</f>
        <v>0</v>
      </c>
      <c r="R622">
        <f>IF(LEFT(BD622,1)&lt;&gt;"0",IF(LEFT(BD622,1)="1",3.0,BE622),$D$5+$E$5*(BV622*BO622/($K$5*1000))+$F$5*(BV622*BO622/($K$5*1000))*MAX(MIN(BB622,$J$5),$I$5)*MAX(MIN(BB622,$J$5),$I$5)+$G$5*MAX(MIN(BB622,$J$5),$I$5)*(BV622*BO622/($K$5*1000))+$H$5*(BV622*BO622/($K$5*1000))*(BV622*BO622/($K$5*1000)))</f>
        <v>0</v>
      </c>
      <c r="S622">
        <f>J622*(1000-(1000*0.61365*exp(17.502*W622/(240.97+W622))/(BO622+BP622)+BJ622)/2)/(1000*0.61365*exp(17.502*W622/(240.97+W622))/(BO622+BP622)-BJ622)</f>
        <v>0</v>
      </c>
      <c r="T622">
        <f>1/((BC622+1)/(Q622/1.6)+1/(R622/1.37)) + BC622/((BC622+1)/(Q622/1.6) + BC622/(R622/1.37))</f>
        <v>0</v>
      </c>
      <c r="U622">
        <f>(AX622*BA622)</f>
        <v>0</v>
      </c>
      <c r="V622">
        <f>(BQ622+(U622+2*0.95*5.67E-8*(((BQ622+$B$7)+273)^4-(BQ622+273)^4)-44100*J622)/(1.84*29.3*R622+8*0.95*5.67E-8*(BQ622+273)^3))</f>
        <v>0</v>
      </c>
      <c r="W622">
        <f>($C$7*BR622+$D$7*BS622+$E$7*V622)</f>
        <v>0</v>
      </c>
      <c r="X622">
        <f>0.61365*exp(17.502*W622/(240.97+W622))</f>
        <v>0</v>
      </c>
      <c r="Y622">
        <f>(Z622/AA622*100)</f>
        <v>0</v>
      </c>
      <c r="Z622">
        <f>BJ622*(BO622+BP622)/1000</f>
        <v>0</v>
      </c>
      <c r="AA622">
        <f>0.61365*exp(17.502*BQ622/(240.97+BQ622))</f>
        <v>0</v>
      </c>
      <c r="AB622">
        <f>(X622-BJ622*(BO622+BP622)/1000)</f>
        <v>0</v>
      </c>
      <c r="AC622">
        <f>(-J622*44100)</f>
        <v>0</v>
      </c>
      <c r="AD622">
        <f>2*29.3*R622*0.92*(BQ622-W622)</f>
        <v>0</v>
      </c>
      <c r="AE622">
        <f>2*0.95*5.67E-8*(((BQ622+$B$7)+273)^4-(W622+273)^4)</f>
        <v>0</v>
      </c>
      <c r="AF622">
        <f>U622+AE622+AC622+AD622</f>
        <v>0</v>
      </c>
      <c r="AG622">
        <f>BN622*AU622*(BI622-BH622*(1000-AU622*BK622)/(1000-AU622*BJ622))/(100*BB622)</f>
        <v>0</v>
      </c>
      <c r="AH622">
        <f>1000*BN622*AU622*(BJ622-BK622)/(100*BB622*(1000-AU622*BJ622))</f>
        <v>0</v>
      </c>
      <c r="AI622">
        <f>(AJ622 - AK622 - BO622*1E3/(8.314*(BQ622+273.15)) * AM622/BN622 * AL622) * BN622/(100*BB622) * (1000 - BK622)/1000</f>
        <v>0</v>
      </c>
      <c r="AJ622">
        <v>1361.5217568815</v>
      </c>
      <c r="AK622">
        <v>1316.638</v>
      </c>
      <c r="AL622">
        <v>3.47979372083216</v>
      </c>
      <c r="AM622">
        <v>66.1577859807836</v>
      </c>
      <c r="AN622">
        <f>(AP622 - AO622 + BO622*1E3/(8.314*(BQ622+273.15)) * AR622/BN622 * AQ622) * BN622/(100*BB622) * 1000/(1000 - AP622)</f>
        <v>0</v>
      </c>
      <c r="AO622">
        <v>13.8916565336402</v>
      </c>
      <c r="AP622">
        <v>20.5010278787879</v>
      </c>
      <c r="AQ622">
        <v>-4.92490457044252e-06</v>
      </c>
      <c r="AR622">
        <v>77.8780552469059</v>
      </c>
      <c r="AS622">
        <v>17</v>
      </c>
      <c r="AT622">
        <v>3</v>
      </c>
      <c r="AU622">
        <f>IF(AS622*$H$13&gt;=AW622,1.0,(AW622/(AW622-AS622*$H$13)))</f>
        <v>0</v>
      </c>
      <c r="AV622">
        <f>(AU622-1)*100</f>
        <v>0</v>
      </c>
      <c r="AW622">
        <f>MAX(0,($B$13+$C$13*BV622)/(1+$D$13*BV622)*BO622/(BQ622+273)*$E$13)</f>
        <v>0</v>
      </c>
      <c r="AX622">
        <f>$B$11*BW622+$C$11*BX622+$F$11*CI622*(1-CL622)</f>
        <v>0</v>
      </c>
      <c r="AY622">
        <f>AX622*AZ622</f>
        <v>0</v>
      </c>
      <c r="AZ622">
        <f>($B$11*$D$9+$C$11*$D$9+$F$11*((CV622+CN622)/MAX(CV622+CN622+CW622, 0.1)*$I$9+CW622/MAX(CV622+CN622+CW622, 0.1)*$J$9))/($B$11+$C$11+$F$11)</f>
        <v>0</v>
      </c>
      <c r="BA622">
        <f>($B$11*$K$9+$C$11*$K$9+$F$11*((CV622+CN622)/MAX(CV622+CN622+CW622, 0.1)*$P$9+CW622/MAX(CV622+CN622+CW622, 0.1)*$Q$9))/($B$11+$C$11+$F$11)</f>
        <v>0</v>
      </c>
      <c r="BB622">
        <v>4.6</v>
      </c>
      <c r="BC622">
        <v>0.5</v>
      </c>
      <c r="BD622" t="s">
        <v>355</v>
      </c>
      <c r="BE622">
        <v>2</v>
      </c>
      <c r="BF622" t="b">
        <v>1</v>
      </c>
      <c r="BG622">
        <v>1657562297.04444</v>
      </c>
      <c r="BH622">
        <v>1266.1937037037</v>
      </c>
      <c r="BI622">
        <v>1325.62037037037</v>
      </c>
      <c r="BJ622">
        <v>20.492337037037</v>
      </c>
      <c r="BK622">
        <v>13.8929703703704</v>
      </c>
      <c r="BL622">
        <v>1259.53111111111</v>
      </c>
      <c r="BM622">
        <v>20.2943814814815</v>
      </c>
      <c r="BN622">
        <v>500.026518518518</v>
      </c>
      <c r="BO622">
        <v>68.003562962963</v>
      </c>
      <c r="BP622">
        <v>0.0140028666666667</v>
      </c>
      <c r="BQ622">
        <v>22.8619592592593</v>
      </c>
      <c r="BR622">
        <v>22.6772222222222</v>
      </c>
      <c r="BS622">
        <v>999.9</v>
      </c>
      <c r="BT622">
        <v>0</v>
      </c>
      <c r="BU622">
        <v>0</v>
      </c>
      <c r="BV622">
        <v>9981.36259259259</v>
      </c>
      <c r="BW622">
        <v>0</v>
      </c>
      <c r="BX622">
        <v>75.0843555555555</v>
      </c>
      <c r="BY622">
        <v>-59.4258814814815</v>
      </c>
      <c r="BZ622">
        <v>1292.68407407407</v>
      </c>
      <c r="CA622">
        <v>1344.2962962963</v>
      </c>
      <c r="CB622">
        <v>6.59938407407407</v>
      </c>
      <c r="CC622">
        <v>1325.62037037037</v>
      </c>
      <c r="CD622">
        <v>13.8929703703704</v>
      </c>
      <c r="CE622">
        <v>1.39355296296296</v>
      </c>
      <c r="CF622">
        <v>0.944770962962963</v>
      </c>
      <c r="CG622">
        <v>11.8476555555556</v>
      </c>
      <c r="CH622">
        <v>6.09137888888889</v>
      </c>
      <c r="CI622">
        <v>1999.95296296296</v>
      </c>
      <c r="CJ622">
        <v>0.980003666666667</v>
      </c>
      <c r="CK622">
        <v>0.0199963333333333</v>
      </c>
      <c r="CL622">
        <v>0</v>
      </c>
      <c r="CM622">
        <v>2.49774444444444</v>
      </c>
      <c r="CN622">
        <v>0</v>
      </c>
      <c r="CO622">
        <v>12461.3037037037</v>
      </c>
      <c r="CP622">
        <v>16705.037037037</v>
      </c>
      <c r="CQ622">
        <v>45</v>
      </c>
      <c r="CR622">
        <v>46.1063333333333</v>
      </c>
      <c r="CS622">
        <v>45.539037037037</v>
      </c>
      <c r="CT622">
        <v>44.897962962963</v>
      </c>
      <c r="CU622">
        <v>43.75</v>
      </c>
      <c r="CV622">
        <v>1959.96185185185</v>
      </c>
      <c r="CW622">
        <v>39.9911111111111</v>
      </c>
      <c r="CX622">
        <v>0</v>
      </c>
      <c r="CY622">
        <v>1651541199.8</v>
      </c>
      <c r="CZ622">
        <v>0</v>
      </c>
      <c r="DA622">
        <v>0</v>
      </c>
      <c r="DB622" t="s">
        <v>356</v>
      </c>
      <c r="DC622">
        <v>1657298120.5</v>
      </c>
      <c r="DD622">
        <v>1657298120.5</v>
      </c>
      <c r="DE622">
        <v>0</v>
      </c>
      <c r="DF622">
        <v>1.391</v>
      </c>
      <c r="DG622">
        <v>0.035</v>
      </c>
      <c r="DH622">
        <v>2.39</v>
      </c>
      <c r="DI622">
        <v>0.104</v>
      </c>
      <c r="DJ622">
        <v>419</v>
      </c>
      <c r="DK622">
        <v>18</v>
      </c>
      <c r="DL622">
        <v>0.11</v>
      </c>
      <c r="DM622">
        <v>0.02</v>
      </c>
      <c r="DN622">
        <v>-59.3423487804878</v>
      </c>
      <c r="DO622">
        <v>-2.48662787456442</v>
      </c>
      <c r="DP622">
        <v>0.395914457453203</v>
      </c>
      <c r="DQ622">
        <v>0</v>
      </c>
      <c r="DR622">
        <v>6.58741658536585</v>
      </c>
      <c r="DS622">
        <v>0.174938885017423</v>
      </c>
      <c r="DT622">
        <v>0.0193133734292672</v>
      </c>
      <c r="DU622">
        <v>0</v>
      </c>
      <c r="DV622">
        <v>0</v>
      </c>
      <c r="DW622">
        <v>2</v>
      </c>
      <c r="DX622" t="s">
        <v>357</v>
      </c>
      <c r="DY622">
        <v>2.85705</v>
      </c>
      <c r="DZ622">
        <v>2.63031</v>
      </c>
      <c r="EA622">
        <v>0.149195</v>
      </c>
      <c r="EB622">
        <v>0.153415</v>
      </c>
      <c r="EC622">
        <v>0.0698445</v>
      </c>
      <c r="ED622">
        <v>0.0526199</v>
      </c>
      <c r="EE622">
        <v>23895.3</v>
      </c>
      <c r="EF622">
        <v>20776.4</v>
      </c>
      <c r="EG622">
        <v>25148.3</v>
      </c>
      <c r="EH622">
        <v>23905.7</v>
      </c>
      <c r="EI622">
        <v>39931</v>
      </c>
      <c r="EJ622">
        <v>37502.1</v>
      </c>
      <c r="EK622">
        <v>45455</v>
      </c>
      <c r="EL622">
        <v>42656.2</v>
      </c>
      <c r="EM622">
        <v>1.79517</v>
      </c>
      <c r="EN622">
        <v>2.09008</v>
      </c>
      <c r="EO622">
        <v>-0.0770949</v>
      </c>
      <c r="EP622">
        <v>0</v>
      </c>
      <c r="EQ622">
        <v>23.9719</v>
      </c>
      <c r="ER622">
        <v>999.9</v>
      </c>
      <c r="ES622">
        <v>30.692</v>
      </c>
      <c r="ET622">
        <v>28.762</v>
      </c>
      <c r="EU622">
        <v>17.9038</v>
      </c>
      <c r="EV622">
        <v>51.7152</v>
      </c>
      <c r="EW622">
        <v>29.5513</v>
      </c>
      <c r="EX622">
        <v>2</v>
      </c>
      <c r="EY622">
        <v>0.0383892</v>
      </c>
      <c r="EZ622">
        <v>9.28105</v>
      </c>
      <c r="FA622">
        <v>20.0231</v>
      </c>
      <c r="FB622">
        <v>5.239</v>
      </c>
      <c r="FC622">
        <v>11.9965</v>
      </c>
      <c r="FD622">
        <v>4.9573</v>
      </c>
      <c r="FE622">
        <v>3.304</v>
      </c>
      <c r="FF622">
        <v>9999</v>
      </c>
      <c r="FG622">
        <v>9999</v>
      </c>
      <c r="FH622">
        <v>6716</v>
      </c>
      <c r="FI622">
        <v>354.8</v>
      </c>
      <c r="FJ622">
        <v>1.86799</v>
      </c>
      <c r="FK622">
        <v>1.86369</v>
      </c>
      <c r="FL622">
        <v>1.87134</v>
      </c>
      <c r="FM622">
        <v>1.86203</v>
      </c>
      <c r="FN622">
        <v>1.86157</v>
      </c>
      <c r="FO622">
        <v>1.86802</v>
      </c>
      <c r="FP622">
        <v>1.85812</v>
      </c>
      <c r="FQ622">
        <v>1.86469</v>
      </c>
      <c r="FR622">
        <v>5</v>
      </c>
      <c r="FS622">
        <v>0</v>
      </c>
      <c r="FT622">
        <v>0</v>
      </c>
      <c r="FU622">
        <v>0</v>
      </c>
      <c r="FV622" t="s">
        <v>358</v>
      </c>
      <c r="FW622" t="s">
        <v>359</v>
      </c>
      <c r="FX622" t="s">
        <v>360</v>
      </c>
      <c r="FY622" t="s">
        <v>360</v>
      </c>
      <c r="FZ622" t="s">
        <v>360</v>
      </c>
      <c r="GA622" t="s">
        <v>360</v>
      </c>
      <c r="GB622">
        <v>0</v>
      </c>
      <c r="GC622">
        <v>100</v>
      </c>
      <c r="GD622">
        <v>100</v>
      </c>
      <c r="GE622">
        <v>6.75</v>
      </c>
      <c r="GF622">
        <v>0.1985</v>
      </c>
      <c r="GG622">
        <v>2.14445261950712</v>
      </c>
      <c r="GH622">
        <v>0.00524579190152856</v>
      </c>
      <c r="GI622">
        <v>-2.61795653493914e-06</v>
      </c>
      <c r="GJ622">
        <v>1.03317073579164e-09</v>
      </c>
      <c r="GK622">
        <v>0.00834576242792743</v>
      </c>
      <c r="GL622">
        <v>-0.0463878632499735</v>
      </c>
      <c r="GM622">
        <v>0.00360881594666716</v>
      </c>
      <c r="GN622">
        <v>-4.25062852161115e-05</v>
      </c>
      <c r="GO622">
        <v>14</v>
      </c>
      <c r="GP622">
        <v>2225</v>
      </c>
      <c r="GQ622">
        <v>2</v>
      </c>
      <c r="GR622">
        <v>27</v>
      </c>
      <c r="GS622">
        <v>4403.1</v>
      </c>
      <c r="GT622">
        <v>4403.1</v>
      </c>
      <c r="GU622">
        <v>3.32153</v>
      </c>
      <c r="GV622">
        <v>2.31445</v>
      </c>
      <c r="GW622">
        <v>1.99829</v>
      </c>
      <c r="GX622">
        <v>2.74902</v>
      </c>
      <c r="GY622">
        <v>2.09351</v>
      </c>
      <c r="GZ622">
        <v>2.39868</v>
      </c>
      <c r="HA622">
        <v>31.1939</v>
      </c>
      <c r="HB622">
        <v>13.4753</v>
      </c>
      <c r="HC622">
        <v>18</v>
      </c>
      <c r="HD622">
        <v>427.834</v>
      </c>
      <c r="HE622">
        <v>614.547</v>
      </c>
      <c r="HF622">
        <v>18.2549</v>
      </c>
      <c r="HG622">
        <v>27.9028</v>
      </c>
      <c r="HH622">
        <v>30.0033</v>
      </c>
      <c r="HI622">
        <v>27.0036</v>
      </c>
      <c r="HJ622">
        <v>27.0185</v>
      </c>
      <c r="HK622">
        <v>66.4692</v>
      </c>
      <c r="HL622">
        <v>24.9066</v>
      </c>
      <c r="HM622">
        <v>0.380699</v>
      </c>
      <c r="HN622">
        <v>12.3518</v>
      </c>
      <c r="HO622">
        <v>1375.52</v>
      </c>
      <c r="HP622">
        <v>13.8689</v>
      </c>
      <c r="HQ622">
        <v>96.2099</v>
      </c>
      <c r="HR622">
        <v>100.277</v>
      </c>
    </row>
    <row r="623" spans="1:226">
      <c r="A623">
        <v>607</v>
      </c>
      <c r="B623">
        <v>1657562310.1</v>
      </c>
      <c r="C623">
        <v>9518.09999990463</v>
      </c>
      <c r="D623" t="s">
        <v>1581</v>
      </c>
      <c r="E623" t="s">
        <v>1582</v>
      </c>
      <c r="F623">
        <v>5</v>
      </c>
      <c r="G623" t="s">
        <v>1420</v>
      </c>
      <c r="H623" t="s">
        <v>354</v>
      </c>
      <c r="I623">
        <v>1657562302.33214</v>
      </c>
      <c r="J623">
        <f>(K623)/1000</f>
        <v>0</v>
      </c>
      <c r="K623">
        <f>IF(BF623, AN623, AH623)</f>
        <v>0</v>
      </c>
      <c r="L623">
        <f>IF(BF623, AI623, AG623)</f>
        <v>0</v>
      </c>
      <c r="M623">
        <f>BH623 - IF(AU623&gt;1, L623*BB623*100.0/(AW623*BV623), 0)</f>
        <v>0</v>
      </c>
      <c r="N623">
        <f>((T623-J623/2)*M623-L623)/(T623+J623/2)</f>
        <v>0</v>
      </c>
      <c r="O623">
        <f>N623*(BO623+BP623)/1000.0</f>
        <v>0</v>
      </c>
      <c r="P623">
        <f>(BH623 - IF(AU623&gt;1, L623*BB623*100.0/(AW623*BV623), 0))*(BO623+BP623)/1000.0</f>
        <v>0</v>
      </c>
      <c r="Q623">
        <f>2.0/((1/S623-1/R623)+SIGN(S623)*SQRT((1/S623-1/R623)*(1/S623-1/R623) + 4*BC623/((BC623+1)*(BC623+1))*(2*1/S623*1/R623-1/R623*1/R623)))</f>
        <v>0</v>
      </c>
      <c r="R623">
        <f>IF(LEFT(BD623,1)&lt;&gt;"0",IF(LEFT(BD623,1)="1",3.0,BE623),$D$5+$E$5*(BV623*BO623/($K$5*1000))+$F$5*(BV623*BO623/($K$5*1000))*MAX(MIN(BB623,$J$5),$I$5)*MAX(MIN(BB623,$J$5),$I$5)+$G$5*MAX(MIN(BB623,$J$5),$I$5)*(BV623*BO623/($K$5*1000))+$H$5*(BV623*BO623/($K$5*1000))*(BV623*BO623/($K$5*1000)))</f>
        <v>0</v>
      </c>
      <c r="S623">
        <f>J623*(1000-(1000*0.61365*exp(17.502*W623/(240.97+W623))/(BO623+BP623)+BJ623)/2)/(1000*0.61365*exp(17.502*W623/(240.97+W623))/(BO623+BP623)-BJ623)</f>
        <v>0</v>
      </c>
      <c r="T623">
        <f>1/((BC623+1)/(Q623/1.6)+1/(R623/1.37)) + BC623/((BC623+1)/(Q623/1.6) + BC623/(R623/1.37))</f>
        <v>0</v>
      </c>
      <c r="U623">
        <f>(AX623*BA623)</f>
        <v>0</v>
      </c>
      <c r="V623">
        <f>(BQ623+(U623+2*0.95*5.67E-8*(((BQ623+$B$7)+273)^4-(BQ623+273)^4)-44100*J623)/(1.84*29.3*R623+8*0.95*5.67E-8*(BQ623+273)^3))</f>
        <v>0</v>
      </c>
      <c r="W623">
        <f>($C$7*BR623+$D$7*BS623+$E$7*V623)</f>
        <v>0</v>
      </c>
      <c r="X623">
        <f>0.61365*exp(17.502*W623/(240.97+W623))</f>
        <v>0</v>
      </c>
      <c r="Y623">
        <f>(Z623/AA623*100)</f>
        <v>0</v>
      </c>
      <c r="Z623">
        <f>BJ623*(BO623+BP623)/1000</f>
        <v>0</v>
      </c>
      <c r="AA623">
        <f>0.61365*exp(17.502*BQ623/(240.97+BQ623))</f>
        <v>0</v>
      </c>
      <c r="AB623">
        <f>(X623-BJ623*(BO623+BP623)/1000)</f>
        <v>0</v>
      </c>
      <c r="AC623">
        <f>(-J623*44100)</f>
        <v>0</v>
      </c>
      <c r="AD623">
        <f>2*29.3*R623*0.92*(BQ623-W623)</f>
        <v>0</v>
      </c>
      <c r="AE623">
        <f>2*0.95*5.67E-8*(((BQ623+$B$7)+273)^4-(W623+273)^4)</f>
        <v>0</v>
      </c>
      <c r="AF623">
        <f>U623+AE623+AC623+AD623</f>
        <v>0</v>
      </c>
      <c r="AG623">
        <f>BN623*AU623*(BI623-BH623*(1000-AU623*BK623)/(1000-AU623*BJ623))/(100*BB623)</f>
        <v>0</v>
      </c>
      <c r="AH623">
        <f>1000*BN623*AU623*(BJ623-BK623)/(100*BB623*(1000-AU623*BJ623))</f>
        <v>0</v>
      </c>
      <c r="AI623">
        <f>(AJ623 - AK623 - BO623*1E3/(8.314*(BQ623+273.15)) * AM623/BN623 * AL623) * BN623/(100*BB623) * (1000 - BK623)/1000</f>
        <v>0</v>
      </c>
      <c r="AJ623">
        <v>1380.15159629405</v>
      </c>
      <c r="AK623">
        <v>1335.50351515151</v>
      </c>
      <c r="AL623">
        <v>3.4818109198188</v>
      </c>
      <c r="AM623">
        <v>66.1577859807836</v>
      </c>
      <c r="AN623">
        <f>(AP623 - AO623 + BO623*1E3/(8.314*(BQ623+273.15)) * AR623/BN623 * AQ623) * BN623/(100*BB623) * 1000/(1000 - AP623)</f>
        <v>0</v>
      </c>
      <c r="AO623">
        <v>13.899419529212</v>
      </c>
      <c r="AP623">
        <v>20.5182193939394</v>
      </c>
      <c r="AQ623">
        <v>5.37701511412827e-05</v>
      </c>
      <c r="AR623">
        <v>77.8780552469059</v>
      </c>
      <c r="AS623">
        <v>18</v>
      </c>
      <c r="AT623">
        <v>4</v>
      </c>
      <c r="AU623">
        <f>IF(AS623*$H$13&gt;=AW623,1.0,(AW623/(AW623-AS623*$H$13)))</f>
        <v>0</v>
      </c>
      <c r="AV623">
        <f>(AU623-1)*100</f>
        <v>0</v>
      </c>
      <c r="AW623">
        <f>MAX(0,($B$13+$C$13*BV623)/(1+$D$13*BV623)*BO623/(BQ623+273)*$E$13)</f>
        <v>0</v>
      </c>
      <c r="AX623">
        <f>$B$11*BW623+$C$11*BX623+$F$11*CI623*(1-CL623)</f>
        <v>0</v>
      </c>
      <c r="AY623">
        <f>AX623*AZ623</f>
        <v>0</v>
      </c>
      <c r="AZ623">
        <f>($B$11*$D$9+$C$11*$D$9+$F$11*((CV623+CN623)/MAX(CV623+CN623+CW623, 0.1)*$I$9+CW623/MAX(CV623+CN623+CW623, 0.1)*$J$9))/($B$11+$C$11+$F$11)</f>
        <v>0</v>
      </c>
      <c r="BA623">
        <f>($B$11*$K$9+$C$11*$K$9+$F$11*((CV623+CN623)/MAX(CV623+CN623+CW623, 0.1)*$P$9+CW623/MAX(CV623+CN623+CW623, 0.1)*$Q$9))/($B$11+$C$11+$F$11)</f>
        <v>0</v>
      </c>
      <c r="BB623">
        <v>4.6</v>
      </c>
      <c r="BC623">
        <v>0.5</v>
      </c>
      <c r="BD623" t="s">
        <v>355</v>
      </c>
      <c r="BE623">
        <v>2</v>
      </c>
      <c r="BF623" t="b">
        <v>1</v>
      </c>
      <c r="BG623">
        <v>1657562302.33214</v>
      </c>
      <c r="BH623">
        <v>1283.63392857143</v>
      </c>
      <c r="BI623">
        <v>1343.2575</v>
      </c>
      <c r="BJ623">
        <v>20.5008107142857</v>
      </c>
      <c r="BK623">
        <v>13.8942428571429</v>
      </c>
      <c r="BL623">
        <v>1276.90892857143</v>
      </c>
      <c r="BM623">
        <v>20.3024607142857</v>
      </c>
      <c r="BN623">
        <v>500.0175</v>
      </c>
      <c r="BO623">
        <v>68.0031285714286</v>
      </c>
      <c r="BP623">
        <v>0.0139295035714286</v>
      </c>
      <c r="BQ623">
        <v>22.8844571428571</v>
      </c>
      <c r="BR623">
        <v>22.69655</v>
      </c>
      <c r="BS623">
        <v>999.9</v>
      </c>
      <c r="BT623">
        <v>0</v>
      </c>
      <c r="BU623">
        <v>0</v>
      </c>
      <c r="BV623">
        <v>9986.1775</v>
      </c>
      <c r="BW623">
        <v>0</v>
      </c>
      <c r="BX623">
        <v>52.698825</v>
      </c>
      <c r="BY623">
        <v>-59.6233107142857</v>
      </c>
      <c r="BZ623">
        <v>1310.50035714286</v>
      </c>
      <c r="CA623">
        <v>1362.18464285714</v>
      </c>
      <c r="CB623">
        <v>6.60656964285714</v>
      </c>
      <c r="CC623">
        <v>1343.2575</v>
      </c>
      <c r="CD623">
        <v>13.8942428571429</v>
      </c>
      <c r="CE623">
        <v>1.39411964285714</v>
      </c>
      <c r="CF623">
        <v>0.944852</v>
      </c>
      <c r="CG623">
        <v>11.8538285714286</v>
      </c>
      <c r="CH623">
        <v>6.09262142857143</v>
      </c>
      <c r="CI623">
        <v>1999.98785714286</v>
      </c>
      <c r="CJ623">
        <v>0.980001642857143</v>
      </c>
      <c r="CK623">
        <v>0.0199983714285714</v>
      </c>
      <c r="CL623">
        <v>0</v>
      </c>
      <c r="CM623">
        <v>2.50191428571429</v>
      </c>
      <c r="CN623">
        <v>0</v>
      </c>
      <c r="CO623">
        <v>12189.1607142857</v>
      </c>
      <c r="CP623">
        <v>16705.325</v>
      </c>
      <c r="CQ623">
        <v>45</v>
      </c>
      <c r="CR623">
        <v>46.125</v>
      </c>
      <c r="CS623">
        <v>45.5732857142857</v>
      </c>
      <c r="CT623">
        <v>44.9192857142857</v>
      </c>
      <c r="CU623">
        <v>43.75</v>
      </c>
      <c r="CV623">
        <v>1959.99214285714</v>
      </c>
      <c r="CW623">
        <v>39.9957142857143</v>
      </c>
      <c r="CX623">
        <v>0</v>
      </c>
      <c r="CY623">
        <v>1651541205.2</v>
      </c>
      <c r="CZ623">
        <v>0</v>
      </c>
      <c r="DA623">
        <v>0</v>
      </c>
      <c r="DB623" t="s">
        <v>356</v>
      </c>
      <c r="DC623">
        <v>1657298120.5</v>
      </c>
      <c r="DD623">
        <v>1657298120.5</v>
      </c>
      <c r="DE623">
        <v>0</v>
      </c>
      <c r="DF623">
        <v>1.391</v>
      </c>
      <c r="DG623">
        <v>0.035</v>
      </c>
      <c r="DH623">
        <v>2.39</v>
      </c>
      <c r="DI623">
        <v>0.104</v>
      </c>
      <c r="DJ623">
        <v>419</v>
      </c>
      <c r="DK623">
        <v>18</v>
      </c>
      <c r="DL623">
        <v>0.11</v>
      </c>
      <c r="DM623">
        <v>0.02</v>
      </c>
      <c r="DN623">
        <v>-59.4857195121951</v>
      </c>
      <c r="DO623">
        <v>-2.26171567944244</v>
      </c>
      <c r="DP623">
        <v>0.401306293350464</v>
      </c>
      <c r="DQ623">
        <v>0</v>
      </c>
      <c r="DR623">
        <v>6.60209536585366</v>
      </c>
      <c r="DS623">
        <v>0.0833803484320513</v>
      </c>
      <c r="DT623">
        <v>0.0102404473267292</v>
      </c>
      <c r="DU623">
        <v>1</v>
      </c>
      <c r="DV623">
        <v>1</v>
      </c>
      <c r="DW623">
        <v>2</v>
      </c>
      <c r="DX623" t="s">
        <v>367</v>
      </c>
      <c r="DY623">
        <v>2.85643</v>
      </c>
      <c r="DZ623">
        <v>2.63053</v>
      </c>
      <c r="EA623">
        <v>0.150509</v>
      </c>
      <c r="EB623">
        <v>0.154727</v>
      </c>
      <c r="EC623">
        <v>0.0698792</v>
      </c>
      <c r="ED623">
        <v>0.0526334</v>
      </c>
      <c r="EE623">
        <v>23855.3</v>
      </c>
      <c r="EF623">
        <v>20741.8</v>
      </c>
      <c r="EG623">
        <v>25145.3</v>
      </c>
      <c r="EH623">
        <v>23903.1</v>
      </c>
      <c r="EI623">
        <v>39925.2</v>
      </c>
      <c r="EJ623">
        <v>37498.1</v>
      </c>
      <c r="EK623">
        <v>45450.2</v>
      </c>
      <c r="EL623">
        <v>42652.3</v>
      </c>
      <c r="EM623">
        <v>1.79417</v>
      </c>
      <c r="EN623">
        <v>2.0897</v>
      </c>
      <c r="EO623">
        <v>-0.0746921</v>
      </c>
      <c r="EP623">
        <v>0</v>
      </c>
      <c r="EQ623">
        <v>23.951</v>
      </c>
      <c r="ER623">
        <v>999.9</v>
      </c>
      <c r="ES623">
        <v>30.717</v>
      </c>
      <c r="ET623">
        <v>28.762</v>
      </c>
      <c r="EU623">
        <v>17.9182</v>
      </c>
      <c r="EV623">
        <v>51.6852</v>
      </c>
      <c r="EW623">
        <v>29.4992</v>
      </c>
      <c r="EX623">
        <v>2</v>
      </c>
      <c r="EY623">
        <v>0.0420757</v>
      </c>
      <c r="EZ623">
        <v>9.28105</v>
      </c>
      <c r="FA623">
        <v>20.0233</v>
      </c>
      <c r="FB623">
        <v>5.2384</v>
      </c>
      <c r="FC623">
        <v>11.9939</v>
      </c>
      <c r="FD623">
        <v>4.9571</v>
      </c>
      <c r="FE623">
        <v>3.3039</v>
      </c>
      <c r="FF623">
        <v>9999</v>
      </c>
      <c r="FG623">
        <v>9999</v>
      </c>
      <c r="FH623">
        <v>6716</v>
      </c>
      <c r="FI623">
        <v>354.8</v>
      </c>
      <c r="FJ623">
        <v>1.86799</v>
      </c>
      <c r="FK623">
        <v>1.8637</v>
      </c>
      <c r="FL623">
        <v>1.87135</v>
      </c>
      <c r="FM623">
        <v>1.86203</v>
      </c>
      <c r="FN623">
        <v>1.86156</v>
      </c>
      <c r="FO623">
        <v>1.86806</v>
      </c>
      <c r="FP623">
        <v>1.8581</v>
      </c>
      <c r="FQ623">
        <v>1.86471</v>
      </c>
      <c r="FR623">
        <v>5</v>
      </c>
      <c r="FS623">
        <v>0</v>
      </c>
      <c r="FT623">
        <v>0</v>
      </c>
      <c r="FU623">
        <v>0</v>
      </c>
      <c r="FV623" t="s">
        <v>358</v>
      </c>
      <c r="FW623" t="s">
        <v>359</v>
      </c>
      <c r="FX623" t="s">
        <v>360</v>
      </c>
      <c r="FY623" t="s">
        <v>360</v>
      </c>
      <c r="FZ623" t="s">
        <v>360</v>
      </c>
      <c r="GA623" t="s">
        <v>360</v>
      </c>
      <c r="GB623">
        <v>0</v>
      </c>
      <c r="GC623">
        <v>100</v>
      </c>
      <c r="GD623">
        <v>100</v>
      </c>
      <c r="GE623">
        <v>6.82</v>
      </c>
      <c r="GF623">
        <v>0.1993</v>
      </c>
      <c r="GG623">
        <v>2.14445261950712</v>
      </c>
      <c r="GH623">
        <v>0.00524579190152856</v>
      </c>
      <c r="GI623">
        <v>-2.61795653493914e-06</v>
      </c>
      <c r="GJ623">
        <v>1.03317073579164e-09</v>
      </c>
      <c r="GK623">
        <v>0.00834576242792743</v>
      </c>
      <c r="GL623">
        <v>-0.0463878632499735</v>
      </c>
      <c r="GM623">
        <v>0.00360881594666716</v>
      </c>
      <c r="GN623">
        <v>-4.25062852161115e-05</v>
      </c>
      <c r="GO623">
        <v>14</v>
      </c>
      <c r="GP623">
        <v>2225</v>
      </c>
      <c r="GQ623">
        <v>2</v>
      </c>
      <c r="GR623">
        <v>27</v>
      </c>
      <c r="GS623">
        <v>4403.2</v>
      </c>
      <c r="GT623">
        <v>4403.2</v>
      </c>
      <c r="GU623">
        <v>3.35693</v>
      </c>
      <c r="GV623">
        <v>2.31812</v>
      </c>
      <c r="GW623">
        <v>1.99829</v>
      </c>
      <c r="GX623">
        <v>2.74902</v>
      </c>
      <c r="GY623">
        <v>2.09351</v>
      </c>
      <c r="GZ623">
        <v>2.41455</v>
      </c>
      <c r="HA623">
        <v>31.2156</v>
      </c>
      <c r="HB623">
        <v>13.4666</v>
      </c>
      <c r="HC623">
        <v>18</v>
      </c>
      <c r="HD623">
        <v>427.549</v>
      </c>
      <c r="HE623">
        <v>614.717</v>
      </c>
      <c r="HF623">
        <v>18.3068</v>
      </c>
      <c r="HG623">
        <v>27.9609</v>
      </c>
      <c r="HH623">
        <v>30.0032</v>
      </c>
      <c r="HI623">
        <v>27.0425</v>
      </c>
      <c r="HJ623">
        <v>27.0598</v>
      </c>
      <c r="HK623">
        <v>67.1683</v>
      </c>
      <c r="HL623">
        <v>24.9066</v>
      </c>
      <c r="HM623">
        <v>0.380699</v>
      </c>
      <c r="HN623">
        <v>12.3636</v>
      </c>
      <c r="HO623">
        <v>1389.03</v>
      </c>
      <c r="HP623">
        <v>13.8622</v>
      </c>
      <c r="HQ623">
        <v>96.1993</v>
      </c>
      <c r="HR623">
        <v>100.268</v>
      </c>
    </row>
    <row r="624" spans="1:226">
      <c r="A624">
        <v>608</v>
      </c>
      <c r="B624">
        <v>1657562314.6</v>
      </c>
      <c r="C624">
        <v>9522.59999990463</v>
      </c>
      <c r="D624" t="s">
        <v>1583</v>
      </c>
      <c r="E624" t="s">
        <v>1584</v>
      </c>
      <c r="F624">
        <v>5</v>
      </c>
      <c r="G624" t="s">
        <v>1420</v>
      </c>
      <c r="H624" t="s">
        <v>354</v>
      </c>
      <c r="I624">
        <v>1657562306.77857</v>
      </c>
      <c r="J624">
        <f>(K624)/1000</f>
        <v>0</v>
      </c>
      <c r="K624">
        <f>IF(BF624, AN624, AH624)</f>
        <v>0</v>
      </c>
      <c r="L624">
        <f>IF(BF624, AI624, AG624)</f>
        <v>0</v>
      </c>
      <c r="M624">
        <f>BH624 - IF(AU624&gt;1, L624*BB624*100.0/(AW624*BV624), 0)</f>
        <v>0</v>
      </c>
      <c r="N624">
        <f>((T624-J624/2)*M624-L624)/(T624+J624/2)</f>
        <v>0</v>
      </c>
      <c r="O624">
        <f>N624*(BO624+BP624)/1000.0</f>
        <v>0</v>
      </c>
      <c r="P624">
        <f>(BH624 - IF(AU624&gt;1, L624*BB624*100.0/(AW624*BV624), 0))*(BO624+BP624)/1000.0</f>
        <v>0</v>
      </c>
      <c r="Q624">
        <f>2.0/((1/S624-1/R624)+SIGN(S624)*SQRT((1/S624-1/R624)*(1/S624-1/R624) + 4*BC624/((BC624+1)*(BC624+1))*(2*1/S624*1/R624-1/R624*1/R624)))</f>
        <v>0</v>
      </c>
      <c r="R624">
        <f>IF(LEFT(BD624,1)&lt;&gt;"0",IF(LEFT(BD624,1)="1",3.0,BE624),$D$5+$E$5*(BV624*BO624/($K$5*1000))+$F$5*(BV624*BO624/($K$5*1000))*MAX(MIN(BB624,$J$5),$I$5)*MAX(MIN(BB624,$J$5),$I$5)+$G$5*MAX(MIN(BB624,$J$5),$I$5)*(BV624*BO624/($K$5*1000))+$H$5*(BV624*BO624/($K$5*1000))*(BV624*BO624/($K$5*1000)))</f>
        <v>0</v>
      </c>
      <c r="S624">
        <f>J624*(1000-(1000*0.61365*exp(17.502*W624/(240.97+W624))/(BO624+BP624)+BJ624)/2)/(1000*0.61365*exp(17.502*W624/(240.97+W624))/(BO624+BP624)-BJ624)</f>
        <v>0</v>
      </c>
      <c r="T624">
        <f>1/((BC624+1)/(Q624/1.6)+1/(R624/1.37)) + BC624/((BC624+1)/(Q624/1.6) + BC624/(R624/1.37))</f>
        <v>0</v>
      </c>
      <c r="U624">
        <f>(AX624*BA624)</f>
        <v>0</v>
      </c>
      <c r="V624">
        <f>(BQ624+(U624+2*0.95*5.67E-8*(((BQ624+$B$7)+273)^4-(BQ624+273)^4)-44100*J624)/(1.84*29.3*R624+8*0.95*5.67E-8*(BQ624+273)^3))</f>
        <v>0</v>
      </c>
      <c r="W624">
        <f>($C$7*BR624+$D$7*BS624+$E$7*V624)</f>
        <v>0</v>
      </c>
      <c r="X624">
        <f>0.61365*exp(17.502*W624/(240.97+W624))</f>
        <v>0</v>
      </c>
      <c r="Y624">
        <f>(Z624/AA624*100)</f>
        <v>0</v>
      </c>
      <c r="Z624">
        <f>BJ624*(BO624+BP624)/1000</f>
        <v>0</v>
      </c>
      <c r="AA624">
        <f>0.61365*exp(17.502*BQ624/(240.97+BQ624))</f>
        <v>0</v>
      </c>
      <c r="AB624">
        <f>(X624-BJ624*(BO624+BP624)/1000)</f>
        <v>0</v>
      </c>
      <c r="AC624">
        <f>(-J624*44100)</f>
        <v>0</v>
      </c>
      <c r="AD624">
        <f>2*29.3*R624*0.92*(BQ624-W624)</f>
        <v>0</v>
      </c>
      <c r="AE624">
        <f>2*0.95*5.67E-8*(((BQ624+$B$7)+273)^4-(W624+273)^4)</f>
        <v>0</v>
      </c>
      <c r="AF624">
        <f>U624+AE624+AC624+AD624</f>
        <v>0</v>
      </c>
      <c r="AG624">
        <f>BN624*AU624*(BI624-BH624*(1000-AU624*BK624)/(1000-AU624*BJ624))/(100*BB624)</f>
        <v>0</v>
      </c>
      <c r="AH624">
        <f>1000*BN624*AU624*(BJ624-BK624)/(100*BB624*(1000-AU624*BJ624))</f>
        <v>0</v>
      </c>
      <c r="AI624">
        <f>(AJ624 - AK624 - BO624*1E3/(8.314*(BQ624+273.15)) * AM624/BN624 * AL624) * BN624/(100*BB624) * (1000 - BK624)/1000</f>
        <v>0</v>
      </c>
      <c r="AJ624">
        <v>1395.59079165291</v>
      </c>
      <c r="AK624">
        <v>1351.10351515152</v>
      </c>
      <c r="AL624">
        <v>3.4663637103475</v>
      </c>
      <c r="AM624">
        <v>66.1577859807836</v>
      </c>
      <c r="AN624">
        <f>(AP624 - AO624 + BO624*1E3/(8.314*(BQ624+273.15)) * AR624/BN624 * AQ624) * BN624/(100*BB624) * 1000/(1000 - AP624)</f>
        <v>0</v>
      </c>
      <c r="AO624">
        <v>13.9054188211476</v>
      </c>
      <c r="AP624">
        <v>20.5267193939394</v>
      </c>
      <c r="AQ624">
        <v>1.7264987523867e-05</v>
      </c>
      <c r="AR624">
        <v>77.8780552469059</v>
      </c>
      <c r="AS624">
        <v>18</v>
      </c>
      <c r="AT624">
        <v>4</v>
      </c>
      <c r="AU624">
        <f>IF(AS624*$H$13&gt;=AW624,1.0,(AW624/(AW624-AS624*$H$13)))</f>
        <v>0</v>
      </c>
      <c r="AV624">
        <f>(AU624-1)*100</f>
        <v>0</v>
      </c>
      <c r="AW624">
        <f>MAX(0,($B$13+$C$13*BV624)/(1+$D$13*BV624)*BO624/(BQ624+273)*$E$13)</f>
        <v>0</v>
      </c>
      <c r="AX624">
        <f>$B$11*BW624+$C$11*BX624+$F$11*CI624*(1-CL624)</f>
        <v>0</v>
      </c>
      <c r="AY624">
        <f>AX624*AZ624</f>
        <v>0</v>
      </c>
      <c r="AZ624">
        <f>($B$11*$D$9+$C$11*$D$9+$F$11*((CV624+CN624)/MAX(CV624+CN624+CW624, 0.1)*$I$9+CW624/MAX(CV624+CN624+CW624, 0.1)*$J$9))/($B$11+$C$11+$F$11)</f>
        <v>0</v>
      </c>
      <c r="BA624">
        <f>($B$11*$K$9+$C$11*$K$9+$F$11*((CV624+CN624)/MAX(CV624+CN624+CW624, 0.1)*$P$9+CW624/MAX(CV624+CN624+CW624, 0.1)*$Q$9))/($B$11+$C$11+$F$11)</f>
        <v>0</v>
      </c>
      <c r="BB624">
        <v>4.6</v>
      </c>
      <c r="BC624">
        <v>0.5</v>
      </c>
      <c r="BD624" t="s">
        <v>355</v>
      </c>
      <c r="BE624">
        <v>2</v>
      </c>
      <c r="BF624" t="b">
        <v>1</v>
      </c>
      <c r="BG624">
        <v>1657562306.77857</v>
      </c>
      <c r="BH624">
        <v>1298.58071428571</v>
      </c>
      <c r="BI624">
        <v>1358.27964285714</v>
      </c>
      <c r="BJ624">
        <v>20.5098678571429</v>
      </c>
      <c r="BK624">
        <v>13.8998178571429</v>
      </c>
      <c r="BL624">
        <v>1291.80142857143</v>
      </c>
      <c r="BM624">
        <v>20.3111035714286</v>
      </c>
      <c r="BN624">
        <v>500.0035</v>
      </c>
      <c r="BO624">
        <v>68.0026357142857</v>
      </c>
      <c r="BP624">
        <v>0.013860325</v>
      </c>
      <c r="BQ624">
        <v>22.897975</v>
      </c>
      <c r="BR624">
        <v>22.7104321428571</v>
      </c>
      <c r="BS624">
        <v>999.9</v>
      </c>
      <c r="BT624">
        <v>0</v>
      </c>
      <c r="BU624">
        <v>0</v>
      </c>
      <c r="BV624">
        <v>10003.5610714286</v>
      </c>
      <c r="BW624">
        <v>0</v>
      </c>
      <c r="BX624">
        <v>46.7713357142857</v>
      </c>
      <c r="BY624">
        <v>-59.6992928571429</v>
      </c>
      <c r="BZ624">
        <v>1325.77214285714</v>
      </c>
      <c r="CA624">
        <v>1377.42642857143</v>
      </c>
      <c r="CB624">
        <v>6.61005035714286</v>
      </c>
      <c r="CC624">
        <v>1358.27964285714</v>
      </c>
      <c r="CD624">
        <v>13.8998178571429</v>
      </c>
      <c r="CE624">
        <v>1.39472535714286</v>
      </c>
      <c r="CF624">
        <v>0.945224357142857</v>
      </c>
      <c r="CG624">
        <v>11.8604107142857</v>
      </c>
      <c r="CH624">
        <v>6.09832535714286</v>
      </c>
      <c r="CI624">
        <v>1999.97964285714</v>
      </c>
      <c r="CJ624">
        <v>0.98000175</v>
      </c>
      <c r="CK624">
        <v>0.0199982642857143</v>
      </c>
      <c r="CL624">
        <v>0</v>
      </c>
      <c r="CM624">
        <v>2.45700714285714</v>
      </c>
      <c r="CN624">
        <v>0</v>
      </c>
      <c r="CO624">
        <v>12148.5357142857</v>
      </c>
      <c r="CP624">
        <v>16705.25</v>
      </c>
      <c r="CQ624">
        <v>45</v>
      </c>
      <c r="CR624">
        <v>46.1360714285714</v>
      </c>
      <c r="CS624">
        <v>45.58675</v>
      </c>
      <c r="CT624">
        <v>44.937</v>
      </c>
      <c r="CU624">
        <v>43.75</v>
      </c>
      <c r="CV624">
        <v>1959.98392857143</v>
      </c>
      <c r="CW624">
        <v>39.9957142857143</v>
      </c>
      <c r="CX624">
        <v>0</v>
      </c>
      <c r="CY624">
        <v>1651541210</v>
      </c>
      <c r="CZ624">
        <v>0</v>
      </c>
      <c r="DA624">
        <v>0</v>
      </c>
      <c r="DB624" t="s">
        <v>356</v>
      </c>
      <c r="DC624">
        <v>1657298120.5</v>
      </c>
      <c r="DD624">
        <v>1657298120.5</v>
      </c>
      <c r="DE624">
        <v>0</v>
      </c>
      <c r="DF624">
        <v>1.391</v>
      </c>
      <c r="DG624">
        <v>0.035</v>
      </c>
      <c r="DH624">
        <v>2.39</v>
      </c>
      <c r="DI624">
        <v>0.104</v>
      </c>
      <c r="DJ624">
        <v>419</v>
      </c>
      <c r="DK624">
        <v>18</v>
      </c>
      <c r="DL624">
        <v>0.11</v>
      </c>
      <c r="DM624">
        <v>0.02</v>
      </c>
      <c r="DN624">
        <v>-59.5696048780488</v>
      </c>
      <c r="DO624">
        <v>-1.78209198606267</v>
      </c>
      <c r="DP624">
        <v>0.38674216907658</v>
      </c>
      <c r="DQ624">
        <v>0</v>
      </c>
      <c r="DR624">
        <v>6.60801682926829</v>
      </c>
      <c r="DS624">
        <v>0.0498012543554028</v>
      </c>
      <c r="DT624">
        <v>0.00537534363689927</v>
      </c>
      <c r="DU624">
        <v>1</v>
      </c>
      <c r="DV624">
        <v>1</v>
      </c>
      <c r="DW624">
        <v>2</v>
      </c>
      <c r="DX624" t="s">
        <v>367</v>
      </c>
      <c r="DY624">
        <v>2.85611</v>
      </c>
      <c r="DZ624">
        <v>2.63042</v>
      </c>
      <c r="EA624">
        <v>0.151584</v>
      </c>
      <c r="EB624">
        <v>0.155728</v>
      </c>
      <c r="EC624">
        <v>0.0698892</v>
      </c>
      <c r="ED624">
        <v>0.0526453</v>
      </c>
      <c r="EE624">
        <v>23822.8</v>
      </c>
      <c r="EF624">
        <v>20715.5</v>
      </c>
      <c r="EG624">
        <v>25143.1</v>
      </c>
      <c r="EH624">
        <v>23901.4</v>
      </c>
      <c r="EI624">
        <v>39921.5</v>
      </c>
      <c r="EJ624">
        <v>37495</v>
      </c>
      <c r="EK624">
        <v>45446.4</v>
      </c>
      <c r="EL624">
        <v>42649.4</v>
      </c>
      <c r="EM624">
        <v>1.79352</v>
      </c>
      <c r="EN624">
        <v>2.0893</v>
      </c>
      <c r="EO624">
        <v>-0.0730753</v>
      </c>
      <c r="EP624">
        <v>0</v>
      </c>
      <c r="EQ624">
        <v>23.9296</v>
      </c>
      <c r="ER624">
        <v>999.9</v>
      </c>
      <c r="ES624">
        <v>30.741</v>
      </c>
      <c r="ET624">
        <v>28.762</v>
      </c>
      <c r="EU624">
        <v>17.9309</v>
      </c>
      <c r="EV624">
        <v>51.4952</v>
      </c>
      <c r="EW624">
        <v>29.4952</v>
      </c>
      <c r="EX624">
        <v>2</v>
      </c>
      <c r="EY624">
        <v>0.0452261</v>
      </c>
      <c r="EZ624">
        <v>9.28105</v>
      </c>
      <c r="FA624">
        <v>20.0233</v>
      </c>
      <c r="FB624">
        <v>5.2384</v>
      </c>
      <c r="FC624">
        <v>11.9939</v>
      </c>
      <c r="FD624">
        <v>4.9571</v>
      </c>
      <c r="FE624">
        <v>3.3039</v>
      </c>
      <c r="FF624">
        <v>9999</v>
      </c>
      <c r="FG624">
        <v>9999</v>
      </c>
      <c r="FH624">
        <v>6716.3</v>
      </c>
      <c r="FI624">
        <v>354.8</v>
      </c>
      <c r="FJ624">
        <v>1.868</v>
      </c>
      <c r="FK624">
        <v>1.86369</v>
      </c>
      <c r="FL624">
        <v>1.87134</v>
      </c>
      <c r="FM624">
        <v>1.86203</v>
      </c>
      <c r="FN624">
        <v>1.86157</v>
      </c>
      <c r="FO624">
        <v>1.86805</v>
      </c>
      <c r="FP624">
        <v>1.85812</v>
      </c>
      <c r="FQ624">
        <v>1.86469</v>
      </c>
      <c r="FR624">
        <v>5</v>
      </c>
      <c r="FS624">
        <v>0</v>
      </c>
      <c r="FT624">
        <v>0</v>
      </c>
      <c r="FU624">
        <v>0</v>
      </c>
      <c r="FV624" t="s">
        <v>358</v>
      </c>
      <c r="FW624" t="s">
        <v>359</v>
      </c>
      <c r="FX624" t="s">
        <v>360</v>
      </c>
      <c r="FY624" t="s">
        <v>360</v>
      </c>
      <c r="FZ624" t="s">
        <v>360</v>
      </c>
      <c r="GA624" t="s">
        <v>360</v>
      </c>
      <c r="GB624">
        <v>0</v>
      </c>
      <c r="GC624">
        <v>100</v>
      </c>
      <c r="GD624">
        <v>100</v>
      </c>
      <c r="GE624">
        <v>6.88</v>
      </c>
      <c r="GF624">
        <v>0.1996</v>
      </c>
      <c r="GG624">
        <v>2.14445261950712</v>
      </c>
      <c r="GH624">
        <v>0.00524579190152856</v>
      </c>
      <c r="GI624">
        <v>-2.61795653493914e-06</v>
      </c>
      <c r="GJ624">
        <v>1.03317073579164e-09</v>
      </c>
      <c r="GK624">
        <v>0.00834576242792743</v>
      </c>
      <c r="GL624">
        <v>-0.0463878632499735</v>
      </c>
      <c r="GM624">
        <v>0.00360881594666716</v>
      </c>
      <c r="GN624">
        <v>-4.25062852161115e-05</v>
      </c>
      <c r="GO624">
        <v>14</v>
      </c>
      <c r="GP624">
        <v>2225</v>
      </c>
      <c r="GQ624">
        <v>2</v>
      </c>
      <c r="GR624">
        <v>27</v>
      </c>
      <c r="GS624">
        <v>4403.2</v>
      </c>
      <c r="GT624">
        <v>4403.2</v>
      </c>
      <c r="GU624">
        <v>3.38257</v>
      </c>
      <c r="GV624">
        <v>2.30835</v>
      </c>
      <c r="GW624">
        <v>1.99829</v>
      </c>
      <c r="GX624">
        <v>2.74902</v>
      </c>
      <c r="GY624">
        <v>2.09351</v>
      </c>
      <c r="GZ624">
        <v>2.41821</v>
      </c>
      <c r="HA624">
        <v>31.2374</v>
      </c>
      <c r="HB624">
        <v>13.4753</v>
      </c>
      <c r="HC624">
        <v>18</v>
      </c>
      <c r="HD624">
        <v>427.398</v>
      </c>
      <c r="HE624">
        <v>614.763</v>
      </c>
      <c r="HF624">
        <v>18.3465</v>
      </c>
      <c r="HG624">
        <v>28.0045</v>
      </c>
      <c r="HH624">
        <v>30.0033</v>
      </c>
      <c r="HI624">
        <v>27.0725</v>
      </c>
      <c r="HJ624">
        <v>27.092</v>
      </c>
      <c r="HK624">
        <v>67.6863</v>
      </c>
      <c r="HL624">
        <v>24.9066</v>
      </c>
      <c r="HM624">
        <v>0.380699</v>
      </c>
      <c r="HN624">
        <v>12.3715</v>
      </c>
      <c r="HO624">
        <v>1409.1</v>
      </c>
      <c r="HP624">
        <v>13.8596</v>
      </c>
      <c r="HQ624">
        <v>96.1912</v>
      </c>
      <c r="HR624">
        <v>100.26</v>
      </c>
    </row>
    <row r="625" spans="1:226">
      <c r="A625">
        <v>609</v>
      </c>
      <c r="B625">
        <v>1657562320.1</v>
      </c>
      <c r="C625">
        <v>9528.09999990463</v>
      </c>
      <c r="D625" t="s">
        <v>1585</v>
      </c>
      <c r="E625" t="s">
        <v>1586</v>
      </c>
      <c r="F625">
        <v>5</v>
      </c>
      <c r="G625" t="s">
        <v>1420</v>
      </c>
      <c r="H625" t="s">
        <v>354</v>
      </c>
      <c r="I625">
        <v>1657562312.35</v>
      </c>
      <c r="J625">
        <f>(K625)/1000</f>
        <v>0</v>
      </c>
      <c r="K625">
        <f>IF(BF625, AN625, AH625)</f>
        <v>0</v>
      </c>
      <c r="L625">
        <f>IF(BF625, AI625, AG625)</f>
        <v>0</v>
      </c>
      <c r="M625">
        <f>BH625 - IF(AU625&gt;1, L625*BB625*100.0/(AW625*BV625), 0)</f>
        <v>0</v>
      </c>
      <c r="N625">
        <f>((T625-J625/2)*M625-L625)/(T625+J625/2)</f>
        <v>0</v>
      </c>
      <c r="O625">
        <f>N625*(BO625+BP625)/1000.0</f>
        <v>0</v>
      </c>
      <c r="P625">
        <f>(BH625 - IF(AU625&gt;1, L625*BB625*100.0/(AW625*BV625), 0))*(BO625+BP625)/1000.0</f>
        <v>0</v>
      </c>
      <c r="Q625">
        <f>2.0/((1/S625-1/R625)+SIGN(S625)*SQRT((1/S625-1/R625)*(1/S625-1/R625) + 4*BC625/((BC625+1)*(BC625+1))*(2*1/S625*1/R625-1/R625*1/R625)))</f>
        <v>0</v>
      </c>
      <c r="R625">
        <f>IF(LEFT(BD625,1)&lt;&gt;"0",IF(LEFT(BD625,1)="1",3.0,BE625),$D$5+$E$5*(BV625*BO625/($K$5*1000))+$F$5*(BV625*BO625/($K$5*1000))*MAX(MIN(BB625,$J$5),$I$5)*MAX(MIN(BB625,$J$5),$I$5)+$G$5*MAX(MIN(BB625,$J$5),$I$5)*(BV625*BO625/($K$5*1000))+$H$5*(BV625*BO625/($K$5*1000))*(BV625*BO625/($K$5*1000)))</f>
        <v>0</v>
      </c>
      <c r="S625">
        <f>J625*(1000-(1000*0.61365*exp(17.502*W625/(240.97+W625))/(BO625+BP625)+BJ625)/2)/(1000*0.61365*exp(17.502*W625/(240.97+W625))/(BO625+BP625)-BJ625)</f>
        <v>0</v>
      </c>
      <c r="T625">
        <f>1/((BC625+1)/(Q625/1.6)+1/(R625/1.37)) + BC625/((BC625+1)/(Q625/1.6) + BC625/(R625/1.37))</f>
        <v>0</v>
      </c>
      <c r="U625">
        <f>(AX625*BA625)</f>
        <v>0</v>
      </c>
      <c r="V625">
        <f>(BQ625+(U625+2*0.95*5.67E-8*(((BQ625+$B$7)+273)^4-(BQ625+273)^4)-44100*J625)/(1.84*29.3*R625+8*0.95*5.67E-8*(BQ625+273)^3))</f>
        <v>0</v>
      </c>
      <c r="W625">
        <f>($C$7*BR625+$D$7*BS625+$E$7*V625)</f>
        <v>0</v>
      </c>
      <c r="X625">
        <f>0.61365*exp(17.502*W625/(240.97+W625))</f>
        <v>0</v>
      </c>
      <c r="Y625">
        <f>(Z625/AA625*100)</f>
        <v>0</v>
      </c>
      <c r="Z625">
        <f>BJ625*(BO625+BP625)/1000</f>
        <v>0</v>
      </c>
      <c r="AA625">
        <f>0.61365*exp(17.502*BQ625/(240.97+BQ625))</f>
        <v>0</v>
      </c>
      <c r="AB625">
        <f>(X625-BJ625*(BO625+BP625)/1000)</f>
        <v>0</v>
      </c>
      <c r="AC625">
        <f>(-J625*44100)</f>
        <v>0</v>
      </c>
      <c r="AD625">
        <f>2*29.3*R625*0.92*(BQ625-W625)</f>
        <v>0</v>
      </c>
      <c r="AE625">
        <f>2*0.95*5.67E-8*(((BQ625+$B$7)+273)^4-(W625+273)^4)</f>
        <v>0</v>
      </c>
      <c r="AF625">
        <f>U625+AE625+AC625+AD625</f>
        <v>0</v>
      </c>
      <c r="AG625">
        <f>BN625*AU625*(BI625-BH625*(1000-AU625*BK625)/(1000-AU625*BJ625))/(100*BB625)</f>
        <v>0</v>
      </c>
      <c r="AH625">
        <f>1000*BN625*AU625*(BJ625-BK625)/(100*BB625*(1000-AU625*BJ625))</f>
        <v>0</v>
      </c>
      <c r="AI625">
        <f>(AJ625 - AK625 - BO625*1E3/(8.314*(BQ625+273.15)) * AM625/BN625 * AL625) * BN625/(100*BB625) * (1000 - BK625)/1000</f>
        <v>0</v>
      </c>
      <c r="AJ625">
        <v>1414.22894361355</v>
      </c>
      <c r="AK625">
        <v>1369.67054545455</v>
      </c>
      <c r="AL625">
        <v>3.40368686778843</v>
      </c>
      <c r="AM625">
        <v>66.1577859807836</v>
      </c>
      <c r="AN625">
        <f>(AP625 - AO625 + BO625*1E3/(8.314*(BQ625+273.15)) * AR625/BN625 * AQ625) * BN625/(100*BB625) * 1000/(1000 - AP625)</f>
        <v>0</v>
      </c>
      <c r="AO625">
        <v>13.912047693238</v>
      </c>
      <c r="AP625">
        <v>20.5347054545455</v>
      </c>
      <c r="AQ625">
        <v>1.12171703485051e-05</v>
      </c>
      <c r="AR625">
        <v>77.8780552469059</v>
      </c>
      <c r="AS625">
        <v>18</v>
      </c>
      <c r="AT625">
        <v>4</v>
      </c>
      <c r="AU625">
        <f>IF(AS625*$H$13&gt;=AW625,1.0,(AW625/(AW625-AS625*$H$13)))</f>
        <v>0</v>
      </c>
      <c r="AV625">
        <f>(AU625-1)*100</f>
        <v>0</v>
      </c>
      <c r="AW625">
        <f>MAX(0,($B$13+$C$13*BV625)/(1+$D$13*BV625)*BO625/(BQ625+273)*$E$13)</f>
        <v>0</v>
      </c>
      <c r="AX625">
        <f>$B$11*BW625+$C$11*BX625+$F$11*CI625*(1-CL625)</f>
        <v>0</v>
      </c>
      <c r="AY625">
        <f>AX625*AZ625</f>
        <v>0</v>
      </c>
      <c r="AZ625">
        <f>($B$11*$D$9+$C$11*$D$9+$F$11*((CV625+CN625)/MAX(CV625+CN625+CW625, 0.1)*$I$9+CW625/MAX(CV625+CN625+CW625, 0.1)*$J$9))/($B$11+$C$11+$F$11)</f>
        <v>0</v>
      </c>
      <c r="BA625">
        <f>($B$11*$K$9+$C$11*$K$9+$F$11*((CV625+CN625)/MAX(CV625+CN625+CW625, 0.1)*$P$9+CW625/MAX(CV625+CN625+CW625, 0.1)*$Q$9))/($B$11+$C$11+$F$11)</f>
        <v>0</v>
      </c>
      <c r="BB625">
        <v>4.6</v>
      </c>
      <c r="BC625">
        <v>0.5</v>
      </c>
      <c r="BD625" t="s">
        <v>355</v>
      </c>
      <c r="BE625">
        <v>2</v>
      </c>
      <c r="BF625" t="b">
        <v>1</v>
      </c>
      <c r="BG625">
        <v>1657562312.35</v>
      </c>
      <c r="BH625">
        <v>1317.30178571429</v>
      </c>
      <c r="BI625">
        <v>1376.97535714286</v>
      </c>
      <c r="BJ625">
        <v>20.5224428571429</v>
      </c>
      <c r="BK625">
        <v>13.9066714285714</v>
      </c>
      <c r="BL625">
        <v>1310.45321428571</v>
      </c>
      <c r="BM625">
        <v>20.3231035714286</v>
      </c>
      <c r="BN625">
        <v>500.032535714286</v>
      </c>
      <c r="BO625">
        <v>68.0023392857143</v>
      </c>
      <c r="BP625">
        <v>0.0138208035714286</v>
      </c>
      <c r="BQ625">
        <v>22.91145</v>
      </c>
      <c r="BR625">
        <v>22.7216428571429</v>
      </c>
      <c r="BS625">
        <v>999.9</v>
      </c>
      <c r="BT625">
        <v>0</v>
      </c>
      <c r="BU625">
        <v>0</v>
      </c>
      <c r="BV625">
        <v>10011.0328571429</v>
      </c>
      <c r="BW625">
        <v>0</v>
      </c>
      <c r="BX625">
        <v>44.7047357142857</v>
      </c>
      <c r="BY625">
        <v>-59.6749</v>
      </c>
      <c r="BZ625">
        <v>1344.90178571429</v>
      </c>
      <c r="CA625">
        <v>1396.39535714286</v>
      </c>
      <c r="CB625">
        <v>6.61577964285714</v>
      </c>
      <c r="CC625">
        <v>1376.97535714286</v>
      </c>
      <c r="CD625">
        <v>13.9066714285714</v>
      </c>
      <c r="CE625">
        <v>1.395575</v>
      </c>
      <c r="CF625">
        <v>0.945685928571429</v>
      </c>
      <c r="CG625">
        <v>11.8696321428571</v>
      </c>
      <c r="CH625">
        <v>6.10539178571429</v>
      </c>
      <c r="CI625">
        <v>2000.01178571429</v>
      </c>
      <c r="CJ625">
        <v>0.980002071428571</v>
      </c>
      <c r="CK625">
        <v>0.0199979321428571</v>
      </c>
      <c r="CL625">
        <v>0</v>
      </c>
      <c r="CM625">
        <v>2.50723928571429</v>
      </c>
      <c r="CN625">
        <v>0</v>
      </c>
      <c r="CO625">
        <v>12117.9035714286</v>
      </c>
      <c r="CP625">
        <v>16705.525</v>
      </c>
      <c r="CQ625">
        <v>45</v>
      </c>
      <c r="CR625">
        <v>46.1537857142857</v>
      </c>
      <c r="CS625">
        <v>45.60925</v>
      </c>
      <c r="CT625">
        <v>44.937</v>
      </c>
      <c r="CU625">
        <v>43.75</v>
      </c>
      <c r="CV625">
        <v>1960.01607142857</v>
      </c>
      <c r="CW625">
        <v>39.9957142857143</v>
      </c>
      <c r="CX625">
        <v>0</v>
      </c>
      <c r="CY625">
        <v>1651541215.4</v>
      </c>
      <c r="CZ625">
        <v>0</v>
      </c>
      <c r="DA625">
        <v>0</v>
      </c>
      <c r="DB625" t="s">
        <v>356</v>
      </c>
      <c r="DC625">
        <v>1657298120.5</v>
      </c>
      <c r="DD625">
        <v>1657298120.5</v>
      </c>
      <c r="DE625">
        <v>0</v>
      </c>
      <c r="DF625">
        <v>1.391</v>
      </c>
      <c r="DG625">
        <v>0.035</v>
      </c>
      <c r="DH625">
        <v>2.39</v>
      </c>
      <c r="DI625">
        <v>0.104</v>
      </c>
      <c r="DJ625">
        <v>419</v>
      </c>
      <c r="DK625">
        <v>18</v>
      </c>
      <c r="DL625">
        <v>0.11</v>
      </c>
      <c r="DM625">
        <v>0.02</v>
      </c>
      <c r="DN625">
        <v>-59.6825414634146</v>
      </c>
      <c r="DO625">
        <v>0.238843902438942</v>
      </c>
      <c r="DP625">
        <v>0.283843877540754</v>
      </c>
      <c r="DQ625">
        <v>0</v>
      </c>
      <c r="DR625">
        <v>6.61266048780488</v>
      </c>
      <c r="DS625">
        <v>0.0604446689895545</v>
      </c>
      <c r="DT625">
        <v>0.00620644784752096</v>
      </c>
      <c r="DU625">
        <v>1</v>
      </c>
      <c r="DV625">
        <v>1</v>
      </c>
      <c r="DW625">
        <v>2</v>
      </c>
      <c r="DX625" t="s">
        <v>367</v>
      </c>
      <c r="DY625">
        <v>2.85569</v>
      </c>
      <c r="DZ625">
        <v>2.63033</v>
      </c>
      <c r="EA625">
        <v>0.152856</v>
      </c>
      <c r="EB625">
        <v>0.157027</v>
      </c>
      <c r="EC625">
        <v>0.0699041</v>
      </c>
      <c r="ED625">
        <v>0.0526508</v>
      </c>
      <c r="EE625">
        <v>23784.3</v>
      </c>
      <c r="EF625">
        <v>20681.2</v>
      </c>
      <c r="EG625">
        <v>25140.3</v>
      </c>
      <c r="EH625">
        <v>23898.7</v>
      </c>
      <c r="EI625">
        <v>39917.2</v>
      </c>
      <c r="EJ625">
        <v>37491.1</v>
      </c>
      <c r="EK625">
        <v>45442.3</v>
      </c>
      <c r="EL625">
        <v>42645.3</v>
      </c>
      <c r="EM625">
        <v>1.79253</v>
      </c>
      <c r="EN625">
        <v>2.0887</v>
      </c>
      <c r="EO625">
        <v>-0.0709891</v>
      </c>
      <c r="EP625">
        <v>0</v>
      </c>
      <c r="EQ625">
        <v>23.8981</v>
      </c>
      <c r="ER625">
        <v>999.9</v>
      </c>
      <c r="ES625">
        <v>30.741</v>
      </c>
      <c r="ET625">
        <v>28.762</v>
      </c>
      <c r="EU625">
        <v>17.9309</v>
      </c>
      <c r="EV625">
        <v>51.3452</v>
      </c>
      <c r="EW625">
        <v>29.4591</v>
      </c>
      <c r="EX625">
        <v>2</v>
      </c>
      <c r="EY625">
        <v>0.0489151</v>
      </c>
      <c r="EZ625">
        <v>9.28105</v>
      </c>
      <c r="FA625">
        <v>20.0233</v>
      </c>
      <c r="FB625">
        <v>5.23811</v>
      </c>
      <c r="FC625">
        <v>11.9924</v>
      </c>
      <c r="FD625">
        <v>4.9571</v>
      </c>
      <c r="FE625">
        <v>3.304</v>
      </c>
      <c r="FF625">
        <v>9999</v>
      </c>
      <c r="FG625">
        <v>9999</v>
      </c>
      <c r="FH625">
        <v>6716.3</v>
      </c>
      <c r="FI625">
        <v>354.8</v>
      </c>
      <c r="FJ625">
        <v>1.868</v>
      </c>
      <c r="FK625">
        <v>1.86369</v>
      </c>
      <c r="FL625">
        <v>1.87136</v>
      </c>
      <c r="FM625">
        <v>1.86203</v>
      </c>
      <c r="FN625">
        <v>1.86157</v>
      </c>
      <c r="FO625">
        <v>1.86807</v>
      </c>
      <c r="FP625">
        <v>1.85812</v>
      </c>
      <c r="FQ625">
        <v>1.8647</v>
      </c>
      <c r="FR625">
        <v>5</v>
      </c>
      <c r="FS625">
        <v>0</v>
      </c>
      <c r="FT625">
        <v>0</v>
      </c>
      <c r="FU625">
        <v>0</v>
      </c>
      <c r="FV625" t="s">
        <v>358</v>
      </c>
      <c r="FW625" t="s">
        <v>359</v>
      </c>
      <c r="FX625" t="s">
        <v>360</v>
      </c>
      <c r="FY625" t="s">
        <v>360</v>
      </c>
      <c r="FZ625" t="s">
        <v>360</v>
      </c>
      <c r="GA625" t="s">
        <v>360</v>
      </c>
      <c r="GB625">
        <v>0</v>
      </c>
      <c r="GC625">
        <v>100</v>
      </c>
      <c r="GD625">
        <v>100</v>
      </c>
      <c r="GE625">
        <v>6.95</v>
      </c>
      <c r="GF625">
        <v>0.2</v>
      </c>
      <c r="GG625">
        <v>2.14445261950712</v>
      </c>
      <c r="GH625">
        <v>0.00524579190152856</v>
      </c>
      <c r="GI625">
        <v>-2.61795653493914e-06</v>
      </c>
      <c r="GJ625">
        <v>1.03317073579164e-09</v>
      </c>
      <c r="GK625">
        <v>0.00834576242792743</v>
      </c>
      <c r="GL625">
        <v>-0.0463878632499735</v>
      </c>
      <c r="GM625">
        <v>0.00360881594666716</v>
      </c>
      <c r="GN625">
        <v>-4.25062852161115e-05</v>
      </c>
      <c r="GO625">
        <v>14</v>
      </c>
      <c r="GP625">
        <v>2225</v>
      </c>
      <c r="GQ625">
        <v>2</v>
      </c>
      <c r="GR625">
        <v>27</v>
      </c>
      <c r="GS625">
        <v>4403.3</v>
      </c>
      <c r="GT625">
        <v>4403.3</v>
      </c>
      <c r="GU625">
        <v>3.41675</v>
      </c>
      <c r="GV625">
        <v>2.31323</v>
      </c>
      <c r="GW625">
        <v>1.99829</v>
      </c>
      <c r="GX625">
        <v>2.74902</v>
      </c>
      <c r="GY625">
        <v>2.09351</v>
      </c>
      <c r="GZ625">
        <v>2.38037</v>
      </c>
      <c r="HA625">
        <v>31.2374</v>
      </c>
      <c r="HB625">
        <v>13.4666</v>
      </c>
      <c r="HC625">
        <v>18</v>
      </c>
      <c r="HD625">
        <v>427.109</v>
      </c>
      <c r="HE625">
        <v>614.733</v>
      </c>
      <c r="HF625">
        <v>18.3952</v>
      </c>
      <c r="HG625">
        <v>28.0604</v>
      </c>
      <c r="HH625">
        <v>30.0032</v>
      </c>
      <c r="HI625">
        <v>27.1108</v>
      </c>
      <c r="HJ625">
        <v>27.1314</v>
      </c>
      <c r="HK625">
        <v>68.3803</v>
      </c>
      <c r="HL625">
        <v>24.9066</v>
      </c>
      <c r="HM625">
        <v>0.380699</v>
      </c>
      <c r="HN625">
        <v>12.3779</v>
      </c>
      <c r="HO625">
        <v>1422.59</v>
      </c>
      <c r="HP625">
        <v>13.8577</v>
      </c>
      <c r="HQ625">
        <v>96.1818</v>
      </c>
      <c r="HR625">
        <v>100.25</v>
      </c>
    </row>
    <row r="626" spans="1:226">
      <c r="A626">
        <v>610</v>
      </c>
      <c r="B626">
        <v>1657562325.1</v>
      </c>
      <c r="C626">
        <v>9533.09999990463</v>
      </c>
      <c r="D626" t="s">
        <v>1587</v>
      </c>
      <c r="E626" t="s">
        <v>1588</v>
      </c>
      <c r="F626">
        <v>5</v>
      </c>
      <c r="G626" t="s">
        <v>1420</v>
      </c>
      <c r="H626" t="s">
        <v>354</v>
      </c>
      <c r="I626">
        <v>1657562317.61852</v>
      </c>
      <c r="J626">
        <f>(K626)/1000</f>
        <v>0</v>
      </c>
      <c r="K626">
        <f>IF(BF626, AN626, AH626)</f>
        <v>0</v>
      </c>
      <c r="L626">
        <f>IF(BF626, AI626, AG626)</f>
        <v>0</v>
      </c>
      <c r="M626">
        <f>BH626 - IF(AU626&gt;1, L626*BB626*100.0/(AW626*BV626), 0)</f>
        <v>0</v>
      </c>
      <c r="N626">
        <f>((T626-J626/2)*M626-L626)/(T626+J626/2)</f>
        <v>0</v>
      </c>
      <c r="O626">
        <f>N626*(BO626+BP626)/1000.0</f>
        <v>0</v>
      </c>
      <c r="P626">
        <f>(BH626 - IF(AU626&gt;1, L626*BB626*100.0/(AW626*BV626), 0))*(BO626+BP626)/1000.0</f>
        <v>0</v>
      </c>
      <c r="Q626">
        <f>2.0/((1/S626-1/R626)+SIGN(S626)*SQRT((1/S626-1/R626)*(1/S626-1/R626) + 4*BC626/((BC626+1)*(BC626+1))*(2*1/S626*1/R626-1/R626*1/R626)))</f>
        <v>0</v>
      </c>
      <c r="R626">
        <f>IF(LEFT(BD626,1)&lt;&gt;"0",IF(LEFT(BD626,1)="1",3.0,BE626),$D$5+$E$5*(BV626*BO626/($K$5*1000))+$F$5*(BV626*BO626/($K$5*1000))*MAX(MIN(BB626,$J$5),$I$5)*MAX(MIN(BB626,$J$5),$I$5)+$G$5*MAX(MIN(BB626,$J$5),$I$5)*(BV626*BO626/($K$5*1000))+$H$5*(BV626*BO626/($K$5*1000))*(BV626*BO626/($K$5*1000)))</f>
        <v>0</v>
      </c>
      <c r="S626">
        <f>J626*(1000-(1000*0.61365*exp(17.502*W626/(240.97+W626))/(BO626+BP626)+BJ626)/2)/(1000*0.61365*exp(17.502*W626/(240.97+W626))/(BO626+BP626)-BJ626)</f>
        <v>0</v>
      </c>
      <c r="T626">
        <f>1/((BC626+1)/(Q626/1.6)+1/(R626/1.37)) + BC626/((BC626+1)/(Q626/1.6) + BC626/(R626/1.37))</f>
        <v>0</v>
      </c>
      <c r="U626">
        <f>(AX626*BA626)</f>
        <v>0</v>
      </c>
      <c r="V626">
        <f>(BQ626+(U626+2*0.95*5.67E-8*(((BQ626+$B$7)+273)^4-(BQ626+273)^4)-44100*J626)/(1.84*29.3*R626+8*0.95*5.67E-8*(BQ626+273)^3))</f>
        <v>0</v>
      </c>
      <c r="W626">
        <f>($C$7*BR626+$D$7*BS626+$E$7*V626)</f>
        <v>0</v>
      </c>
      <c r="X626">
        <f>0.61365*exp(17.502*W626/(240.97+W626))</f>
        <v>0</v>
      </c>
      <c r="Y626">
        <f>(Z626/AA626*100)</f>
        <v>0</v>
      </c>
      <c r="Z626">
        <f>BJ626*(BO626+BP626)/1000</f>
        <v>0</v>
      </c>
      <c r="AA626">
        <f>0.61365*exp(17.502*BQ626/(240.97+BQ626))</f>
        <v>0</v>
      </c>
      <c r="AB626">
        <f>(X626-BJ626*(BO626+BP626)/1000)</f>
        <v>0</v>
      </c>
      <c r="AC626">
        <f>(-J626*44100)</f>
        <v>0</v>
      </c>
      <c r="AD626">
        <f>2*29.3*R626*0.92*(BQ626-W626)</f>
        <v>0</v>
      </c>
      <c r="AE626">
        <f>2*0.95*5.67E-8*(((BQ626+$B$7)+273)^4-(W626+273)^4)</f>
        <v>0</v>
      </c>
      <c r="AF626">
        <f>U626+AE626+AC626+AD626</f>
        <v>0</v>
      </c>
      <c r="AG626">
        <f>BN626*AU626*(BI626-BH626*(1000-AU626*BK626)/(1000-AU626*BJ626))/(100*BB626)</f>
        <v>0</v>
      </c>
      <c r="AH626">
        <f>1000*BN626*AU626*(BJ626-BK626)/(100*BB626*(1000-AU626*BJ626))</f>
        <v>0</v>
      </c>
      <c r="AI626">
        <f>(AJ626 - AK626 - BO626*1E3/(8.314*(BQ626+273.15)) * AM626/BN626 * AL626) * BN626/(100*BB626) * (1000 - BK626)/1000</f>
        <v>0</v>
      </c>
      <c r="AJ626">
        <v>1431.43059852542</v>
      </c>
      <c r="AK626">
        <v>1386.52024242424</v>
      </c>
      <c r="AL626">
        <v>3.37204793166328</v>
      </c>
      <c r="AM626">
        <v>66.1577859807836</v>
      </c>
      <c r="AN626">
        <f>(AP626 - AO626 + BO626*1E3/(8.314*(BQ626+273.15)) * AR626/BN626 * AQ626) * BN626/(100*BB626) * 1000/(1000 - AP626)</f>
        <v>0</v>
      </c>
      <c r="AO626">
        <v>13.9155584265906</v>
      </c>
      <c r="AP626">
        <v>20.5470624242424</v>
      </c>
      <c r="AQ626">
        <v>4.31113373012156e-05</v>
      </c>
      <c r="AR626">
        <v>77.8780552469059</v>
      </c>
      <c r="AS626">
        <v>18</v>
      </c>
      <c r="AT626">
        <v>4</v>
      </c>
      <c r="AU626">
        <f>IF(AS626*$H$13&gt;=AW626,1.0,(AW626/(AW626-AS626*$H$13)))</f>
        <v>0</v>
      </c>
      <c r="AV626">
        <f>(AU626-1)*100</f>
        <v>0</v>
      </c>
      <c r="AW626">
        <f>MAX(0,($B$13+$C$13*BV626)/(1+$D$13*BV626)*BO626/(BQ626+273)*$E$13)</f>
        <v>0</v>
      </c>
      <c r="AX626">
        <f>$B$11*BW626+$C$11*BX626+$F$11*CI626*(1-CL626)</f>
        <v>0</v>
      </c>
      <c r="AY626">
        <f>AX626*AZ626</f>
        <v>0</v>
      </c>
      <c r="AZ626">
        <f>($B$11*$D$9+$C$11*$D$9+$F$11*((CV626+CN626)/MAX(CV626+CN626+CW626, 0.1)*$I$9+CW626/MAX(CV626+CN626+CW626, 0.1)*$J$9))/($B$11+$C$11+$F$11)</f>
        <v>0</v>
      </c>
      <c r="BA626">
        <f>($B$11*$K$9+$C$11*$K$9+$F$11*((CV626+CN626)/MAX(CV626+CN626+CW626, 0.1)*$P$9+CW626/MAX(CV626+CN626+CW626, 0.1)*$Q$9))/($B$11+$C$11+$F$11)</f>
        <v>0</v>
      </c>
      <c r="BB626">
        <v>4.6</v>
      </c>
      <c r="BC626">
        <v>0.5</v>
      </c>
      <c r="BD626" t="s">
        <v>355</v>
      </c>
      <c r="BE626">
        <v>2</v>
      </c>
      <c r="BF626" t="b">
        <v>1</v>
      </c>
      <c r="BG626">
        <v>1657562317.61852</v>
      </c>
      <c r="BH626">
        <v>1334.92</v>
      </c>
      <c r="BI626">
        <v>1394.73037037037</v>
      </c>
      <c r="BJ626">
        <v>20.5330481481481</v>
      </c>
      <c r="BK626">
        <v>13.9123962962963</v>
      </c>
      <c r="BL626">
        <v>1328.00666666667</v>
      </c>
      <c r="BM626">
        <v>20.3332222222222</v>
      </c>
      <c r="BN626">
        <v>500.029740740741</v>
      </c>
      <c r="BO626">
        <v>68.0021037037037</v>
      </c>
      <c r="BP626">
        <v>0.0138560814814815</v>
      </c>
      <c r="BQ626">
        <v>22.9283037037037</v>
      </c>
      <c r="BR626">
        <v>22.7318111111111</v>
      </c>
      <c r="BS626">
        <v>999.9</v>
      </c>
      <c r="BT626">
        <v>0</v>
      </c>
      <c r="BU626">
        <v>0</v>
      </c>
      <c r="BV626">
        <v>10009.57</v>
      </c>
      <c r="BW626">
        <v>0</v>
      </c>
      <c r="BX626">
        <v>43.7079037037037</v>
      </c>
      <c r="BY626">
        <v>-59.8112777777778</v>
      </c>
      <c r="BZ626">
        <v>1362.90481481482</v>
      </c>
      <c r="CA626">
        <v>1414.40851851852</v>
      </c>
      <c r="CB626">
        <v>6.62066259259259</v>
      </c>
      <c r="CC626">
        <v>1394.73037037037</v>
      </c>
      <c r="CD626">
        <v>13.9123962962963</v>
      </c>
      <c r="CE626">
        <v>1.39629185185185</v>
      </c>
      <c r="CF626">
        <v>0.946072037037037</v>
      </c>
      <c r="CG626">
        <v>11.8774037037037</v>
      </c>
      <c r="CH626">
        <v>6.11130111111111</v>
      </c>
      <c r="CI626">
        <v>1999.99703703704</v>
      </c>
      <c r="CJ626">
        <v>0.980002407407407</v>
      </c>
      <c r="CK626">
        <v>0.0199975888888889</v>
      </c>
      <c r="CL626">
        <v>0</v>
      </c>
      <c r="CM626">
        <v>2.46978148148148</v>
      </c>
      <c r="CN626">
        <v>0</v>
      </c>
      <c r="CO626">
        <v>12096.0481481481</v>
      </c>
      <c r="CP626">
        <v>16705.4</v>
      </c>
      <c r="CQ626">
        <v>45</v>
      </c>
      <c r="CR626">
        <v>46.1755185185185</v>
      </c>
      <c r="CS626">
        <v>45.618</v>
      </c>
      <c r="CT626">
        <v>44.937</v>
      </c>
      <c r="CU626">
        <v>43.75</v>
      </c>
      <c r="CV626">
        <v>1960.00222222222</v>
      </c>
      <c r="CW626">
        <v>39.9948148148148</v>
      </c>
      <c r="CX626">
        <v>0</v>
      </c>
      <c r="CY626">
        <v>1651541220.2</v>
      </c>
      <c r="CZ626">
        <v>0</v>
      </c>
      <c r="DA626">
        <v>0</v>
      </c>
      <c r="DB626" t="s">
        <v>356</v>
      </c>
      <c r="DC626">
        <v>1657298120.5</v>
      </c>
      <c r="DD626">
        <v>1657298120.5</v>
      </c>
      <c r="DE626">
        <v>0</v>
      </c>
      <c r="DF626">
        <v>1.391</v>
      </c>
      <c r="DG626">
        <v>0.035</v>
      </c>
      <c r="DH626">
        <v>2.39</v>
      </c>
      <c r="DI626">
        <v>0.104</v>
      </c>
      <c r="DJ626">
        <v>419</v>
      </c>
      <c r="DK626">
        <v>18</v>
      </c>
      <c r="DL626">
        <v>0.11</v>
      </c>
      <c r="DM626">
        <v>0.02</v>
      </c>
      <c r="DN626">
        <v>-59.7335146341463</v>
      </c>
      <c r="DO626">
        <v>-1.95866550522646</v>
      </c>
      <c r="DP626">
        <v>0.332747280182375</v>
      </c>
      <c r="DQ626">
        <v>0</v>
      </c>
      <c r="DR626">
        <v>6.61681195121951</v>
      </c>
      <c r="DS626">
        <v>0.0583235540069711</v>
      </c>
      <c r="DT626">
        <v>0.00591510106278718</v>
      </c>
      <c r="DU626">
        <v>1</v>
      </c>
      <c r="DV626">
        <v>1</v>
      </c>
      <c r="DW626">
        <v>2</v>
      </c>
      <c r="DX626" t="s">
        <v>367</v>
      </c>
      <c r="DY626">
        <v>2.8551</v>
      </c>
      <c r="DZ626">
        <v>2.63056</v>
      </c>
      <c r="EA626">
        <v>0.154004</v>
      </c>
      <c r="EB626">
        <v>0.158127</v>
      </c>
      <c r="EC626">
        <v>0.0699265</v>
      </c>
      <c r="ED626">
        <v>0.0526567</v>
      </c>
      <c r="EE626">
        <v>23749</v>
      </c>
      <c r="EF626">
        <v>20652.5</v>
      </c>
      <c r="EG626">
        <v>25137.3</v>
      </c>
      <c r="EH626">
        <v>23897</v>
      </c>
      <c r="EI626">
        <v>39912.2</v>
      </c>
      <c r="EJ626">
        <v>37488.3</v>
      </c>
      <c r="EK626">
        <v>45437.7</v>
      </c>
      <c r="EL626">
        <v>42642.4</v>
      </c>
      <c r="EM626">
        <v>1.79142</v>
      </c>
      <c r="EN626">
        <v>2.0886</v>
      </c>
      <c r="EO626">
        <v>-0.067696</v>
      </c>
      <c r="EP626">
        <v>0</v>
      </c>
      <c r="EQ626">
        <v>23.8685</v>
      </c>
      <c r="ER626">
        <v>999.9</v>
      </c>
      <c r="ES626">
        <v>30.765</v>
      </c>
      <c r="ET626">
        <v>28.762</v>
      </c>
      <c r="EU626">
        <v>17.945</v>
      </c>
      <c r="EV626">
        <v>51.2352</v>
      </c>
      <c r="EW626">
        <v>29.4191</v>
      </c>
      <c r="EX626">
        <v>2</v>
      </c>
      <c r="EY626">
        <v>0.0521875</v>
      </c>
      <c r="EZ626">
        <v>9.28105</v>
      </c>
      <c r="FA626">
        <v>20.0231</v>
      </c>
      <c r="FB626">
        <v>5.23796</v>
      </c>
      <c r="FC626">
        <v>11.9927</v>
      </c>
      <c r="FD626">
        <v>4.95715</v>
      </c>
      <c r="FE626">
        <v>3.30385</v>
      </c>
      <c r="FF626">
        <v>9999</v>
      </c>
      <c r="FG626">
        <v>9999</v>
      </c>
      <c r="FH626">
        <v>6716.5</v>
      </c>
      <c r="FI626">
        <v>354.8</v>
      </c>
      <c r="FJ626">
        <v>1.86798</v>
      </c>
      <c r="FK626">
        <v>1.86371</v>
      </c>
      <c r="FL626">
        <v>1.87136</v>
      </c>
      <c r="FM626">
        <v>1.86203</v>
      </c>
      <c r="FN626">
        <v>1.86157</v>
      </c>
      <c r="FO626">
        <v>1.86811</v>
      </c>
      <c r="FP626">
        <v>1.85815</v>
      </c>
      <c r="FQ626">
        <v>1.86471</v>
      </c>
      <c r="FR626">
        <v>5</v>
      </c>
      <c r="FS626">
        <v>0</v>
      </c>
      <c r="FT626">
        <v>0</v>
      </c>
      <c r="FU626">
        <v>0</v>
      </c>
      <c r="FV626" t="s">
        <v>358</v>
      </c>
      <c r="FW626" t="s">
        <v>359</v>
      </c>
      <c r="FX626" t="s">
        <v>360</v>
      </c>
      <c r="FY626" t="s">
        <v>360</v>
      </c>
      <c r="FZ626" t="s">
        <v>360</v>
      </c>
      <c r="GA626" t="s">
        <v>360</v>
      </c>
      <c r="GB626">
        <v>0</v>
      </c>
      <c r="GC626">
        <v>100</v>
      </c>
      <c r="GD626">
        <v>100</v>
      </c>
      <c r="GE626">
        <v>7.01</v>
      </c>
      <c r="GF626">
        <v>0.2005</v>
      </c>
      <c r="GG626">
        <v>2.14445261950712</v>
      </c>
      <c r="GH626">
        <v>0.00524579190152856</v>
      </c>
      <c r="GI626">
        <v>-2.61795653493914e-06</v>
      </c>
      <c r="GJ626">
        <v>1.03317073579164e-09</v>
      </c>
      <c r="GK626">
        <v>0.00834576242792743</v>
      </c>
      <c r="GL626">
        <v>-0.0463878632499735</v>
      </c>
      <c r="GM626">
        <v>0.00360881594666716</v>
      </c>
      <c r="GN626">
        <v>-4.25062852161115e-05</v>
      </c>
      <c r="GO626">
        <v>14</v>
      </c>
      <c r="GP626">
        <v>2225</v>
      </c>
      <c r="GQ626">
        <v>2</v>
      </c>
      <c r="GR626">
        <v>27</v>
      </c>
      <c r="GS626">
        <v>4403.4</v>
      </c>
      <c r="GT626">
        <v>4403.4</v>
      </c>
      <c r="GU626">
        <v>3.44238</v>
      </c>
      <c r="GV626">
        <v>2.31934</v>
      </c>
      <c r="GW626">
        <v>1.99829</v>
      </c>
      <c r="GX626">
        <v>2.74902</v>
      </c>
      <c r="GY626">
        <v>2.09351</v>
      </c>
      <c r="GZ626">
        <v>2.31445</v>
      </c>
      <c r="HA626">
        <v>31.2591</v>
      </c>
      <c r="HB626">
        <v>13.4491</v>
      </c>
      <c r="HC626">
        <v>18</v>
      </c>
      <c r="HD626">
        <v>426.733</v>
      </c>
      <c r="HE626">
        <v>615.061</v>
      </c>
      <c r="HF626">
        <v>18.4377</v>
      </c>
      <c r="HG626">
        <v>28.1101</v>
      </c>
      <c r="HH626">
        <v>30.0032</v>
      </c>
      <c r="HI626">
        <v>27.1451</v>
      </c>
      <c r="HJ626">
        <v>27.1676</v>
      </c>
      <c r="HK626">
        <v>69.006</v>
      </c>
      <c r="HL626">
        <v>25.1812</v>
      </c>
      <c r="HM626">
        <v>0.380699</v>
      </c>
      <c r="HN626">
        <v>12.3858</v>
      </c>
      <c r="HO626">
        <v>1442.76</v>
      </c>
      <c r="HP626">
        <v>13.9287</v>
      </c>
      <c r="HQ626">
        <v>96.1715</v>
      </c>
      <c r="HR626">
        <v>100.243</v>
      </c>
    </row>
    <row r="627" spans="1:226">
      <c r="A627">
        <v>611</v>
      </c>
      <c r="B627">
        <v>1657562330.1</v>
      </c>
      <c r="C627">
        <v>9538.09999990463</v>
      </c>
      <c r="D627" t="s">
        <v>1589</v>
      </c>
      <c r="E627" t="s">
        <v>1590</v>
      </c>
      <c r="F627">
        <v>5</v>
      </c>
      <c r="G627" t="s">
        <v>1420</v>
      </c>
      <c r="H627" t="s">
        <v>354</v>
      </c>
      <c r="I627">
        <v>1657562322.33214</v>
      </c>
      <c r="J627">
        <f>(K627)/1000</f>
        <v>0</v>
      </c>
      <c r="K627">
        <f>IF(BF627, AN627, AH627)</f>
        <v>0</v>
      </c>
      <c r="L627">
        <f>IF(BF627, AI627, AG627)</f>
        <v>0</v>
      </c>
      <c r="M627">
        <f>BH627 - IF(AU627&gt;1, L627*BB627*100.0/(AW627*BV627), 0)</f>
        <v>0</v>
      </c>
      <c r="N627">
        <f>((T627-J627/2)*M627-L627)/(T627+J627/2)</f>
        <v>0</v>
      </c>
      <c r="O627">
        <f>N627*(BO627+BP627)/1000.0</f>
        <v>0</v>
      </c>
      <c r="P627">
        <f>(BH627 - IF(AU627&gt;1, L627*BB627*100.0/(AW627*BV627), 0))*(BO627+BP627)/1000.0</f>
        <v>0</v>
      </c>
      <c r="Q627">
        <f>2.0/((1/S627-1/R627)+SIGN(S627)*SQRT((1/S627-1/R627)*(1/S627-1/R627) + 4*BC627/((BC627+1)*(BC627+1))*(2*1/S627*1/R627-1/R627*1/R627)))</f>
        <v>0</v>
      </c>
      <c r="R627">
        <f>IF(LEFT(BD627,1)&lt;&gt;"0",IF(LEFT(BD627,1)="1",3.0,BE627),$D$5+$E$5*(BV627*BO627/($K$5*1000))+$F$5*(BV627*BO627/($K$5*1000))*MAX(MIN(BB627,$J$5),$I$5)*MAX(MIN(BB627,$J$5),$I$5)+$G$5*MAX(MIN(BB627,$J$5),$I$5)*(BV627*BO627/($K$5*1000))+$H$5*(BV627*BO627/($K$5*1000))*(BV627*BO627/($K$5*1000)))</f>
        <v>0</v>
      </c>
      <c r="S627">
        <f>J627*(1000-(1000*0.61365*exp(17.502*W627/(240.97+W627))/(BO627+BP627)+BJ627)/2)/(1000*0.61365*exp(17.502*W627/(240.97+W627))/(BO627+BP627)-BJ627)</f>
        <v>0</v>
      </c>
      <c r="T627">
        <f>1/((BC627+1)/(Q627/1.6)+1/(R627/1.37)) + BC627/((BC627+1)/(Q627/1.6) + BC627/(R627/1.37))</f>
        <v>0</v>
      </c>
      <c r="U627">
        <f>(AX627*BA627)</f>
        <v>0</v>
      </c>
      <c r="V627">
        <f>(BQ627+(U627+2*0.95*5.67E-8*(((BQ627+$B$7)+273)^4-(BQ627+273)^4)-44100*J627)/(1.84*29.3*R627+8*0.95*5.67E-8*(BQ627+273)^3))</f>
        <v>0</v>
      </c>
      <c r="W627">
        <f>($C$7*BR627+$D$7*BS627+$E$7*V627)</f>
        <v>0</v>
      </c>
      <c r="X627">
        <f>0.61365*exp(17.502*W627/(240.97+W627))</f>
        <v>0</v>
      </c>
      <c r="Y627">
        <f>(Z627/AA627*100)</f>
        <v>0</v>
      </c>
      <c r="Z627">
        <f>BJ627*(BO627+BP627)/1000</f>
        <v>0</v>
      </c>
      <c r="AA627">
        <f>0.61365*exp(17.502*BQ627/(240.97+BQ627))</f>
        <v>0</v>
      </c>
      <c r="AB627">
        <f>(X627-BJ627*(BO627+BP627)/1000)</f>
        <v>0</v>
      </c>
      <c r="AC627">
        <f>(-J627*44100)</f>
        <v>0</v>
      </c>
      <c r="AD627">
        <f>2*29.3*R627*0.92*(BQ627-W627)</f>
        <v>0</v>
      </c>
      <c r="AE627">
        <f>2*0.95*5.67E-8*(((BQ627+$B$7)+273)^4-(W627+273)^4)</f>
        <v>0</v>
      </c>
      <c r="AF627">
        <f>U627+AE627+AC627+AD627</f>
        <v>0</v>
      </c>
      <c r="AG627">
        <f>BN627*AU627*(BI627-BH627*(1000-AU627*BK627)/(1000-AU627*BJ627))/(100*BB627)</f>
        <v>0</v>
      </c>
      <c r="AH627">
        <f>1000*BN627*AU627*(BJ627-BK627)/(100*BB627*(1000-AU627*BJ627))</f>
        <v>0</v>
      </c>
      <c r="AI627">
        <f>(AJ627 - AK627 - BO627*1E3/(8.314*(BQ627+273.15)) * AM627/BN627 * AL627) * BN627/(100*BB627) * (1000 - BK627)/1000</f>
        <v>0</v>
      </c>
      <c r="AJ627">
        <v>1448.27491121038</v>
      </c>
      <c r="AK627">
        <v>1403.19096969697</v>
      </c>
      <c r="AL627">
        <v>3.34671978877611</v>
      </c>
      <c r="AM627">
        <v>66.1577859807836</v>
      </c>
      <c r="AN627">
        <f>(AP627 - AO627 + BO627*1E3/(8.314*(BQ627+273.15)) * AR627/BN627 * AQ627) * BN627/(100*BB627) * 1000/(1000 - AP627)</f>
        <v>0</v>
      </c>
      <c r="AO627">
        <v>13.9130424330789</v>
      </c>
      <c r="AP627">
        <v>20.5526515151515</v>
      </c>
      <c r="AQ627">
        <v>3.93927712351676e-05</v>
      </c>
      <c r="AR627">
        <v>77.8780552469059</v>
      </c>
      <c r="AS627">
        <v>18</v>
      </c>
      <c r="AT627">
        <v>4</v>
      </c>
      <c r="AU627">
        <f>IF(AS627*$H$13&gt;=AW627,1.0,(AW627/(AW627-AS627*$H$13)))</f>
        <v>0</v>
      </c>
      <c r="AV627">
        <f>(AU627-1)*100</f>
        <v>0</v>
      </c>
      <c r="AW627">
        <f>MAX(0,($B$13+$C$13*BV627)/(1+$D$13*BV627)*BO627/(BQ627+273)*$E$13)</f>
        <v>0</v>
      </c>
      <c r="AX627">
        <f>$B$11*BW627+$C$11*BX627+$F$11*CI627*(1-CL627)</f>
        <v>0</v>
      </c>
      <c r="AY627">
        <f>AX627*AZ627</f>
        <v>0</v>
      </c>
      <c r="AZ627">
        <f>($B$11*$D$9+$C$11*$D$9+$F$11*((CV627+CN627)/MAX(CV627+CN627+CW627, 0.1)*$I$9+CW627/MAX(CV627+CN627+CW627, 0.1)*$J$9))/($B$11+$C$11+$F$11)</f>
        <v>0</v>
      </c>
      <c r="BA627">
        <f>($B$11*$K$9+$C$11*$K$9+$F$11*((CV627+CN627)/MAX(CV627+CN627+CW627, 0.1)*$P$9+CW627/MAX(CV627+CN627+CW627, 0.1)*$Q$9))/($B$11+$C$11+$F$11)</f>
        <v>0</v>
      </c>
      <c r="BB627">
        <v>4.6</v>
      </c>
      <c r="BC627">
        <v>0.5</v>
      </c>
      <c r="BD627" t="s">
        <v>355</v>
      </c>
      <c r="BE627">
        <v>2</v>
      </c>
      <c r="BF627" t="b">
        <v>1</v>
      </c>
      <c r="BG627">
        <v>1657562322.33214</v>
      </c>
      <c r="BH627">
        <v>1350.48142857143</v>
      </c>
      <c r="BI627">
        <v>1410.565</v>
      </c>
      <c r="BJ627">
        <v>20.5421785714286</v>
      </c>
      <c r="BK627">
        <v>13.9127607142857</v>
      </c>
      <c r="BL627">
        <v>1343.50928571429</v>
      </c>
      <c r="BM627">
        <v>20.3419285714286</v>
      </c>
      <c r="BN627">
        <v>500.033642857143</v>
      </c>
      <c r="BO627">
        <v>68.0021142857143</v>
      </c>
      <c r="BP627">
        <v>0.0139522464285714</v>
      </c>
      <c r="BQ627">
        <v>22.9443571428571</v>
      </c>
      <c r="BR627">
        <v>22.7422571428571</v>
      </c>
      <c r="BS627">
        <v>999.9</v>
      </c>
      <c r="BT627">
        <v>0</v>
      </c>
      <c r="BU627">
        <v>0</v>
      </c>
      <c r="BV627">
        <v>10005.6175</v>
      </c>
      <c r="BW627">
        <v>0</v>
      </c>
      <c r="BX627">
        <v>43.2770357142857</v>
      </c>
      <c r="BY627">
        <v>-60.0839678571429</v>
      </c>
      <c r="BZ627">
        <v>1378.80571428571</v>
      </c>
      <c r="CA627">
        <v>1430.46714285714</v>
      </c>
      <c r="CB627">
        <v>6.62942321428571</v>
      </c>
      <c r="CC627">
        <v>1410.565</v>
      </c>
      <c r="CD627">
        <v>13.9127607142857</v>
      </c>
      <c r="CE627">
        <v>1.39691285714286</v>
      </c>
      <c r="CF627">
        <v>0.946097035714286</v>
      </c>
      <c r="CG627">
        <v>11.8841428571429</v>
      </c>
      <c r="CH627">
        <v>6.11168392857143</v>
      </c>
      <c r="CI627">
        <v>1999.99428571429</v>
      </c>
      <c r="CJ627">
        <v>0.980003214285714</v>
      </c>
      <c r="CK627">
        <v>0.0199967678571429</v>
      </c>
      <c r="CL627">
        <v>0</v>
      </c>
      <c r="CM627">
        <v>2.47432142857143</v>
      </c>
      <c r="CN627">
        <v>0</v>
      </c>
      <c r="CO627">
        <v>12090.3321428571</v>
      </c>
      <c r="CP627">
        <v>16705.3928571429</v>
      </c>
      <c r="CQ627">
        <v>45</v>
      </c>
      <c r="CR627">
        <v>46.1825714285714</v>
      </c>
      <c r="CS627">
        <v>45.6449285714286</v>
      </c>
      <c r="CT627">
        <v>44.937</v>
      </c>
      <c r="CU627">
        <v>43.75</v>
      </c>
      <c r="CV627">
        <v>1960.00142857143</v>
      </c>
      <c r="CW627">
        <v>39.9928571428571</v>
      </c>
      <c r="CX627">
        <v>0</v>
      </c>
      <c r="CY627">
        <v>1651541225</v>
      </c>
      <c r="CZ627">
        <v>0</v>
      </c>
      <c r="DA627">
        <v>0</v>
      </c>
      <c r="DB627" t="s">
        <v>356</v>
      </c>
      <c r="DC627">
        <v>1657298120.5</v>
      </c>
      <c r="DD627">
        <v>1657298120.5</v>
      </c>
      <c r="DE627">
        <v>0</v>
      </c>
      <c r="DF627">
        <v>1.391</v>
      </c>
      <c r="DG627">
        <v>0.035</v>
      </c>
      <c r="DH627">
        <v>2.39</v>
      </c>
      <c r="DI627">
        <v>0.104</v>
      </c>
      <c r="DJ627">
        <v>419</v>
      </c>
      <c r="DK627">
        <v>18</v>
      </c>
      <c r="DL627">
        <v>0.11</v>
      </c>
      <c r="DM627">
        <v>0.02</v>
      </c>
      <c r="DN627">
        <v>-59.8976585365854</v>
      </c>
      <c r="DO627">
        <v>-2.46505714285717</v>
      </c>
      <c r="DP627">
        <v>0.383573951260592</v>
      </c>
      <c r="DQ627">
        <v>0</v>
      </c>
      <c r="DR627">
        <v>6.624</v>
      </c>
      <c r="DS627">
        <v>0.0871538675958463</v>
      </c>
      <c r="DT627">
        <v>0.00951057844923348</v>
      </c>
      <c r="DU627">
        <v>1</v>
      </c>
      <c r="DV627">
        <v>1</v>
      </c>
      <c r="DW627">
        <v>2</v>
      </c>
      <c r="DX627" t="s">
        <v>367</v>
      </c>
      <c r="DY627">
        <v>2.85476</v>
      </c>
      <c r="DZ627">
        <v>2.63067</v>
      </c>
      <c r="EA627">
        <v>0.155134</v>
      </c>
      <c r="EB627">
        <v>0.159305</v>
      </c>
      <c r="EC627">
        <v>0.0699299</v>
      </c>
      <c r="ED627">
        <v>0.0526128</v>
      </c>
      <c r="EE627">
        <v>23714.4</v>
      </c>
      <c r="EF627">
        <v>20621.6</v>
      </c>
      <c r="EG627">
        <v>25134.5</v>
      </c>
      <c r="EH627">
        <v>23895</v>
      </c>
      <c r="EI627">
        <v>39907.9</v>
      </c>
      <c r="EJ627">
        <v>37487.3</v>
      </c>
      <c r="EK627">
        <v>45433.1</v>
      </c>
      <c r="EL627">
        <v>42639.4</v>
      </c>
      <c r="EM627">
        <v>1.79085</v>
      </c>
      <c r="EN627">
        <v>2.0879</v>
      </c>
      <c r="EO627">
        <v>-0.0657067</v>
      </c>
      <c r="EP627">
        <v>0</v>
      </c>
      <c r="EQ627">
        <v>23.8384</v>
      </c>
      <c r="ER627">
        <v>999.9</v>
      </c>
      <c r="ES627">
        <v>30.765</v>
      </c>
      <c r="ET627">
        <v>28.762</v>
      </c>
      <c r="EU627">
        <v>17.9462</v>
      </c>
      <c r="EV627">
        <v>51.2152</v>
      </c>
      <c r="EW627">
        <v>29.4191</v>
      </c>
      <c r="EX627">
        <v>2</v>
      </c>
      <c r="EY627">
        <v>0.0555259</v>
      </c>
      <c r="EZ627">
        <v>9.28105</v>
      </c>
      <c r="FA627">
        <v>20.0231</v>
      </c>
      <c r="FB627">
        <v>5.23855</v>
      </c>
      <c r="FC627">
        <v>11.9936</v>
      </c>
      <c r="FD627">
        <v>4.9573</v>
      </c>
      <c r="FE627">
        <v>3.304</v>
      </c>
      <c r="FF627">
        <v>9999</v>
      </c>
      <c r="FG627">
        <v>9999</v>
      </c>
      <c r="FH627">
        <v>6716.5</v>
      </c>
      <c r="FI627">
        <v>354.8</v>
      </c>
      <c r="FJ627">
        <v>1.86798</v>
      </c>
      <c r="FK627">
        <v>1.86371</v>
      </c>
      <c r="FL627">
        <v>1.87134</v>
      </c>
      <c r="FM627">
        <v>1.86203</v>
      </c>
      <c r="FN627">
        <v>1.86157</v>
      </c>
      <c r="FO627">
        <v>1.86808</v>
      </c>
      <c r="FP627">
        <v>1.85817</v>
      </c>
      <c r="FQ627">
        <v>1.86468</v>
      </c>
      <c r="FR627">
        <v>5</v>
      </c>
      <c r="FS627">
        <v>0</v>
      </c>
      <c r="FT627">
        <v>0</v>
      </c>
      <c r="FU627">
        <v>0</v>
      </c>
      <c r="FV627" t="s">
        <v>358</v>
      </c>
      <c r="FW627" t="s">
        <v>359</v>
      </c>
      <c r="FX627" t="s">
        <v>360</v>
      </c>
      <c r="FY627" t="s">
        <v>360</v>
      </c>
      <c r="FZ627" t="s">
        <v>360</v>
      </c>
      <c r="GA627" t="s">
        <v>360</v>
      </c>
      <c r="GB627">
        <v>0</v>
      </c>
      <c r="GC627">
        <v>100</v>
      </c>
      <c r="GD627">
        <v>100</v>
      </c>
      <c r="GE627">
        <v>7.07</v>
      </c>
      <c r="GF627">
        <v>0.2007</v>
      </c>
      <c r="GG627">
        <v>2.14445261950712</v>
      </c>
      <c r="GH627">
        <v>0.00524579190152856</v>
      </c>
      <c r="GI627">
        <v>-2.61795653493914e-06</v>
      </c>
      <c r="GJ627">
        <v>1.03317073579164e-09</v>
      </c>
      <c r="GK627">
        <v>0.00834576242792743</v>
      </c>
      <c r="GL627">
        <v>-0.0463878632499735</v>
      </c>
      <c r="GM627">
        <v>0.00360881594666716</v>
      </c>
      <c r="GN627">
        <v>-4.25062852161115e-05</v>
      </c>
      <c r="GO627">
        <v>14</v>
      </c>
      <c r="GP627">
        <v>2225</v>
      </c>
      <c r="GQ627">
        <v>2</v>
      </c>
      <c r="GR627">
        <v>27</v>
      </c>
      <c r="GS627">
        <v>4403.5</v>
      </c>
      <c r="GT627">
        <v>4403.5</v>
      </c>
      <c r="GU627">
        <v>3.47656</v>
      </c>
      <c r="GV627">
        <v>2.31934</v>
      </c>
      <c r="GW627">
        <v>1.99829</v>
      </c>
      <c r="GX627">
        <v>2.74902</v>
      </c>
      <c r="GY627">
        <v>2.09351</v>
      </c>
      <c r="GZ627">
        <v>2.40967</v>
      </c>
      <c r="HA627">
        <v>31.2591</v>
      </c>
      <c r="HB627">
        <v>13.4578</v>
      </c>
      <c r="HC627">
        <v>18</v>
      </c>
      <c r="HD627">
        <v>426.655</v>
      </c>
      <c r="HE627">
        <v>614.922</v>
      </c>
      <c r="HF627">
        <v>18.4793</v>
      </c>
      <c r="HG627">
        <v>28.1585</v>
      </c>
      <c r="HH627">
        <v>30.0032</v>
      </c>
      <c r="HI627">
        <v>27.1795</v>
      </c>
      <c r="HJ627">
        <v>27.2044</v>
      </c>
      <c r="HK627">
        <v>69.5755</v>
      </c>
      <c r="HL627">
        <v>25.1812</v>
      </c>
      <c r="HM627">
        <v>0.380699</v>
      </c>
      <c r="HN627">
        <v>12.3927</v>
      </c>
      <c r="HO627">
        <v>1456.15</v>
      </c>
      <c r="HP627">
        <v>13.9583</v>
      </c>
      <c r="HQ627">
        <v>96.1613</v>
      </c>
      <c r="HR627">
        <v>100.236</v>
      </c>
    </row>
    <row r="628" spans="1:226">
      <c r="A628">
        <v>612</v>
      </c>
      <c r="B628">
        <v>1657562335.1</v>
      </c>
      <c r="C628">
        <v>9543.09999990463</v>
      </c>
      <c r="D628" t="s">
        <v>1591</v>
      </c>
      <c r="E628" t="s">
        <v>1592</v>
      </c>
      <c r="F628">
        <v>5</v>
      </c>
      <c r="G628" t="s">
        <v>1420</v>
      </c>
      <c r="H628" t="s">
        <v>354</v>
      </c>
      <c r="I628">
        <v>1657562327.6</v>
      </c>
      <c r="J628">
        <f>(K628)/1000</f>
        <v>0</v>
      </c>
      <c r="K628">
        <f>IF(BF628, AN628, AH628)</f>
        <v>0</v>
      </c>
      <c r="L628">
        <f>IF(BF628, AI628, AG628)</f>
        <v>0</v>
      </c>
      <c r="M628">
        <f>BH628 - IF(AU628&gt;1, L628*BB628*100.0/(AW628*BV628), 0)</f>
        <v>0</v>
      </c>
      <c r="N628">
        <f>((T628-J628/2)*M628-L628)/(T628+J628/2)</f>
        <v>0</v>
      </c>
      <c r="O628">
        <f>N628*(BO628+BP628)/1000.0</f>
        <v>0</v>
      </c>
      <c r="P628">
        <f>(BH628 - IF(AU628&gt;1, L628*BB628*100.0/(AW628*BV628), 0))*(BO628+BP628)/1000.0</f>
        <v>0</v>
      </c>
      <c r="Q628">
        <f>2.0/((1/S628-1/R628)+SIGN(S628)*SQRT((1/S628-1/R628)*(1/S628-1/R628) + 4*BC628/((BC628+1)*(BC628+1))*(2*1/S628*1/R628-1/R628*1/R628)))</f>
        <v>0</v>
      </c>
      <c r="R628">
        <f>IF(LEFT(BD628,1)&lt;&gt;"0",IF(LEFT(BD628,1)="1",3.0,BE628),$D$5+$E$5*(BV628*BO628/($K$5*1000))+$F$5*(BV628*BO628/($K$5*1000))*MAX(MIN(BB628,$J$5),$I$5)*MAX(MIN(BB628,$J$5),$I$5)+$G$5*MAX(MIN(BB628,$J$5),$I$5)*(BV628*BO628/($K$5*1000))+$H$5*(BV628*BO628/($K$5*1000))*(BV628*BO628/($K$5*1000)))</f>
        <v>0</v>
      </c>
      <c r="S628">
        <f>J628*(1000-(1000*0.61365*exp(17.502*W628/(240.97+W628))/(BO628+BP628)+BJ628)/2)/(1000*0.61365*exp(17.502*W628/(240.97+W628))/(BO628+BP628)-BJ628)</f>
        <v>0</v>
      </c>
      <c r="T628">
        <f>1/((BC628+1)/(Q628/1.6)+1/(R628/1.37)) + BC628/((BC628+1)/(Q628/1.6) + BC628/(R628/1.37))</f>
        <v>0</v>
      </c>
      <c r="U628">
        <f>(AX628*BA628)</f>
        <v>0</v>
      </c>
      <c r="V628">
        <f>(BQ628+(U628+2*0.95*5.67E-8*(((BQ628+$B$7)+273)^4-(BQ628+273)^4)-44100*J628)/(1.84*29.3*R628+8*0.95*5.67E-8*(BQ628+273)^3))</f>
        <v>0</v>
      </c>
      <c r="W628">
        <f>($C$7*BR628+$D$7*BS628+$E$7*V628)</f>
        <v>0</v>
      </c>
      <c r="X628">
        <f>0.61365*exp(17.502*W628/(240.97+W628))</f>
        <v>0</v>
      </c>
      <c r="Y628">
        <f>(Z628/AA628*100)</f>
        <v>0</v>
      </c>
      <c r="Z628">
        <f>BJ628*(BO628+BP628)/1000</f>
        <v>0</v>
      </c>
      <c r="AA628">
        <f>0.61365*exp(17.502*BQ628/(240.97+BQ628))</f>
        <v>0</v>
      </c>
      <c r="AB628">
        <f>(X628-BJ628*(BO628+BP628)/1000)</f>
        <v>0</v>
      </c>
      <c r="AC628">
        <f>(-J628*44100)</f>
        <v>0</v>
      </c>
      <c r="AD628">
        <f>2*29.3*R628*0.92*(BQ628-W628)</f>
        <v>0</v>
      </c>
      <c r="AE628">
        <f>2*0.95*5.67E-8*(((BQ628+$B$7)+273)^4-(W628+273)^4)</f>
        <v>0</v>
      </c>
      <c r="AF628">
        <f>U628+AE628+AC628+AD628</f>
        <v>0</v>
      </c>
      <c r="AG628">
        <f>BN628*AU628*(BI628-BH628*(1000-AU628*BK628)/(1000-AU628*BJ628))/(100*BB628)</f>
        <v>0</v>
      </c>
      <c r="AH628">
        <f>1000*BN628*AU628*(BJ628-BK628)/(100*BB628*(1000-AU628*BJ628))</f>
        <v>0</v>
      </c>
      <c r="AI628">
        <f>(AJ628 - AK628 - BO628*1E3/(8.314*(BQ628+273.15)) * AM628/BN628 * AL628) * BN628/(100*BB628) * (1000 - BK628)/1000</f>
        <v>0</v>
      </c>
      <c r="AJ628">
        <v>1465.69371229592</v>
      </c>
      <c r="AK628">
        <v>1420.16587878788</v>
      </c>
      <c r="AL628">
        <v>3.38626357289892</v>
      </c>
      <c r="AM628">
        <v>66.1577859807836</v>
      </c>
      <c r="AN628">
        <f>(AP628 - AO628 + BO628*1E3/(8.314*(BQ628+273.15)) * AR628/BN628 * AQ628) * BN628/(100*BB628) * 1000/(1000 - AP628)</f>
        <v>0</v>
      </c>
      <c r="AO628">
        <v>13.9044168043198</v>
      </c>
      <c r="AP628">
        <v>20.5542593939394</v>
      </c>
      <c r="AQ628">
        <v>-1.56181927066161e-05</v>
      </c>
      <c r="AR628">
        <v>77.8780552469059</v>
      </c>
      <c r="AS628">
        <v>18</v>
      </c>
      <c r="AT628">
        <v>4</v>
      </c>
      <c r="AU628">
        <f>IF(AS628*$H$13&gt;=AW628,1.0,(AW628/(AW628-AS628*$H$13)))</f>
        <v>0</v>
      </c>
      <c r="AV628">
        <f>(AU628-1)*100</f>
        <v>0</v>
      </c>
      <c r="AW628">
        <f>MAX(0,($B$13+$C$13*BV628)/(1+$D$13*BV628)*BO628/(BQ628+273)*$E$13)</f>
        <v>0</v>
      </c>
      <c r="AX628">
        <f>$B$11*BW628+$C$11*BX628+$F$11*CI628*(1-CL628)</f>
        <v>0</v>
      </c>
      <c r="AY628">
        <f>AX628*AZ628</f>
        <v>0</v>
      </c>
      <c r="AZ628">
        <f>($B$11*$D$9+$C$11*$D$9+$F$11*((CV628+CN628)/MAX(CV628+CN628+CW628, 0.1)*$I$9+CW628/MAX(CV628+CN628+CW628, 0.1)*$J$9))/($B$11+$C$11+$F$11)</f>
        <v>0</v>
      </c>
      <c r="BA628">
        <f>($B$11*$K$9+$C$11*$K$9+$F$11*((CV628+CN628)/MAX(CV628+CN628+CW628, 0.1)*$P$9+CW628/MAX(CV628+CN628+CW628, 0.1)*$Q$9))/($B$11+$C$11+$F$11)</f>
        <v>0</v>
      </c>
      <c r="BB628">
        <v>4.6</v>
      </c>
      <c r="BC628">
        <v>0.5</v>
      </c>
      <c r="BD628" t="s">
        <v>355</v>
      </c>
      <c r="BE628">
        <v>2</v>
      </c>
      <c r="BF628" t="b">
        <v>1</v>
      </c>
      <c r="BG628">
        <v>1657562327.6</v>
      </c>
      <c r="BH628">
        <v>1367.85481481481</v>
      </c>
      <c r="BI628">
        <v>1428.37851851852</v>
      </c>
      <c r="BJ628">
        <v>20.5495111111111</v>
      </c>
      <c r="BK628">
        <v>13.9102296296296</v>
      </c>
      <c r="BL628">
        <v>1360.81666666667</v>
      </c>
      <c r="BM628">
        <v>20.3489333333333</v>
      </c>
      <c r="BN628">
        <v>500.028259259259</v>
      </c>
      <c r="BO628">
        <v>68.0017259259259</v>
      </c>
      <c r="BP628">
        <v>0.0141112074074074</v>
      </c>
      <c r="BQ628">
        <v>22.9638777777778</v>
      </c>
      <c r="BR628">
        <v>22.7543518518519</v>
      </c>
      <c r="BS628">
        <v>999.9</v>
      </c>
      <c r="BT628">
        <v>0</v>
      </c>
      <c r="BU628">
        <v>0</v>
      </c>
      <c r="BV628">
        <v>9995.88074074074</v>
      </c>
      <c r="BW628">
        <v>0</v>
      </c>
      <c r="BX628">
        <v>43.0644259259259</v>
      </c>
      <c r="BY628">
        <v>-60.523337037037</v>
      </c>
      <c r="BZ628">
        <v>1396.55407407407</v>
      </c>
      <c r="CA628">
        <v>1448.52851851852</v>
      </c>
      <c r="CB628">
        <v>6.6392737037037</v>
      </c>
      <c r="CC628">
        <v>1428.37851851852</v>
      </c>
      <c r="CD628">
        <v>13.9102296296296</v>
      </c>
      <c r="CE628">
        <v>1.39740296296296</v>
      </c>
      <c r="CF628">
        <v>0.945920259259259</v>
      </c>
      <c r="CG628">
        <v>11.8894703703704</v>
      </c>
      <c r="CH628">
        <v>6.10897740740741</v>
      </c>
      <c r="CI628">
        <v>1999.99333333333</v>
      </c>
      <c r="CJ628">
        <v>0.98000262962963</v>
      </c>
      <c r="CK628">
        <v>0.0199973555555556</v>
      </c>
      <c r="CL628">
        <v>0</v>
      </c>
      <c r="CM628">
        <v>2.46098148148148</v>
      </c>
      <c r="CN628">
        <v>0</v>
      </c>
      <c r="CO628">
        <v>12093.9666666667</v>
      </c>
      <c r="CP628">
        <v>16705.3740740741</v>
      </c>
      <c r="CQ628">
        <v>45</v>
      </c>
      <c r="CR628">
        <v>46.1916666666667</v>
      </c>
      <c r="CS628">
        <v>45.6548518518518</v>
      </c>
      <c r="CT628">
        <v>44.937</v>
      </c>
      <c r="CU628">
        <v>43.75</v>
      </c>
      <c r="CV628">
        <v>1959.99925925926</v>
      </c>
      <c r="CW628">
        <v>39.9948148148148</v>
      </c>
      <c r="CX628">
        <v>0</v>
      </c>
      <c r="CY628">
        <v>1651541230.4</v>
      </c>
      <c r="CZ628">
        <v>0</v>
      </c>
      <c r="DA628">
        <v>0</v>
      </c>
      <c r="DB628" t="s">
        <v>356</v>
      </c>
      <c r="DC628">
        <v>1657298120.5</v>
      </c>
      <c r="DD628">
        <v>1657298120.5</v>
      </c>
      <c r="DE628">
        <v>0</v>
      </c>
      <c r="DF628">
        <v>1.391</v>
      </c>
      <c r="DG628">
        <v>0.035</v>
      </c>
      <c r="DH628">
        <v>2.39</v>
      </c>
      <c r="DI628">
        <v>0.104</v>
      </c>
      <c r="DJ628">
        <v>419</v>
      </c>
      <c r="DK628">
        <v>18</v>
      </c>
      <c r="DL628">
        <v>0.11</v>
      </c>
      <c r="DM628">
        <v>0.02</v>
      </c>
      <c r="DN628">
        <v>-60.2827048780488</v>
      </c>
      <c r="DO628">
        <v>-5.09710452961669</v>
      </c>
      <c r="DP628">
        <v>0.586660482670705</v>
      </c>
      <c r="DQ628">
        <v>0</v>
      </c>
      <c r="DR628">
        <v>6.63357146341463</v>
      </c>
      <c r="DS628">
        <v>0.11939331010452</v>
      </c>
      <c r="DT628">
        <v>0.012319678797083</v>
      </c>
      <c r="DU628">
        <v>0</v>
      </c>
      <c r="DV628">
        <v>0</v>
      </c>
      <c r="DW628">
        <v>2</v>
      </c>
      <c r="DX628" t="s">
        <v>357</v>
      </c>
      <c r="DY628">
        <v>2.85443</v>
      </c>
      <c r="DZ628">
        <v>2.63044</v>
      </c>
      <c r="EA628">
        <v>0.15627</v>
      </c>
      <c r="EB628">
        <v>0.160362</v>
      </c>
      <c r="EC628">
        <v>0.0699303</v>
      </c>
      <c r="ED628">
        <v>0.0526119</v>
      </c>
      <c r="EE628">
        <v>23679.9</v>
      </c>
      <c r="EF628">
        <v>20594</v>
      </c>
      <c r="EG628">
        <v>25131.9</v>
      </c>
      <c r="EH628">
        <v>23893.2</v>
      </c>
      <c r="EI628">
        <v>39904.2</v>
      </c>
      <c r="EJ628">
        <v>37484.7</v>
      </c>
      <c r="EK628">
        <v>45428.9</v>
      </c>
      <c r="EL628">
        <v>42636.5</v>
      </c>
      <c r="EM628">
        <v>1.7905</v>
      </c>
      <c r="EN628">
        <v>2.0875</v>
      </c>
      <c r="EO628">
        <v>-0.0625476</v>
      </c>
      <c r="EP628">
        <v>0</v>
      </c>
      <c r="EQ628">
        <v>23.8118</v>
      </c>
      <c r="ER628">
        <v>999.9</v>
      </c>
      <c r="ES628">
        <v>30.79</v>
      </c>
      <c r="ET628">
        <v>28.742</v>
      </c>
      <c r="EU628">
        <v>17.9408</v>
      </c>
      <c r="EV628">
        <v>51.2552</v>
      </c>
      <c r="EW628">
        <v>29.371</v>
      </c>
      <c r="EX628">
        <v>2</v>
      </c>
      <c r="EY628">
        <v>0.0587475</v>
      </c>
      <c r="EZ628">
        <v>9.28105</v>
      </c>
      <c r="FA628">
        <v>20.0234</v>
      </c>
      <c r="FB628">
        <v>5.23885</v>
      </c>
      <c r="FC628">
        <v>11.9957</v>
      </c>
      <c r="FD628">
        <v>4.95715</v>
      </c>
      <c r="FE628">
        <v>3.304</v>
      </c>
      <c r="FF628">
        <v>9999</v>
      </c>
      <c r="FG628">
        <v>9999</v>
      </c>
      <c r="FH628">
        <v>6716.8</v>
      </c>
      <c r="FI628">
        <v>354.8</v>
      </c>
      <c r="FJ628">
        <v>1.86798</v>
      </c>
      <c r="FK628">
        <v>1.86371</v>
      </c>
      <c r="FL628">
        <v>1.87134</v>
      </c>
      <c r="FM628">
        <v>1.86203</v>
      </c>
      <c r="FN628">
        <v>1.86157</v>
      </c>
      <c r="FO628">
        <v>1.86807</v>
      </c>
      <c r="FP628">
        <v>1.85813</v>
      </c>
      <c r="FQ628">
        <v>1.86468</v>
      </c>
      <c r="FR628">
        <v>5</v>
      </c>
      <c r="FS628">
        <v>0</v>
      </c>
      <c r="FT628">
        <v>0</v>
      </c>
      <c r="FU628">
        <v>0</v>
      </c>
      <c r="FV628" t="s">
        <v>358</v>
      </c>
      <c r="FW628" t="s">
        <v>359</v>
      </c>
      <c r="FX628" t="s">
        <v>360</v>
      </c>
      <c r="FY628" t="s">
        <v>360</v>
      </c>
      <c r="FZ628" t="s">
        <v>360</v>
      </c>
      <c r="GA628" t="s">
        <v>360</v>
      </c>
      <c r="GB628">
        <v>0</v>
      </c>
      <c r="GC628">
        <v>100</v>
      </c>
      <c r="GD628">
        <v>100</v>
      </c>
      <c r="GE628">
        <v>7.13</v>
      </c>
      <c r="GF628">
        <v>0.2008</v>
      </c>
      <c r="GG628">
        <v>2.14445261950712</v>
      </c>
      <c r="GH628">
        <v>0.00524579190152856</v>
      </c>
      <c r="GI628">
        <v>-2.61795653493914e-06</v>
      </c>
      <c r="GJ628">
        <v>1.03317073579164e-09</v>
      </c>
      <c r="GK628">
        <v>0.00834576242792743</v>
      </c>
      <c r="GL628">
        <v>-0.0463878632499735</v>
      </c>
      <c r="GM628">
        <v>0.00360881594666716</v>
      </c>
      <c r="GN628">
        <v>-4.25062852161115e-05</v>
      </c>
      <c r="GO628">
        <v>14</v>
      </c>
      <c r="GP628">
        <v>2225</v>
      </c>
      <c r="GQ628">
        <v>2</v>
      </c>
      <c r="GR628">
        <v>27</v>
      </c>
      <c r="GS628">
        <v>4403.6</v>
      </c>
      <c r="GT628">
        <v>4403.6</v>
      </c>
      <c r="GU628">
        <v>3.50342</v>
      </c>
      <c r="GV628">
        <v>2.30957</v>
      </c>
      <c r="GW628">
        <v>1.99829</v>
      </c>
      <c r="GX628">
        <v>2.74902</v>
      </c>
      <c r="GY628">
        <v>2.09351</v>
      </c>
      <c r="GZ628">
        <v>2.38403</v>
      </c>
      <c r="HA628">
        <v>31.2809</v>
      </c>
      <c r="HB628">
        <v>13.4666</v>
      </c>
      <c r="HC628">
        <v>18</v>
      </c>
      <c r="HD628">
        <v>426.71</v>
      </c>
      <c r="HE628">
        <v>614.996</v>
      </c>
      <c r="HF628">
        <v>18.5178</v>
      </c>
      <c r="HG628">
        <v>28.2046</v>
      </c>
      <c r="HH628">
        <v>30.0033</v>
      </c>
      <c r="HI628">
        <v>27.2147</v>
      </c>
      <c r="HJ628">
        <v>27.2392</v>
      </c>
      <c r="HK628">
        <v>70.1112</v>
      </c>
      <c r="HL628">
        <v>25.1812</v>
      </c>
      <c r="HM628">
        <v>0.380699</v>
      </c>
      <c r="HN628">
        <v>12.3934</v>
      </c>
      <c r="HO628">
        <v>1476.52</v>
      </c>
      <c r="HP628">
        <v>13.9726</v>
      </c>
      <c r="HQ628">
        <v>96.1521</v>
      </c>
      <c r="HR628">
        <v>100.229</v>
      </c>
    </row>
    <row r="629" spans="1:226">
      <c r="A629">
        <v>613</v>
      </c>
      <c r="B629">
        <v>1657562340.1</v>
      </c>
      <c r="C629">
        <v>9548.09999990463</v>
      </c>
      <c r="D629" t="s">
        <v>1593</v>
      </c>
      <c r="E629" t="s">
        <v>1594</v>
      </c>
      <c r="F629">
        <v>5</v>
      </c>
      <c r="G629" t="s">
        <v>1420</v>
      </c>
      <c r="H629" t="s">
        <v>354</v>
      </c>
      <c r="I629">
        <v>1657562332.31429</v>
      </c>
      <c r="J629">
        <f>(K629)/1000</f>
        <v>0</v>
      </c>
      <c r="K629">
        <f>IF(BF629, AN629, AH629)</f>
        <v>0</v>
      </c>
      <c r="L629">
        <f>IF(BF629, AI629, AG629)</f>
        <v>0</v>
      </c>
      <c r="M629">
        <f>BH629 - IF(AU629&gt;1, L629*BB629*100.0/(AW629*BV629), 0)</f>
        <v>0</v>
      </c>
      <c r="N629">
        <f>((T629-J629/2)*M629-L629)/(T629+J629/2)</f>
        <v>0</v>
      </c>
      <c r="O629">
        <f>N629*(BO629+BP629)/1000.0</f>
        <v>0</v>
      </c>
      <c r="P629">
        <f>(BH629 - IF(AU629&gt;1, L629*BB629*100.0/(AW629*BV629), 0))*(BO629+BP629)/1000.0</f>
        <v>0</v>
      </c>
      <c r="Q629">
        <f>2.0/((1/S629-1/R629)+SIGN(S629)*SQRT((1/S629-1/R629)*(1/S629-1/R629) + 4*BC629/((BC629+1)*(BC629+1))*(2*1/S629*1/R629-1/R629*1/R629)))</f>
        <v>0</v>
      </c>
      <c r="R629">
        <f>IF(LEFT(BD629,1)&lt;&gt;"0",IF(LEFT(BD629,1)="1",3.0,BE629),$D$5+$E$5*(BV629*BO629/($K$5*1000))+$F$5*(BV629*BO629/($K$5*1000))*MAX(MIN(BB629,$J$5),$I$5)*MAX(MIN(BB629,$J$5),$I$5)+$G$5*MAX(MIN(BB629,$J$5),$I$5)*(BV629*BO629/($K$5*1000))+$H$5*(BV629*BO629/($K$5*1000))*(BV629*BO629/($K$5*1000)))</f>
        <v>0</v>
      </c>
      <c r="S629">
        <f>J629*(1000-(1000*0.61365*exp(17.502*W629/(240.97+W629))/(BO629+BP629)+BJ629)/2)/(1000*0.61365*exp(17.502*W629/(240.97+W629))/(BO629+BP629)-BJ629)</f>
        <v>0</v>
      </c>
      <c r="T629">
        <f>1/((BC629+1)/(Q629/1.6)+1/(R629/1.37)) + BC629/((BC629+1)/(Q629/1.6) + BC629/(R629/1.37))</f>
        <v>0</v>
      </c>
      <c r="U629">
        <f>(AX629*BA629)</f>
        <v>0</v>
      </c>
      <c r="V629">
        <f>(BQ629+(U629+2*0.95*5.67E-8*(((BQ629+$B$7)+273)^4-(BQ629+273)^4)-44100*J629)/(1.84*29.3*R629+8*0.95*5.67E-8*(BQ629+273)^3))</f>
        <v>0</v>
      </c>
      <c r="W629">
        <f>($C$7*BR629+$D$7*BS629+$E$7*V629)</f>
        <v>0</v>
      </c>
      <c r="X629">
        <f>0.61365*exp(17.502*W629/(240.97+W629))</f>
        <v>0</v>
      </c>
      <c r="Y629">
        <f>(Z629/AA629*100)</f>
        <v>0</v>
      </c>
      <c r="Z629">
        <f>BJ629*(BO629+BP629)/1000</f>
        <v>0</v>
      </c>
      <c r="AA629">
        <f>0.61365*exp(17.502*BQ629/(240.97+BQ629))</f>
        <v>0</v>
      </c>
      <c r="AB629">
        <f>(X629-BJ629*(BO629+BP629)/1000)</f>
        <v>0</v>
      </c>
      <c r="AC629">
        <f>(-J629*44100)</f>
        <v>0</v>
      </c>
      <c r="AD629">
        <f>2*29.3*R629*0.92*(BQ629-W629)</f>
        <v>0</v>
      </c>
      <c r="AE629">
        <f>2*0.95*5.67E-8*(((BQ629+$B$7)+273)^4-(W629+273)^4)</f>
        <v>0</v>
      </c>
      <c r="AF629">
        <f>U629+AE629+AC629+AD629</f>
        <v>0</v>
      </c>
      <c r="AG629">
        <f>BN629*AU629*(BI629-BH629*(1000-AU629*BK629)/(1000-AU629*BJ629))/(100*BB629)</f>
        <v>0</v>
      </c>
      <c r="AH629">
        <f>1000*BN629*AU629*(BJ629-BK629)/(100*BB629*(1000-AU629*BJ629))</f>
        <v>0</v>
      </c>
      <c r="AI629">
        <f>(AJ629 - AK629 - BO629*1E3/(8.314*(BQ629+273.15)) * AM629/BN629 * AL629) * BN629/(100*BB629) * (1000 - BK629)/1000</f>
        <v>0</v>
      </c>
      <c r="AJ629">
        <v>1481.7846664649</v>
      </c>
      <c r="AK629">
        <v>1436.4336969697</v>
      </c>
      <c r="AL629">
        <v>3.2536688549772</v>
      </c>
      <c r="AM629">
        <v>66.1577859807836</v>
      </c>
      <c r="AN629">
        <f>(AP629 - AO629 + BO629*1E3/(8.314*(BQ629+273.15)) * AR629/BN629 * AQ629) * BN629/(100*BB629) * 1000/(1000 - AP629)</f>
        <v>0</v>
      </c>
      <c r="AO629">
        <v>13.9061889969441</v>
      </c>
      <c r="AP629">
        <v>20.5653393939394</v>
      </c>
      <c r="AQ629">
        <v>4.30181730884301e-05</v>
      </c>
      <c r="AR629">
        <v>77.8780552469059</v>
      </c>
      <c r="AS629">
        <v>19</v>
      </c>
      <c r="AT629">
        <v>4</v>
      </c>
      <c r="AU629">
        <f>IF(AS629*$H$13&gt;=AW629,1.0,(AW629/(AW629-AS629*$H$13)))</f>
        <v>0</v>
      </c>
      <c r="AV629">
        <f>(AU629-1)*100</f>
        <v>0</v>
      </c>
      <c r="AW629">
        <f>MAX(0,($B$13+$C$13*BV629)/(1+$D$13*BV629)*BO629/(BQ629+273)*$E$13)</f>
        <v>0</v>
      </c>
      <c r="AX629">
        <f>$B$11*BW629+$C$11*BX629+$F$11*CI629*(1-CL629)</f>
        <v>0</v>
      </c>
      <c r="AY629">
        <f>AX629*AZ629</f>
        <v>0</v>
      </c>
      <c r="AZ629">
        <f>($B$11*$D$9+$C$11*$D$9+$F$11*((CV629+CN629)/MAX(CV629+CN629+CW629, 0.1)*$I$9+CW629/MAX(CV629+CN629+CW629, 0.1)*$J$9))/($B$11+$C$11+$F$11)</f>
        <v>0</v>
      </c>
      <c r="BA629">
        <f>($B$11*$K$9+$C$11*$K$9+$F$11*((CV629+CN629)/MAX(CV629+CN629+CW629, 0.1)*$P$9+CW629/MAX(CV629+CN629+CW629, 0.1)*$Q$9))/($B$11+$C$11+$F$11)</f>
        <v>0</v>
      </c>
      <c r="BB629">
        <v>4.6</v>
      </c>
      <c r="BC629">
        <v>0.5</v>
      </c>
      <c r="BD629" t="s">
        <v>355</v>
      </c>
      <c r="BE629">
        <v>2</v>
      </c>
      <c r="BF629" t="b">
        <v>1</v>
      </c>
      <c r="BG629">
        <v>1657562332.31429</v>
      </c>
      <c r="BH629">
        <v>1383.28392857143</v>
      </c>
      <c r="BI629">
        <v>1444.02464285714</v>
      </c>
      <c r="BJ629">
        <v>20.5554714285714</v>
      </c>
      <c r="BK629">
        <v>13.9075214285714</v>
      </c>
      <c r="BL629">
        <v>1376.18535714286</v>
      </c>
      <c r="BM629">
        <v>20.354625</v>
      </c>
      <c r="BN629">
        <v>500.032678571428</v>
      </c>
      <c r="BO629">
        <v>68.0006964285714</v>
      </c>
      <c r="BP629">
        <v>0.01414445</v>
      </c>
      <c r="BQ629">
        <v>22.9816464285714</v>
      </c>
      <c r="BR629">
        <v>22.7669857142857</v>
      </c>
      <c r="BS629">
        <v>999.9</v>
      </c>
      <c r="BT629">
        <v>0</v>
      </c>
      <c r="BU629">
        <v>0</v>
      </c>
      <c r="BV629">
        <v>9993.08035714286</v>
      </c>
      <c r="BW629">
        <v>0</v>
      </c>
      <c r="BX629">
        <v>43.2007785714286</v>
      </c>
      <c r="BY629">
        <v>-60.7412785714286</v>
      </c>
      <c r="BZ629">
        <v>1412.315</v>
      </c>
      <c r="CA629">
        <v>1464.39142857143</v>
      </c>
      <c r="CB629">
        <v>6.64794642857143</v>
      </c>
      <c r="CC629">
        <v>1444.02464285714</v>
      </c>
      <c r="CD629">
        <v>13.9075214285714</v>
      </c>
      <c r="CE629">
        <v>1.39778678571429</v>
      </c>
      <c r="CF629">
        <v>0.945721428571429</v>
      </c>
      <c r="CG629">
        <v>11.8936357142857</v>
      </c>
      <c r="CH629">
        <v>6.105935</v>
      </c>
      <c r="CI629">
        <v>2000.00535714286</v>
      </c>
      <c r="CJ629">
        <v>0.980005357142857</v>
      </c>
      <c r="CK629">
        <v>0.0199945892857143</v>
      </c>
      <c r="CL629">
        <v>0</v>
      </c>
      <c r="CM629">
        <v>2.4682</v>
      </c>
      <c r="CN629">
        <v>0</v>
      </c>
      <c r="CO629">
        <v>12115.0607142857</v>
      </c>
      <c r="CP629">
        <v>16705.4892857143</v>
      </c>
      <c r="CQ629">
        <v>45</v>
      </c>
      <c r="CR629">
        <v>46.205</v>
      </c>
      <c r="CS629">
        <v>45.6737142857143</v>
      </c>
      <c r="CT629">
        <v>44.937</v>
      </c>
      <c r="CU629">
        <v>43.75</v>
      </c>
      <c r="CV629">
        <v>1960.0175</v>
      </c>
      <c r="CW629">
        <v>39.9885714285714</v>
      </c>
      <c r="CX629">
        <v>0</v>
      </c>
      <c r="CY629">
        <v>1651541235.2</v>
      </c>
      <c r="CZ629">
        <v>0</v>
      </c>
      <c r="DA629">
        <v>0</v>
      </c>
      <c r="DB629" t="s">
        <v>356</v>
      </c>
      <c r="DC629">
        <v>1657298120.5</v>
      </c>
      <c r="DD629">
        <v>1657298120.5</v>
      </c>
      <c r="DE629">
        <v>0</v>
      </c>
      <c r="DF629">
        <v>1.391</v>
      </c>
      <c r="DG629">
        <v>0.035</v>
      </c>
      <c r="DH629">
        <v>2.39</v>
      </c>
      <c r="DI629">
        <v>0.104</v>
      </c>
      <c r="DJ629">
        <v>419</v>
      </c>
      <c r="DK629">
        <v>18</v>
      </c>
      <c r="DL629">
        <v>0.11</v>
      </c>
      <c r="DM629">
        <v>0.02</v>
      </c>
      <c r="DN629">
        <v>-60.507412195122</v>
      </c>
      <c r="DO629">
        <v>-3.01322717770036</v>
      </c>
      <c r="DP629">
        <v>0.452580836167323</v>
      </c>
      <c r="DQ629">
        <v>0</v>
      </c>
      <c r="DR629">
        <v>6.64028048780488</v>
      </c>
      <c r="DS629">
        <v>0.113995400696882</v>
      </c>
      <c r="DT629">
        <v>0.0118756976588324</v>
      </c>
      <c r="DU629">
        <v>0</v>
      </c>
      <c r="DV629">
        <v>0</v>
      </c>
      <c r="DW629">
        <v>2</v>
      </c>
      <c r="DX629" t="s">
        <v>357</v>
      </c>
      <c r="DY629">
        <v>2.8541</v>
      </c>
      <c r="DZ629">
        <v>2.63036</v>
      </c>
      <c r="EA629">
        <v>0.15735</v>
      </c>
      <c r="EB629">
        <v>0.161485</v>
      </c>
      <c r="EC629">
        <v>0.0699459</v>
      </c>
      <c r="ED629">
        <v>0.052618</v>
      </c>
      <c r="EE629">
        <v>23646.8</v>
      </c>
      <c r="EF629">
        <v>20564.8</v>
      </c>
      <c r="EG629">
        <v>25129.2</v>
      </c>
      <c r="EH629">
        <v>23891.5</v>
      </c>
      <c r="EI629">
        <v>39899.8</v>
      </c>
      <c r="EJ629">
        <v>37481.8</v>
      </c>
      <c r="EK629">
        <v>45424.7</v>
      </c>
      <c r="EL629">
        <v>42633.6</v>
      </c>
      <c r="EM629">
        <v>1.7897</v>
      </c>
      <c r="EN629">
        <v>2.08693</v>
      </c>
      <c r="EO629">
        <v>-0.0607595</v>
      </c>
      <c r="EP629">
        <v>0</v>
      </c>
      <c r="EQ629">
        <v>23.7853</v>
      </c>
      <c r="ER629">
        <v>999.9</v>
      </c>
      <c r="ES629">
        <v>30.82</v>
      </c>
      <c r="ET629">
        <v>28.762</v>
      </c>
      <c r="EU629">
        <v>17.9801</v>
      </c>
      <c r="EV629">
        <v>51.2652</v>
      </c>
      <c r="EW629">
        <v>29.2949</v>
      </c>
      <c r="EX629">
        <v>2</v>
      </c>
      <c r="EY629">
        <v>0.0620554</v>
      </c>
      <c r="EZ629">
        <v>9.28105</v>
      </c>
      <c r="FA629">
        <v>20.0235</v>
      </c>
      <c r="FB629">
        <v>5.23885</v>
      </c>
      <c r="FC629">
        <v>11.9948</v>
      </c>
      <c r="FD629">
        <v>4.9572</v>
      </c>
      <c r="FE629">
        <v>3.304</v>
      </c>
      <c r="FF629">
        <v>9999</v>
      </c>
      <c r="FG629">
        <v>9999</v>
      </c>
      <c r="FH629">
        <v>6716.8</v>
      </c>
      <c r="FI629">
        <v>354.8</v>
      </c>
      <c r="FJ629">
        <v>1.868</v>
      </c>
      <c r="FK629">
        <v>1.86369</v>
      </c>
      <c r="FL629">
        <v>1.87134</v>
      </c>
      <c r="FM629">
        <v>1.86203</v>
      </c>
      <c r="FN629">
        <v>1.86157</v>
      </c>
      <c r="FO629">
        <v>1.86805</v>
      </c>
      <c r="FP629">
        <v>1.85814</v>
      </c>
      <c r="FQ629">
        <v>1.86463</v>
      </c>
      <c r="FR629">
        <v>5</v>
      </c>
      <c r="FS629">
        <v>0</v>
      </c>
      <c r="FT629">
        <v>0</v>
      </c>
      <c r="FU629">
        <v>0</v>
      </c>
      <c r="FV629" t="s">
        <v>358</v>
      </c>
      <c r="FW629" t="s">
        <v>359</v>
      </c>
      <c r="FX629" t="s">
        <v>360</v>
      </c>
      <c r="FY629" t="s">
        <v>360</v>
      </c>
      <c r="FZ629" t="s">
        <v>360</v>
      </c>
      <c r="GA629" t="s">
        <v>360</v>
      </c>
      <c r="GB629">
        <v>0</v>
      </c>
      <c r="GC629">
        <v>100</v>
      </c>
      <c r="GD629">
        <v>100</v>
      </c>
      <c r="GE629">
        <v>7.2</v>
      </c>
      <c r="GF629">
        <v>0.2013</v>
      </c>
      <c r="GG629">
        <v>2.14445261950712</v>
      </c>
      <c r="GH629">
        <v>0.00524579190152856</v>
      </c>
      <c r="GI629">
        <v>-2.61795653493914e-06</v>
      </c>
      <c r="GJ629">
        <v>1.03317073579164e-09</v>
      </c>
      <c r="GK629">
        <v>0.00834576242792743</v>
      </c>
      <c r="GL629">
        <v>-0.0463878632499735</v>
      </c>
      <c r="GM629">
        <v>0.00360881594666716</v>
      </c>
      <c r="GN629">
        <v>-4.25062852161115e-05</v>
      </c>
      <c r="GO629">
        <v>14</v>
      </c>
      <c r="GP629">
        <v>2225</v>
      </c>
      <c r="GQ629">
        <v>2</v>
      </c>
      <c r="GR629">
        <v>27</v>
      </c>
      <c r="GS629">
        <v>4403.7</v>
      </c>
      <c r="GT629">
        <v>4403.7</v>
      </c>
      <c r="GU629">
        <v>3.53516</v>
      </c>
      <c r="GV629">
        <v>2.30957</v>
      </c>
      <c r="GW629">
        <v>1.99829</v>
      </c>
      <c r="GX629">
        <v>2.74902</v>
      </c>
      <c r="GY629">
        <v>2.09351</v>
      </c>
      <c r="GZ629">
        <v>2.34863</v>
      </c>
      <c r="HA629">
        <v>31.2809</v>
      </c>
      <c r="HB629">
        <v>13.4491</v>
      </c>
      <c r="HC629">
        <v>18</v>
      </c>
      <c r="HD629">
        <v>426.514</v>
      </c>
      <c r="HE629">
        <v>614.967</v>
      </c>
      <c r="HF629">
        <v>18.5583</v>
      </c>
      <c r="HG629">
        <v>28.2547</v>
      </c>
      <c r="HH629">
        <v>30.0031</v>
      </c>
      <c r="HI629">
        <v>27.2505</v>
      </c>
      <c r="HJ629">
        <v>27.277</v>
      </c>
      <c r="HK629">
        <v>70.7423</v>
      </c>
      <c r="HL629">
        <v>24.8814</v>
      </c>
      <c r="HM629">
        <v>0.380699</v>
      </c>
      <c r="HN629">
        <v>12.3989</v>
      </c>
      <c r="HO629">
        <v>1490.03</v>
      </c>
      <c r="HP629">
        <v>13.9908</v>
      </c>
      <c r="HQ629">
        <v>96.1426</v>
      </c>
      <c r="HR629">
        <v>100.222</v>
      </c>
    </row>
    <row r="630" spans="1:226">
      <c r="A630">
        <v>614</v>
      </c>
      <c r="B630">
        <v>1657562345.1</v>
      </c>
      <c r="C630">
        <v>9553.09999990463</v>
      </c>
      <c r="D630" t="s">
        <v>1595</v>
      </c>
      <c r="E630" t="s">
        <v>1596</v>
      </c>
      <c r="F630">
        <v>5</v>
      </c>
      <c r="G630" t="s">
        <v>1420</v>
      </c>
      <c r="H630" t="s">
        <v>354</v>
      </c>
      <c r="I630">
        <v>1657562337.6</v>
      </c>
      <c r="J630">
        <f>(K630)/1000</f>
        <v>0</v>
      </c>
      <c r="K630">
        <f>IF(BF630, AN630, AH630)</f>
        <v>0</v>
      </c>
      <c r="L630">
        <f>IF(BF630, AI630, AG630)</f>
        <v>0</v>
      </c>
      <c r="M630">
        <f>BH630 - IF(AU630&gt;1, L630*BB630*100.0/(AW630*BV630), 0)</f>
        <v>0</v>
      </c>
      <c r="N630">
        <f>((T630-J630/2)*M630-L630)/(T630+J630/2)</f>
        <v>0</v>
      </c>
      <c r="O630">
        <f>N630*(BO630+BP630)/1000.0</f>
        <v>0</v>
      </c>
      <c r="P630">
        <f>(BH630 - IF(AU630&gt;1, L630*BB630*100.0/(AW630*BV630), 0))*(BO630+BP630)/1000.0</f>
        <v>0</v>
      </c>
      <c r="Q630">
        <f>2.0/((1/S630-1/R630)+SIGN(S630)*SQRT((1/S630-1/R630)*(1/S630-1/R630) + 4*BC630/((BC630+1)*(BC630+1))*(2*1/S630*1/R630-1/R630*1/R630)))</f>
        <v>0</v>
      </c>
      <c r="R630">
        <f>IF(LEFT(BD630,1)&lt;&gt;"0",IF(LEFT(BD630,1)="1",3.0,BE630),$D$5+$E$5*(BV630*BO630/($K$5*1000))+$F$5*(BV630*BO630/($K$5*1000))*MAX(MIN(BB630,$J$5),$I$5)*MAX(MIN(BB630,$J$5),$I$5)+$G$5*MAX(MIN(BB630,$J$5),$I$5)*(BV630*BO630/($K$5*1000))+$H$5*(BV630*BO630/($K$5*1000))*(BV630*BO630/($K$5*1000)))</f>
        <v>0</v>
      </c>
      <c r="S630">
        <f>J630*(1000-(1000*0.61365*exp(17.502*W630/(240.97+W630))/(BO630+BP630)+BJ630)/2)/(1000*0.61365*exp(17.502*W630/(240.97+W630))/(BO630+BP630)-BJ630)</f>
        <v>0</v>
      </c>
      <c r="T630">
        <f>1/((BC630+1)/(Q630/1.6)+1/(R630/1.37)) + BC630/((BC630+1)/(Q630/1.6) + BC630/(R630/1.37))</f>
        <v>0</v>
      </c>
      <c r="U630">
        <f>(AX630*BA630)</f>
        <v>0</v>
      </c>
      <c r="V630">
        <f>(BQ630+(U630+2*0.95*5.67E-8*(((BQ630+$B$7)+273)^4-(BQ630+273)^4)-44100*J630)/(1.84*29.3*R630+8*0.95*5.67E-8*(BQ630+273)^3))</f>
        <v>0</v>
      </c>
      <c r="W630">
        <f>($C$7*BR630+$D$7*BS630+$E$7*V630)</f>
        <v>0</v>
      </c>
      <c r="X630">
        <f>0.61365*exp(17.502*W630/(240.97+W630))</f>
        <v>0</v>
      </c>
      <c r="Y630">
        <f>(Z630/AA630*100)</f>
        <v>0</v>
      </c>
      <c r="Z630">
        <f>BJ630*(BO630+BP630)/1000</f>
        <v>0</v>
      </c>
      <c r="AA630">
        <f>0.61365*exp(17.502*BQ630/(240.97+BQ630))</f>
        <v>0</v>
      </c>
      <c r="AB630">
        <f>(X630-BJ630*(BO630+BP630)/1000)</f>
        <v>0</v>
      </c>
      <c r="AC630">
        <f>(-J630*44100)</f>
        <v>0</v>
      </c>
      <c r="AD630">
        <f>2*29.3*R630*0.92*(BQ630-W630)</f>
        <v>0</v>
      </c>
      <c r="AE630">
        <f>2*0.95*5.67E-8*(((BQ630+$B$7)+273)^4-(W630+273)^4)</f>
        <v>0</v>
      </c>
      <c r="AF630">
        <f>U630+AE630+AC630+AD630</f>
        <v>0</v>
      </c>
      <c r="AG630">
        <f>BN630*AU630*(BI630-BH630*(1000-AU630*BK630)/(1000-AU630*BJ630))/(100*BB630)</f>
        <v>0</v>
      </c>
      <c r="AH630">
        <f>1000*BN630*AU630*(BJ630-BK630)/(100*BB630*(1000-AU630*BJ630))</f>
        <v>0</v>
      </c>
      <c r="AI630">
        <f>(AJ630 - AK630 - BO630*1E3/(8.314*(BQ630+273.15)) * AM630/BN630 * AL630) * BN630/(100*BB630) * (1000 - BK630)/1000</f>
        <v>0</v>
      </c>
      <c r="AJ630">
        <v>1499.1776832656</v>
      </c>
      <c r="AK630">
        <v>1453.25327272727</v>
      </c>
      <c r="AL630">
        <v>3.32590322034865</v>
      </c>
      <c r="AM630">
        <v>66.1577859807836</v>
      </c>
      <c r="AN630">
        <f>(AP630 - AO630 + BO630*1E3/(8.314*(BQ630+273.15)) * AR630/BN630 * AQ630) * BN630/(100*BB630) * 1000/(1000 - AP630)</f>
        <v>0</v>
      </c>
      <c r="AO630">
        <v>13.9121692358094</v>
      </c>
      <c r="AP630">
        <v>20.5725387878788</v>
      </c>
      <c r="AQ630">
        <v>2.49290308569706e-05</v>
      </c>
      <c r="AR630">
        <v>77.8780552469059</v>
      </c>
      <c r="AS630">
        <v>19</v>
      </c>
      <c r="AT630">
        <v>4</v>
      </c>
      <c r="AU630">
        <f>IF(AS630*$H$13&gt;=AW630,1.0,(AW630/(AW630-AS630*$H$13)))</f>
        <v>0</v>
      </c>
      <c r="AV630">
        <f>(AU630-1)*100</f>
        <v>0</v>
      </c>
      <c r="AW630">
        <f>MAX(0,($B$13+$C$13*BV630)/(1+$D$13*BV630)*BO630/(BQ630+273)*$E$13)</f>
        <v>0</v>
      </c>
      <c r="AX630">
        <f>$B$11*BW630+$C$11*BX630+$F$11*CI630*(1-CL630)</f>
        <v>0</v>
      </c>
      <c r="AY630">
        <f>AX630*AZ630</f>
        <v>0</v>
      </c>
      <c r="AZ630">
        <f>($B$11*$D$9+$C$11*$D$9+$F$11*((CV630+CN630)/MAX(CV630+CN630+CW630, 0.1)*$I$9+CW630/MAX(CV630+CN630+CW630, 0.1)*$J$9))/($B$11+$C$11+$F$11)</f>
        <v>0</v>
      </c>
      <c r="BA630">
        <f>($B$11*$K$9+$C$11*$K$9+$F$11*((CV630+CN630)/MAX(CV630+CN630+CW630, 0.1)*$P$9+CW630/MAX(CV630+CN630+CW630, 0.1)*$Q$9))/($B$11+$C$11+$F$11)</f>
        <v>0</v>
      </c>
      <c r="BB630">
        <v>4.6</v>
      </c>
      <c r="BC630">
        <v>0.5</v>
      </c>
      <c r="BD630" t="s">
        <v>355</v>
      </c>
      <c r="BE630">
        <v>2</v>
      </c>
      <c r="BF630" t="b">
        <v>1</v>
      </c>
      <c r="BG630">
        <v>1657562337.6</v>
      </c>
      <c r="BH630">
        <v>1400.57222222222</v>
      </c>
      <c r="BI630">
        <v>1461.69666666667</v>
      </c>
      <c r="BJ630">
        <v>20.5614777777778</v>
      </c>
      <c r="BK630">
        <v>13.9088925925926</v>
      </c>
      <c r="BL630">
        <v>1393.40555555556</v>
      </c>
      <c r="BM630">
        <v>20.3603518518519</v>
      </c>
      <c r="BN630">
        <v>500.036481481481</v>
      </c>
      <c r="BO630">
        <v>67.9995518518518</v>
      </c>
      <c r="BP630">
        <v>0.0139895703703704</v>
      </c>
      <c r="BQ630">
        <v>23.0019962962963</v>
      </c>
      <c r="BR630">
        <v>22.7810259259259</v>
      </c>
      <c r="BS630">
        <v>999.9</v>
      </c>
      <c r="BT630">
        <v>0</v>
      </c>
      <c r="BU630">
        <v>0</v>
      </c>
      <c r="BV630">
        <v>9983.49444444444</v>
      </c>
      <c r="BW630">
        <v>0</v>
      </c>
      <c r="BX630">
        <v>43.875862962963</v>
      </c>
      <c r="BY630">
        <v>-61.125162962963</v>
      </c>
      <c r="BZ630">
        <v>1429.97481481481</v>
      </c>
      <c r="CA630">
        <v>1482.31481481482</v>
      </c>
      <c r="CB630">
        <v>6.65258</v>
      </c>
      <c r="CC630">
        <v>1461.69666666667</v>
      </c>
      <c r="CD630">
        <v>13.9088925925926</v>
      </c>
      <c r="CE630">
        <v>1.39817111111111</v>
      </c>
      <c r="CF630">
        <v>0.945798592592592</v>
      </c>
      <c r="CG630">
        <v>11.8978111111111</v>
      </c>
      <c r="CH630">
        <v>6.10711555555556</v>
      </c>
      <c r="CI630">
        <v>2000.00814814815</v>
      </c>
      <c r="CJ630">
        <v>0.98000662962963</v>
      </c>
      <c r="CK630">
        <v>0.0199933</v>
      </c>
      <c r="CL630">
        <v>0</v>
      </c>
      <c r="CM630">
        <v>2.52377777777778</v>
      </c>
      <c r="CN630">
        <v>0</v>
      </c>
      <c r="CO630">
        <v>12152.9111111111</v>
      </c>
      <c r="CP630">
        <v>16705.5185185185</v>
      </c>
      <c r="CQ630">
        <v>45</v>
      </c>
      <c r="CR630">
        <v>46.2266666666667</v>
      </c>
      <c r="CS630">
        <v>45.6755185185185</v>
      </c>
      <c r="CT630">
        <v>44.937</v>
      </c>
      <c r="CU630">
        <v>43.75</v>
      </c>
      <c r="CV630">
        <v>1960.02296296296</v>
      </c>
      <c r="CW630">
        <v>39.9859259259259</v>
      </c>
      <c r="CX630">
        <v>0</v>
      </c>
      <c r="CY630">
        <v>1651541240</v>
      </c>
      <c r="CZ630">
        <v>0</v>
      </c>
      <c r="DA630">
        <v>0</v>
      </c>
      <c r="DB630" t="s">
        <v>356</v>
      </c>
      <c r="DC630">
        <v>1657298120.5</v>
      </c>
      <c r="DD630">
        <v>1657298120.5</v>
      </c>
      <c r="DE630">
        <v>0</v>
      </c>
      <c r="DF630">
        <v>1.391</v>
      </c>
      <c r="DG630">
        <v>0.035</v>
      </c>
      <c r="DH630">
        <v>2.39</v>
      </c>
      <c r="DI630">
        <v>0.104</v>
      </c>
      <c r="DJ630">
        <v>419</v>
      </c>
      <c r="DK630">
        <v>18</v>
      </c>
      <c r="DL630">
        <v>0.11</v>
      </c>
      <c r="DM630">
        <v>0.02</v>
      </c>
      <c r="DN630">
        <v>-60.8411951219512</v>
      </c>
      <c r="DO630">
        <v>-4.34145156794432</v>
      </c>
      <c r="DP630">
        <v>0.556160323415882</v>
      </c>
      <c r="DQ630">
        <v>0</v>
      </c>
      <c r="DR630">
        <v>6.64807951219512</v>
      </c>
      <c r="DS630">
        <v>0.0735892682926939</v>
      </c>
      <c r="DT630">
        <v>0.00828344247727005</v>
      </c>
      <c r="DU630">
        <v>1</v>
      </c>
      <c r="DV630">
        <v>1</v>
      </c>
      <c r="DW630">
        <v>2</v>
      </c>
      <c r="DX630" t="s">
        <v>367</v>
      </c>
      <c r="DY630">
        <v>2.85358</v>
      </c>
      <c r="DZ630">
        <v>2.62991</v>
      </c>
      <c r="EA630">
        <v>0.158469</v>
      </c>
      <c r="EB630">
        <v>0.162577</v>
      </c>
      <c r="EC630">
        <v>0.0699585</v>
      </c>
      <c r="ED630">
        <v>0.0526405</v>
      </c>
      <c r="EE630">
        <v>23612.5</v>
      </c>
      <c r="EF630">
        <v>20536.2</v>
      </c>
      <c r="EG630">
        <v>25126.3</v>
      </c>
      <c r="EH630">
        <v>23889.5</v>
      </c>
      <c r="EI630">
        <v>39895.5</v>
      </c>
      <c r="EJ630">
        <v>37477.9</v>
      </c>
      <c r="EK630">
        <v>45420.4</v>
      </c>
      <c r="EL630">
        <v>42630.1</v>
      </c>
      <c r="EM630">
        <v>1.7887</v>
      </c>
      <c r="EN630">
        <v>2.087</v>
      </c>
      <c r="EO630">
        <v>-0.0584871</v>
      </c>
      <c r="EP630">
        <v>0</v>
      </c>
      <c r="EQ630">
        <v>23.7609</v>
      </c>
      <c r="ER630">
        <v>999.9</v>
      </c>
      <c r="ES630">
        <v>30.82</v>
      </c>
      <c r="ET630">
        <v>28.762</v>
      </c>
      <c r="EU630">
        <v>17.9793</v>
      </c>
      <c r="EV630">
        <v>51.7852</v>
      </c>
      <c r="EW630">
        <v>29.2268</v>
      </c>
      <c r="EX630">
        <v>2</v>
      </c>
      <c r="EY630">
        <v>0.0653963</v>
      </c>
      <c r="EZ630">
        <v>9.28105</v>
      </c>
      <c r="FA630">
        <v>20.0235</v>
      </c>
      <c r="FB630">
        <v>5.23736</v>
      </c>
      <c r="FC630">
        <v>11.9944</v>
      </c>
      <c r="FD630">
        <v>4.95645</v>
      </c>
      <c r="FE630">
        <v>3.30398</v>
      </c>
      <c r="FF630">
        <v>9999</v>
      </c>
      <c r="FG630">
        <v>9999</v>
      </c>
      <c r="FH630">
        <v>6717</v>
      </c>
      <c r="FI630">
        <v>354.8</v>
      </c>
      <c r="FJ630">
        <v>1.86798</v>
      </c>
      <c r="FK630">
        <v>1.86369</v>
      </c>
      <c r="FL630">
        <v>1.87134</v>
      </c>
      <c r="FM630">
        <v>1.86203</v>
      </c>
      <c r="FN630">
        <v>1.86157</v>
      </c>
      <c r="FO630">
        <v>1.86806</v>
      </c>
      <c r="FP630">
        <v>1.85816</v>
      </c>
      <c r="FQ630">
        <v>1.86464</v>
      </c>
      <c r="FR630">
        <v>5</v>
      </c>
      <c r="FS630">
        <v>0</v>
      </c>
      <c r="FT630">
        <v>0</v>
      </c>
      <c r="FU630">
        <v>0</v>
      </c>
      <c r="FV630" t="s">
        <v>358</v>
      </c>
      <c r="FW630" t="s">
        <v>359</v>
      </c>
      <c r="FX630" t="s">
        <v>360</v>
      </c>
      <c r="FY630" t="s">
        <v>360</v>
      </c>
      <c r="FZ630" t="s">
        <v>360</v>
      </c>
      <c r="GA630" t="s">
        <v>360</v>
      </c>
      <c r="GB630">
        <v>0</v>
      </c>
      <c r="GC630">
        <v>100</v>
      </c>
      <c r="GD630">
        <v>100</v>
      </c>
      <c r="GE630">
        <v>7.27</v>
      </c>
      <c r="GF630">
        <v>0.2016</v>
      </c>
      <c r="GG630">
        <v>2.14445261950712</v>
      </c>
      <c r="GH630">
        <v>0.00524579190152856</v>
      </c>
      <c r="GI630">
        <v>-2.61795653493914e-06</v>
      </c>
      <c r="GJ630">
        <v>1.03317073579164e-09</v>
      </c>
      <c r="GK630">
        <v>0.00834576242792743</v>
      </c>
      <c r="GL630">
        <v>-0.0463878632499735</v>
      </c>
      <c r="GM630">
        <v>0.00360881594666716</v>
      </c>
      <c r="GN630">
        <v>-4.25062852161115e-05</v>
      </c>
      <c r="GO630">
        <v>14</v>
      </c>
      <c r="GP630">
        <v>2225</v>
      </c>
      <c r="GQ630">
        <v>2</v>
      </c>
      <c r="GR630">
        <v>27</v>
      </c>
      <c r="GS630">
        <v>4403.7</v>
      </c>
      <c r="GT630">
        <v>4403.7</v>
      </c>
      <c r="GU630">
        <v>3.56201</v>
      </c>
      <c r="GV630">
        <v>2.31323</v>
      </c>
      <c r="GW630">
        <v>1.99829</v>
      </c>
      <c r="GX630">
        <v>2.74902</v>
      </c>
      <c r="GY630">
        <v>2.09351</v>
      </c>
      <c r="GZ630">
        <v>2.31812</v>
      </c>
      <c r="HA630">
        <v>31.3026</v>
      </c>
      <c r="HB630">
        <v>13.4403</v>
      </c>
      <c r="HC630">
        <v>18</v>
      </c>
      <c r="HD630">
        <v>426.186</v>
      </c>
      <c r="HE630">
        <v>615.412</v>
      </c>
      <c r="HF630">
        <v>18.5964</v>
      </c>
      <c r="HG630">
        <v>28.3004</v>
      </c>
      <c r="HH630">
        <v>30.0032</v>
      </c>
      <c r="HI630">
        <v>27.2835</v>
      </c>
      <c r="HJ630">
        <v>27.3114</v>
      </c>
      <c r="HK630">
        <v>71.2879</v>
      </c>
      <c r="HL630">
        <v>24.8814</v>
      </c>
      <c r="HM630">
        <v>0.380699</v>
      </c>
      <c r="HN630">
        <v>12.4049</v>
      </c>
      <c r="HO630">
        <v>1510.25</v>
      </c>
      <c r="HP630">
        <v>14.0224</v>
      </c>
      <c r="HQ630">
        <v>96.133</v>
      </c>
      <c r="HR630">
        <v>100.214</v>
      </c>
    </row>
    <row r="631" spans="1:226">
      <c r="A631">
        <v>615</v>
      </c>
      <c r="B631">
        <v>1657562350.1</v>
      </c>
      <c r="C631">
        <v>9558.09999990463</v>
      </c>
      <c r="D631" t="s">
        <v>1597</v>
      </c>
      <c r="E631" t="s">
        <v>1598</v>
      </c>
      <c r="F631">
        <v>5</v>
      </c>
      <c r="G631" t="s">
        <v>1420</v>
      </c>
      <c r="H631" t="s">
        <v>354</v>
      </c>
      <c r="I631">
        <v>1657562342.31429</v>
      </c>
      <c r="J631">
        <f>(K631)/1000</f>
        <v>0</v>
      </c>
      <c r="K631">
        <f>IF(BF631, AN631, AH631)</f>
        <v>0</v>
      </c>
      <c r="L631">
        <f>IF(BF631, AI631, AG631)</f>
        <v>0</v>
      </c>
      <c r="M631">
        <f>BH631 - IF(AU631&gt;1, L631*BB631*100.0/(AW631*BV631), 0)</f>
        <v>0</v>
      </c>
      <c r="N631">
        <f>((T631-J631/2)*M631-L631)/(T631+J631/2)</f>
        <v>0</v>
      </c>
      <c r="O631">
        <f>N631*(BO631+BP631)/1000.0</f>
        <v>0</v>
      </c>
      <c r="P631">
        <f>(BH631 - IF(AU631&gt;1, L631*BB631*100.0/(AW631*BV631), 0))*(BO631+BP631)/1000.0</f>
        <v>0</v>
      </c>
      <c r="Q631">
        <f>2.0/((1/S631-1/R631)+SIGN(S631)*SQRT((1/S631-1/R631)*(1/S631-1/R631) + 4*BC631/((BC631+1)*(BC631+1))*(2*1/S631*1/R631-1/R631*1/R631)))</f>
        <v>0</v>
      </c>
      <c r="R631">
        <f>IF(LEFT(BD631,1)&lt;&gt;"0",IF(LEFT(BD631,1)="1",3.0,BE631),$D$5+$E$5*(BV631*BO631/($K$5*1000))+$F$5*(BV631*BO631/($K$5*1000))*MAX(MIN(BB631,$J$5),$I$5)*MAX(MIN(BB631,$J$5),$I$5)+$G$5*MAX(MIN(BB631,$J$5),$I$5)*(BV631*BO631/($K$5*1000))+$H$5*(BV631*BO631/($K$5*1000))*(BV631*BO631/($K$5*1000)))</f>
        <v>0</v>
      </c>
      <c r="S631">
        <f>J631*(1000-(1000*0.61365*exp(17.502*W631/(240.97+W631))/(BO631+BP631)+BJ631)/2)/(1000*0.61365*exp(17.502*W631/(240.97+W631))/(BO631+BP631)-BJ631)</f>
        <v>0</v>
      </c>
      <c r="T631">
        <f>1/((BC631+1)/(Q631/1.6)+1/(R631/1.37)) + BC631/((BC631+1)/(Q631/1.6) + BC631/(R631/1.37))</f>
        <v>0</v>
      </c>
      <c r="U631">
        <f>(AX631*BA631)</f>
        <v>0</v>
      </c>
      <c r="V631">
        <f>(BQ631+(U631+2*0.95*5.67E-8*(((BQ631+$B$7)+273)^4-(BQ631+273)^4)-44100*J631)/(1.84*29.3*R631+8*0.95*5.67E-8*(BQ631+273)^3))</f>
        <v>0</v>
      </c>
      <c r="W631">
        <f>($C$7*BR631+$D$7*BS631+$E$7*V631)</f>
        <v>0</v>
      </c>
      <c r="X631">
        <f>0.61365*exp(17.502*W631/(240.97+W631))</f>
        <v>0</v>
      </c>
      <c r="Y631">
        <f>(Z631/AA631*100)</f>
        <v>0</v>
      </c>
      <c r="Z631">
        <f>BJ631*(BO631+BP631)/1000</f>
        <v>0</v>
      </c>
      <c r="AA631">
        <f>0.61365*exp(17.502*BQ631/(240.97+BQ631))</f>
        <v>0</v>
      </c>
      <c r="AB631">
        <f>(X631-BJ631*(BO631+BP631)/1000)</f>
        <v>0</v>
      </c>
      <c r="AC631">
        <f>(-J631*44100)</f>
        <v>0</v>
      </c>
      <c r="AD631">
        <f>2*29.3*R631*0.92*(BQ631-W631)</f>
        <v>0</v>
      </c>
      <c r="AE631">
        <f>2*0.95*5.67E-8*(((BQ631+$B$7)+273)^4-(W631+273)^4)</f>
        <v>0</v>
      </c>
      <c r="AF631">
        <f>U631+AE631+AC631+AD631</f>
        <v>0</v>
      </c>
      <c r="AG631">
        <f>BN631*AU631*(BI631-BH631*(1000-AU631*BK631)/(1000-AU631*BJ631))/(100*BB631)</f>
        <v>0</v>
      </c>
      <c r="AH631">
        <f>1000*BN631*AU631*(BJ631-BK631)/(100*BB631*(1000-AU631*BJ631))</f>
        <v>0</v>
      </c>
      <c r="AI631">
        <f>(AJ631 - AK631 - BO631*1E3/(8.314*(BQ631+273.15)) * AM631/BN631 * AL631) * BN631/(100*BB631) * (1000 - BK631)/1000</f>
        <v>0</v>
      </c>
      <c r="AJ631">
        <v>1516.07277936573</v>
      </c>
      <c r="AK631">
        <v>1470.29212121212</v>
      </c>
      <c r="AL631">
        <v>3.46109123354244</v>
      </c>
      <c r="AM631">
        <v>66.1577859807836</v>
      </c>
      <c r="AN631">
        <f>(AP631 - AO631 + BO631*1E3/(8.314*(BQ631+273.15)) * AR631/BN631 * AQ631) * BN631/(100*BB631) * 1000/(1000 - AP631)</f>
        <v>0</v>
      </c>
      <c r="AO631">
        <v>13.920096965785</v>
      </c>
      <c r="AP631">
        <v>20.5843806060606</v>
      </c>
      <c r="AQ631">
        <v>4.58315386414995e-06</v>
      </c>
      <c r="AR631">
        <v>77.8780552469059</v>
      </c>
      <c r="AS631">
        <v>19</v>
      </c>
      <c r="AT631">
        <v>4</v>
      </c>
      <c r="AU631">
        <f>IF(AS631*$H$13&gt;=AW631,1.0,(AW631/(AW631-AS631*$H$13)))</f>
        <v>0</v>
      </c>
      <c r="AV631">
        <f>(AU631-1)*100</f>
        <v>0</v>
      </c>
      <c r="AW631">
        <f>MAX(0,($B$13+$C$13*BV631)/(1+$D$13*BV631)*BO631/(BQ631+273)*$E$13)</f>
        <v>0</v>
      </c>
      <c r="AX631">
        <f>$B$11*BW631+$C$11*BX631+$F$11*CI631*(1-CL631)</f>
        <v>0</v>
      </c>
      <c r="AY631">
        <f>AX631*AZ631</f>
        <v>0</v>
      </c>
      <c r="AZ631">
        <f>($B$11*$D$9+$C$11*$D$9+$F$11*((CV631+CN631)/MAX(CV631+CN631+CW631, 0.1)*$I$9+CW631/MAX(CV631+CN631+CW631, 0.1)*$J$9))/($B$11+$C$11+$F$11)</f>
        <v>0</v>
      </c>
      <c r="BA631">
        <f>($B$11*$K$9+$C$11*$K$9+$F$11*((CV631+CN631)/MAX(CV631+CN631+CW631, 0.1)*$P$9+CW631/MAX(CV631+CN631+CW631, 0.1)*$Q$9))/($B$11+$C$11+$F$11)</f>
        <v>0</v>
      </c>
      <c r="BB631">
        <v>4.6</v>
      </c>
      <c r="BC631">
        <v>0.5</v>
      </c>
      <c r="BD631" t="s">
        <v>355</v>
      </c>
      <c r="BE631">
        <v>2</v>
      </c>
      <c r="BF631" t="b">
        <v>1</v>
      </c>
      <c r="BG631">
        <v>1657562342.31429</v>
      </c>
      <c r="BH631">
        <v>1415.94857142857</v>
      </c>
      <c r="BI631">
        <v>1477.31178571429</v>
      </c>
      <c r="BJ631">
        <v>20.5689107142857</v>
      </c>
      <c r="BK631">
        <v>13.9152607142857</v>
      </c>
      <c r="BL631">
        <v>1408.72107142857</v>
      </c>
      <c r="BM631">
        <v>20.3674428571429</v>
      </c>
      <c r="BN631">
        <v>500.038178571429</v>
      </c>
      <c r="BO631">
        <v>67.9999392857143</v>
      </c>
      <c r="BP631">
        <v>0.0139535678571429</v>
      </c>
      <c r="BQ631">
        <v>23.0195321428571</v>
      </c>
      <c r="BR631">
        <v>22.7947714285714</v>
      </c>
      <c r="BS631">
        <v>999.9</v>
      </c>
      <c r="BT631">
        <v>0</v>
      </c>
      <c r="BU631">
        <v>0</v>
      </c>
      <c r="BV631">
        <v>9978.86107142857</v>
      </c>
      <c r="BW631">
        <v>0</v>
      </c>
      <c r="BX631">
        <v>45.5059821428571</v>
      </c>
      <c r="BY631">
        <v>-61.3640107142857</v>
      </c>
      <c r="BZ631">
        <v>1445.68535714286</v>
      </c>
      <c r="CA631">
        <v>1498.16</v>
      </c>
      <c r="CB631">
        <v>6.65364892857143</v>
      </c>
      <c r="CC631">
        <v>1477.31178571429</v>
      </c>
      <c r="CD631">
        <v>13.9152607142857</v>
      </c>
      <c r="CE631">
        <v>1.39868464285714</v>
      </c>
      <c r="CF631">
        <v>0.946236857142857</v>
      </c>
      <c r="CG631">
        <v>11.9033785714286</v>
      </c>
      <c r="CH631">
        <v>6.11382142857143</v>
      </c>
      <c r="CI631">
        <v>2000</v>
      </c>
      <c r="CJ631">
        <v>0.980007857142857</v>
      </c>
      <c r="CK631">
        <v>0.0199920428571429</v>
      </c>
      <c r="CL631">
        <v>0</v>
      </c>
      <c r="CM631">
        <v>2.45765714285714</v>
      </c>
      <c r="CN631">
        <v>0</v>
      </c>
      <c r="CO631">
        <v>12224.8785714286</v>
      </c>
      <c r="CP631">
        <v>16705.4642857143</v>
      </c>
      <c r="CQ631">
        <v>45</v>
      </c>
      <c r="CR631">
        <v>46.241</v>
      </c>
      <c r="CS631">
        <v>45.69375</v>
      </c>
      <c r="CT631">
        <v>44.937</v>
      </c>
      <c r="CU631">
        <v>43.75</v>
      </c>
      <c r="CV631">
        <v>1960.01785714286</v>
      </c>
      <c r="CW631">
        <v>39.9821428571429</v>
      </c>
      <c r="CX631">
        <v>0</v>
      </c>
      <c r="CY631">
        <v>1651541245.4</v>
      </c>
      <c r="CZ631">
        <v>0</v>
      </c>
      <c r="DA631">
        <v>0</v>
      </c>
      <c r="DB631" t="s">
        <v>356</v>
      </c>
      <c r="DC631">
        <v>1657298120.5</v>
      </c>
      <c r="DD631">
        <v>1657298120.5</v>
      </c>
      <c r="DE631">
        <v>0</v>
      </c>
      <c r="DF631">
        <v>1.391</v>
      </c>
      <c r="DG631">
        <v>0.035</v>
      </c>
      <c r="DH631">
        <v>2.39</v>
      </c>
      <c r="DI631">
        <v>0.104</v>
      </c>
      <c r="DJ631">
        <v>419</v>
      </c>
      <c r="DK631">
        <v>18</v>
      </c>
      <c r="DL631">
        <v>0.11</v>
      </c>
      <c r="DM631">
        <v>0.02</v>
      </c>
      <c r="DN631">
        <v>-61.2354390243903</v>
      </c>
      <c r="DO631">
        <v>-3.26557630662019</v>
      </c>
      <c r="DP631">
        <v>0.448361401418516</v>
      </c>
      <c r="DQ631">
        <v>0</v>
      </c>
      <c r="DR631">
        <v>6.65225097560976</v>
      </c>
      <c r="DS631">
        <v>0.0201181881533056</v>
      </c>
      <c r="DT631">
        <v>0.00297080986320354</v>
      </c>
      <c r="DU631">
        <v>1</v>
      </c>
      <c r="DV631">
        <v>1</v>
      </c>
      <c r="DW631">
        <v>2</v>
      </c>
      <c r="DX631" t="s">
        <v>367</v>
      </c>
      <c r="DY631">
        <v>2.85302</v>
      </c>
      <c r="DZ631">
        <v>2.6305</v>
      </c>
      <c r="EA631">
        <v>0.159598</v>
      </c>
      <c r="EB631">
        <v>0.16368</v>
      </c>
      <c r="EC631">
        <v>0.0699872</v>
      </c>
      <c r="ED631">
        <v>0.0526898</v>
      </c>
      <c r="EE631">
        <v>23578.1</v>
      </c>
      <c r="EF631">
        <v>20507.6</v>
      </c>
      <c r="EG631">
        <v>25123.7</v>
      </c>
      <c r="EH631">
        <v>23888</v>
      </c>
      <c r="EI631">
        <v>39891.1</v>
      </c>
      <c r="EJ631">
        <v>37473.5</v>
      </c>
      <c r="EK631">
        <v>45416.9</v>
      </c>
      <c r="EL631">
        <v>42627.4</v>
      </c>
      <c r="EM631">
        <v>1.78793</v>
      </c>
      <c r="EN631">
        <v>2.0868</v>
      </c>
      <c r="EO631">
        <v>-0.0561103</v>
      </c>
      <c r="EP631">
        <v>0</v>
      </c>
      <c r="EQ631">
        <v>23.7323</v>
      </c>
      <c r="ER631">
        <v>999.9</v>
      </c>
      <c r="ES631">
        <v>30.82</v>
      </c>
      <c r="ET631">
        <v>28.762</v>
      </c>
      <c r="EU631">
        <v>17.9784</v>
      </c>
      <c r="EV631">
        <v>51.8552</v>
      </c>
      <c r="EW631">
        <v>29.3309</v>
      </c>
      <c r="EX631">
        <v>2</v>
      </c>
      <c r="EY631">
        <v>0.068529</v>
      </c>
      <c r="EZ631">
        <v>9.28105</v>
      </c>
      <c r="FA631">
        <v>20.0236</v>
      </c>
      <c r="FB631">
        <v>5.23855</v>
      </c>
      <c r="FC631">
        <v>11.9957</v>
      </c>
      <c r="FD631">
        <v>4.95735</v>
      </c>
      <c r="FE631">
        <v>3.30395</v>
      </c>
      <c r="FF631">
        <v>9999</v>
      </c>
      <c r="FG631">
        <v>9999</v>
      </c>
      <c r="FH631">
        <v>6717</v>
      </c>
      <c r="FI631">
        <v>354.8</v>
      </c>
      <c r="FJ631">
        <v>1.86798</v>
      </c>
      <c r="FK631">
        <v>1.8637</v>
      </c>
      <c r="FL631">
        <v>1.87134</v>
      </c>
      <c r="FM631">
        <v>1.86203</v>
      </c>
      <c r="FN631">
        <v>1.86157</v>
      </c>
      <c r="FO631">
        <v>1.86804</v>
      </c>
      <c r="FP631">
        <v>1.8581</v>
      </c>
      <c r="FQ631">
        <v>1.86464</v>
      </c>
      <c r="FR631">
        <v>5</v>
      </c>
      <c r="FS631">
        <v>0</v>
      </c>
      <c r="FT631">
        <v>0</v>
      </c>
      <c r="FU631">
        <v>0</v>
      </c>
      <c r="FV631" t="s">
        <v>358</v>
      </c>
      <c r="FW631" t="s">
        <v>359</v>
      </c>
      <c r="FX631" t="s">
        <v>360</v>
      </c>
      <c r="FY631" t="s">
        <v>360</v>
      </c>
      <c r="FZ631" t="s">
        <v>360</v>
      </c>
      <c r="GA631" t="s">
        <v>360</v>
      </c>
      <c r="GB631">
        <v>0</v>
      </c>
      <c r="GC631">
        <v>100</v>
      </c>
      <c r="GD631">
        <v>100</v>
      </c>
      <c r="GE631">
        <v>7.34</v>
      </c>
      <c r="GF631">
        <v>0.2022</v>
      </c>
      <c r="GG631">
        <v>2.14445261950712</v>
      </c>
      <c r="GH631">
        <v>0.00524579190152856</v>
      </c>
      <c r="GI631">
        <v>-2.61795653493914e-06</v>
      </c>
      <c r="GJ631">
        <v>1.03317073579164e-09</v>
      </c>
      <c r="GK631">
        <v>0.00834576242792743</v>
      </c>
      <c r="GL631">
        <v>-0.0463878632499735</v>
      </c>
      <c r="GM631">
        <v>0.00360881594666716</v>
      </c>
      <c r="GN631">
        <v>-4.25062852161115e-05</v>
      </c>
      <c r="GO631">
        <v>14</v>
      </c>
      <c r="GP631">
        <v>2225</v>
      </c>
      <c r="GQ631">
        <v>2</v>
      </c>
      <c r="GR631">
        <v>27</v>
      </c>
      <c r="GS631">
        <v>4403.8</v>
      </c>
      <c r="GT631">
        <v>4403.8</v>
      </c>
      <c r="GU631">
        <v>3.59375</v>
      </c>
      <c r="GV631">
        <v>2.31079</v>
      </c>
      <c r="GW631">
        <v>1.99829</v>
      </c>
      <c r="GX631">
        <v>2.74902</v>
      </c>
      <c r="GY631">
        <v>2.09351</v>
      </c>
      <c r="GZ631">
        <v>2.39136</v>
      </c>
      <c r="HA631">
        <v>31.3026</v>
      </c>
      <c r="HB631">
        <v>13.4491</v>
      </c>
      <c r="HC631">
        <v>18</v>
      </c>
      <c r="HD631">
        <v>426.005</v>
      </c>
      <c r="HE631">
        <v>615.67</v>
      </c>
      <c r="HF631">
        <v>18.6336</v>
      </c>
      <c r="HG631">
        <v>28.3488</v>
      </c>
      <c r="HH631">
        <v>30.0031</v>
      </c>
      <c r="HI631">
        <v>27.3195</v>
      </c>
      <c r="HJ631">
        <v>27.3486</v>
      </c>
      <c r="HK631">
        <v>71.9166</v>
      </c>
      <c r="HL631">
        <v>24.5955</v>
      </c>
      <c r="HM631">
        <v>0.380699</v>
      </c>
      <c r="HN631">
        <v>12.4104</v>
      </c>
      <c r="HO631">
        <v>1523.81</v>
      </c>
      <c r="HP631">
        <v>14.016</v>
      </c>
      <c r="HQ631">
        <v>96.1245</v>
      </c>
      <c r="HR631">
        <v>100.207</v>
      </c>
    </row>
    <row r="632" spans="1:226">
      <c r="A632">
        <v>616</v>
      </c>
      <c r="B632">
        <v>1657562355.1</v>
      </c>
      <c r="C632">
        <v>9563.09999990463</v>
      </c>
      <c r="D632" t="s">
        <v>1599</v>
      </c>
      <c r="E632" t="s">
        <v>1600</v>
      </c>
      <c r="F632">
        <v>5</v>
      </c>
      <c r="G632" t="s">
        <v>1420</v>
      </c>
      <c r="H632" t="s">
        <v>354</v>
      </c>
      <c r="I632">
        <v>1657562347.6</v>
      </c>
      <c r="J632">
        <f>(K632)/1000</f>
        <v>0</v>
      </c>
      <c r="K632">
        <f>IF(BF632, AN632, AH632)</f>
        <v>0</v>
      </c>
      <c r="L632">
        <f>IF(BF632, AI632, AG632)</f>
        <v>0</v>
      </c>
      <c r="M632">
        <f>BH632 - IF(AU632&gt;1, L632*BB632*100.0/(AW632*BV632), 0)</f>
        <v>0</v>
      </c>
      <c r="N632">
        <f>((T632-J632/2)*M632-L632)/(T632+J632/2)</f>
        <v>0</v>
      </c>
      <c r="O632">
        <f>N632*(BO632+BP632)/1000.0</f>
        <v>0</v>
      </c>
      <c r="P632">
        <f>(BH632 - IF(AU632&gt;1, L632*BB632*100.0/(AW632*BV632), 0))*(BO632+BP632)/1000.0</f>
        <v>0</v>
      </c>
      <c r="Q632">
        <f>2.0/((1/S632-1/R632)+SIGN(S632)*SQRT((1/S632-1/R632)*(1/S632-1/R632) + 4*BC632/((BC632+1)*(BC632+1))*(2*1/S632*1/R632-1/R632*1/R632)))</f>
        <v>0</v>
      </c>
      <c r="R632">
        <f>IF(LEFT(BD632,1)&lt;&gt;"0",IF(LEFT(BD632,1)="1",3.0,BE632),$D$5+$E$5*(BV632*BO632/($K$5*1000))+$F$5*(BV632*BO632/($K$5*1000))*MAX(MIN(BB632,$J$5),$I$5)*MAX(MIN(BB632,$J$5),$I$5)+$G$5*MAX(MIN(BB632,$J$5),$I$5)*(BV632*BO632/($K$5*1000))+$H$5*(BV632*BO632/($K$5*1000))*(BV632*BO632/($K$5*1000)))</f>
        <v>0</v>
      </c>
      <c r="S632">
        <f>J632*(1000-(1000*0.61365*exp(17.502*W632/(240.97+W632))/(BO632+BP632)+BJ632)/2)/(1000*0.61365*exp(17.502*W632/(240.97+W632))/(BO632+BP632)-BJ632)</f>
        <v>0</v>
      </c>
      <c r="T632">
        <f>1/((BC632+1)/(Q632/1.6)+1/(R632/1.37)) + BC632/((BC632+1)/(Q632/1.6) + BC632/(R632/1.37))</f>
        <v>0</v>
      </c>
      <c r="U632">
        <f>(AX632*BA632)</f>
        <v>0</v>
      </c>
      <c r="V632">
        <f>(BQ632+(U632+2*0.95*5.67E-8*(((BQ632+$B$7)+273)^4-(BQ632+273)^4)-44100*J632)/(1.84*29.3*R632+8*0.95*5.67E-8*(BQ632+273)^3))</f>
        <v>0</v>
      </c>
      <c r="W632">
        <f>($C$7*BR632+$D$7*BS632+$E$7*V632)</f>
        <v>0</v>
      </c>
      <c r="X632">
        <f>0.61365*exp(17.502*W632/(240.97+W632))</f>
        <v>0</v>
      </c>
      <c r="Y632">
        <f>(Z632/AA632*100)</f>
        <v>0</v>
      </c>
      <c r="Z632">
        <f>BJ632*(BO632+BP632)/1000</f>
        <v>0</v>
      </c>
      <c r="AA632">
        <f>0.61365*exp(17.502*BQ632/(240.97+BQ632))</f>
        <v>0</v>
      </c>
      <c r="AB632">
        <f>(X632-BJ632*(BO632+BP632)/1000)</f>
        <v>0</v>
      </c>
      <c r="AC632">
        <f>(-J632*44100)</f>
        <v>0</v>
      </c>
      <c r="AD632">
        <f>2*29.3*R632*0.92*(BQ632-W632)</f>
        <v>0</v>
      </c>
      <c r="AE632">
        <f>2*0.95*5.67E-8*(((BQ632+$B$7)+273)^4-(W632+273)^4)</f>
        <v>0</v>
      </c>
      <c r="AF632">
        <f>U632+AE632+AC632+AD632</f>
        <v>0</v>
      </c>
      <c r="AG632">
        <f>BN632*AU632*(BI632-BH632*(1000-AU632*BK632)/(1000-AU632*BJ632))/(100*BB632)</f>
        <v>0</v>
      </c>
      <c r="AH632">
        <f>1000*BN632*AU632*(BJ632-BK632)/(100*BB632*(1000-AU632*BJ632))</f>
        <v>0</v>
      </c>
      <c r="AI632">
        <f>(AJ632 - AK632 - BO632*1E3/(8.314*(BQ632+273.15)) * AM632/BN632 * AL632) * BN632/(100*BB632) * (1000 - BK632)/1000</f>
        <v>0</v>
      </c>
      <c r="AJ632">
        <v>1533.07682444554</v>
      </c>
      <c r="AK632">
        <v>1487.42933333333</v>
      </c>
      <c r="AL632">
        <v>3.41613860454408</v>
      </c>
      <c r="AM632">
        <v>66.1577859807836</v>
      </c>
      <c r="AN632">
        <f>(AP632 - AO632 + BO632*1E3/(8.314*(BQ632+273.15)) * AR632/BN632 * AQ632) * BN632/(100*BB632) * 1000/(1000 - AP632)</f>
        <v>0</v>
      </c>
      <c r="AO632">
        <v>13.945384705861</v>
      </c>
      <c r="AP632">
        <v>20.605916969697</v>
      </c>
      <c r="AQ632">
        <v>4.68932381824599e-05</v>
      </c>
      <c r="AR632">
        <v>77.8780552469059</v>
      </c>
      <c r="AS632">
        <v>19</v>
      </c>
      <c r="AT632">
        <v>4</v>
      </c>
      <c r="AU632">
        <f>IF(AS632*$H$13&gt;=AW632,1.0,(AW632/(AW632-AS632*$H$13)))</f>
        <v>0</v>
      </c>
      <c r="AV632">
        <f>(AU632-1)*100</f>
        <v>0</v>
      </c>
      <c r="AW632">
        <f>MAX(0,($B$13+$C$13*BV632)/(1+$D$13*BV632)*BO632/(BQ632+273)*$E$13)</f>
        <v>0</v>
      </c>
      <c r="AX632">
        <f>$B$11*BW632+$C$11*BX632+$F$11*CI632*(1-CL632)</f>
        <v>0</v>
      </c>
      <c r="AY632">
        <f>AX632*AZ632</f>
        <v>0</v>
      </c>
      <c r="AZ632">
        <f>($B$11*$D$9+$C$11*$D$9+$F$11*((CV632+CN632)/MAX(CV632+CN632+CW632, 0.1)*$I$9+CW632/MAX(CV632+CN632+CW632, 0.1)*$J$9))/($B$11+$C$11+$F$11)</f>
        <v>0</v>
      </c>
      <c r="BA632">
        <f>($B$11*$K$9+$C$11*$K$9+$F$11*((CV632+CN632)/MAX(CV632+CN632+CW632, 0.1)*$P$9+CW632/MAX(CV632+CN632+CW632, 0.1)*$Q$9))/($B$11+$C$11+$F$11)</f>
        <v>0</v>
      </c>
      <c r="BB632">
        <v>4.6</v>
      </c>
      <c r="BC632">
        <v>0.5</v>
      </c>
      <c r="BD632" t="s">
        <v>355</v>
      </c>
      <c r="BE632">
        <v>2</v>
      </c>
      <c r="BF632" t="b">
        <v>1</v>
      </c>
      <c r="BG632">
        <v>1657562347.6</v>
      </c>
      <c r="BH632">
        <v>1433.40148148148</v>
      </c>
      <c r="BI632">
        <v>1495.05740740741</v>
      </c>
      <c r="BJ632">
        <v>20.5813037037037</v>
      </c>
      <c r="BK632">
        <v>13.9304777777778</v>
      </c>
      <c r="BL632">
        <v>1426.10296296296</v>
      </c>
      <c r="BM632">
        <v>20.3792666666667</v>
      </c>
      <c r="BN632">
        <v>500.023666666667</v>
      </c>
      <c r="BO632">
        <v>68.0007259259259</v>
      </c>
      <c r="BP632">
        <v>0.0139729296296296</v>
      </c>
      <c r="BQ632">
        <v>23.0374222222222</v>
      </c>
      <c r="BR632">
        <v>22.8069814814815</v>
      </c>
      <c r="BS632">
        <v>999.9</v>
      </c>
      <c r="BT632">
        <v>0</v>
      </c>
      <c r="BU632">
        <v>0</v>
      </c>
      <c r="BV632">
        <v>9985.21666666667</v>
      </c>
      <c r="BW632">
        <v>0</v>
      </c>
      <c r="BX632">
        <v>57.158337037037</v>
      </c>
      <c r="BY632">
        <v>-61.6559148148148</v>
      </c>
      <c r="BZ632">
        <v>1463.52333333333</v>
      </c>
      <c r="CA632">
        <v>1516.17962962963</v>
      </c>
      <c r="CB632">
        <v>6.65082111111111</v>
      </c>
      <c r="CC632">
        <v>1495.05740740741</v>
      </c>
      <c r="CD632">
        <v>13.9304777777778</v>
      </c>
      <c r="CE632">
        <v>1.39954333333333</v>
      </c>
      <c r="CF632">
        <v>0.947283148148148</v>
      </c>
      <c r="CG632">
        <v>11.9126925925926</v>
      </c>
      <c r="CH632">
        <v>6.12981185185185</v>
      </c>
      <c r="CI632">
        <v>1999.99851851852</v>
      </c>
      <c r="CJ632">
        <v>0.980006185185185</v>
      </c>
      <c r="CK632">
        <v>0.0199937481481482</v>
      </c>
      <c r="CL632">
        <v>0</v>
      </c>
      <c r="CM632">
        <v>2.47698518518519</v>
      </c>
      <c r="CN632">
        <v>0</v>
      </c>
      <c r="CO632">
        <v>12715.3925925926</v>
      </c>
      <c r="CP632">
        <v>16705.4481481481</v>
      </c>
      <c r="CQ632">
        <v>45</v>
      </c>
      <c r="CR632">
        <v>46.25</v>
      </c>
      <c r="CS632">
        <v>45.715</v>
      </c>
      <c r="CT632">
        <v>44.937</v>
      </c>
      <c r="CU632">
        <v>43.75</v>
      </c>
      <c r="CV632">
        <v>1960.01222222222</v>
      </c>
      <c r="CW632">
        <v>39.9862962962963</v>
      </c>
      <c r="CX632">
        <v>0</v>
      </c>
      <c r="CY632">
        <v>1651541250.2</v>
      </c>
      <c r="CZ632">
        <v>0</v>
      </c>
      <c r="DA632">
        <v>0</v>
      </c>
      <c r="DB632" t="s">
        <v>356</v>
      </c>
      <c r="DC632">
        <v>1657298120.5</v>
      </c>
      <c r="DD632">
        <v>1657298120.5</v>
      </c>
      <c r="DE632">
        <v>0</v>
      </c>
      <c r="DF632">
        <v>1.391</v>
      </c>
      <c r="DG632">
        <v>0.035</v>
      </c>
      <c r="DH632">
        <v>2.39</v>
      </c>
      <c r="DI632">
        <v>0.104</v>
      </c>
      <c r="DJ632">
        <v>419</v>
      </c>
      <c r="DK632">
        <v>18</v>
      </c>
      <c r="DL632">
        <v>0.11</v>
      </c>
      <c r="DM632">
        <v>0.02</v>
      </c>
      <c r="DN632">
        <v>-61.4196609756098</v>
      </c>
      <c r="DO632">
        <v>-3.3974466898954</v>
      </c>
      <c r="DP632">
        <v>0.446319025612217</v>
      </c>
      <c r="DQ632">
        <v>0</v>
      </c>
      <c r="DR632">
        <v>6.65156804878049</v>
      </c>
      <c r="DS632">
        <v>-0.0290926829268275</v>
      </c>
      <c r="DT632">
        <v>0.0041421952583861</v>
      </c>
      <c r="DU632">
        <v>1</v>
      </c>
      <c r="DV632">
        <v>1</v>
      </c>
      <c r="DW632">
        <v>2</v>
      </c>
      <c r="DX632" t="s">
        <v>367</v>
      </c>
      <c r="DY632">
        <v>2.85274</v>
      </c>
      <c r="DZ632">
        <v>2.63088</v>
      </c>
      <c r="EA632">
        <v>0.160721</v>
      </c>
      <c r="EB632">
        <v>0.164758</v>
      </c>
      <c r="EC632">
        <v>0.0700356</v>
      </c>
      <c r="ED632">
        <v>0.0527835</v>
      </c>
      <c r="EE632">
        <v>23544</v>
      </c>
      <c r="EF632">
        <v>20479</v>
      </c>
      <c r="EG632">
        <v>25121.2</v>
      </c>
      <c r="EH632">
        <v>23885.7</v>
      </c>
      <c r="EI632">
        <v>39885.3</v>
      </c>
      <c r="EJ632">
        <v>37466.8</v>
      </c>
      <c r="EK632">
        <v>45412.7</v>
      </c>
      <c r="EL632">
        <v>42624.1</v>
      </c>
      <c r="EM632">
        <v>1.78717</v>
      </c>
      <c r="EN632">
        <v>2.08643</v>
      </c>
      <c r="EO632">
        <v>-0.0531599</v>
      </c>
      <c r="EP632">
        <v>0</v>
      </c>
      <c r="EQ632">
        <v>23.7017</v>
      </c>
      <c r="ER632">
        <v>999.9</v>
      </c>
      <c r="ES632">
        <v>30.845</v>
      </c>
      <c r="ET632">
        <v>28.742</v>
      </c>
      <c r="EU632">
        <v>17.9724</v>
      </c>
      <c r="EV632">
        <v>51.8652</v>
      </c>
      <c r="EW632">
        <v>29.2909</v>
      </c>
      <c r="EX632">
        <v>2</v>
      </c>
      <c r="EY632">
        <v>0.0716362</v>
      </c>
      <c r="EZ632">
        <v>9.28105</v>
      </c>
      <c r="FA632">
        <v>20.0236</v>
      </c>
      <c r="FB632">
        <v>5.23721</v>
      </c>
      <c r="FC632">
        <v>11.9942</v>
      </c>
      <c r="FD632">
        <v>4.9569</v>
      </c>
      <c r="FE632">
        <v>3.30398</v>
      </c>
      <c r="FF632">
        <v>9999</v>
      </c>
      <c r="FG632">
        <v>9999</v>
      </c>
      <c r="FH632">
        <v>6717.3</v>
      </c>
      <c r="FI632">
        <v>354.8</v>
      </c>
      <c r="FJ632">
        <v>1.86799</v>
      </c>
      <c r="FK632">
        <v>1.8637</v>
      </c>
      <c r="FL632">
        <v>1.87134</v>
      </c>
      <c r="FM632">
        <v>1.86203</v>
      </c>
      <c r="FN632">
        <v>1.86157</v>
      </c>
      <c r="FO632">
        <v>1.86805</v>
      </c>
      <c r="FP632">
        <v>1.85814</v>
      </c>
      <c r="FQ632">
        <v>1.86464</v>
      </c>
      <c r="FR632">
        <v>5</v>
      </c>
      <c r="FS632">
        <v>0</v>
      </c>
      <c r="FT632">
        <v>0</v>
      </c>
      <c r="FU632">
        <v>0</v>
      </c>
      <c r="FV632" t="s">
        <v>358</v>
      </c>
      <c r="FW632" t="s">
        <v>359</v>
      </c>
      <c r="FX632" t="s">
        <v>360</v>
      </c>
      <c r="FY632" t="s">
        <v>360</v>
      </c>
      <c r="FZ632" t="s">
        <v>360</v>
      </c>
      <c r="GA632" t="s">
        <v>360</v>
      </c>
      <c r="GB632">
        <v>0</v>
      </c>
      <c r="GC632">
        <v>100</v>
      </c>
      <c r="GD632">
        <v>100</v>
      </c>
      <c r="GE632">
        <v>7.4</v>
      </c>
      <c r="GF632">
        <v>0.2033</v>
      </c>
      <c r="GG632">
        <v>2.14445261950712</v>
      </c>
      <c r="GH632">
        <v>0.00524579190152856</v>
      </c>
      <c r="GI632">
        <v>-2.61795653493914e-06</v>
      </c>
      <c r="GJ632">
        <v>1.03317073579164e-09</v>
      </c>
      <c r="GK632">
        <v>0.00834576242792743</v>
      </c>
      <c r="GL632">
        <v>-0.0463878632499735</v>
      </c>
      <c r="GM632">
        <v>0.00360881594666716</v>
      </c>
      <c r="GN632">
        <v>-4.25062852161115e-05</v>
      </c>
      <c r="GO632">
        <v>14</v>
      </c>
      <c r="GP632">
        <v>2225</v>
      </c>
      <c r="GQ632">
        <v>2</v>
      </c>
      <c r="GR632">
        <v>27</v>
      </c>
      <c r="GS632">
        <v>4403.9</v>
      </c>
      <c r="GT632">
        <v>4403.9</v>
      </c>
      <c r="GU632">
        <v>3.62061</v>
      </c>
      <c r="GV632">
        <v>2.30835</v>
      </c>
      <c r="GW632">
        <v>1.99829</v>
      </c>
      <c r="GX632">
        <v>2.74902</v>
      </c>
      <c r="GY632">
        <v>2.09351</v>
      </c>
      <c r="GZ632">
        <v>2.38281</v>
      </c>
      <c r="HA632">
        <v>31.3244</v>
      </c>
      <c r="HB632">
        <v>13.4403</v>
      </c>
      <c r="HC632">
        <v>18</v>
      </c>
      <c r="HD632">
        <v>425.818</v>
      </c>
      <c r="HE632">
        <v>615.762</v>
      </c>
      <c r="HF632">
        <v>18.6713</v>
      </c>
      <c r="HG632">
        <v>28.3929</v>
      </c>
      <c r="HH632">
        <v>30.0031</v>
      </c>
      <c r="HI632">
        <v>27.3526</v>
      </c>
      <c r="HJ632">
        <v>27.3832</v>
      </c>
      <c r="HK632">
        <v>72.4634</v>
      </c>
      <c r="HL632">
        <v>24.2323</v>
      </c>
      <c r="HM632">
        <v>0.380699</v>
      </c>
      <c r="HN632">
        <v>12.4263</v>
      </c>
      <c r="HO632">
        <v>1543.92</v>
      </c>
      <c r="HP632">
        <v>14.1221</v>
      </c>
      <c r="HQ632">
        <v>96.1154</v>
      </c>
      <c r="HR632">
        <v>100.199</v>
      </c>
    </row>
    <row r="633" spans="1:226">
      <c r="A633">
        <v>617</v>
      </c>
      <c r="B633">
        <v>1657562360.1</v>
      </c>
      <c r="C633">
        <v>9568.09999990463</v>
      </c>
      <c r="D633" t="s">
        <v>1601</v>
      </c>
      <c r="E633" t="s">
        <v>1602</v>
      </c>
      <c r="F633">
        <v>5</v>
      </c>
      <c r="G633" t="s">
        <v>1420</v>
      </c>
      <c r="H633" t="s">
        <v>354</v>
      </c>
      <c r="I633">
        <v>1657562352.31429</v>
      </c>
      <c r="J633">
        <f>(K633)/1000</f>
        <v>0</v>
      </c>
      <c r="K633">
        <f>IF(BF633, AN633, AH633)</f>
        <v>0</v>
      </c>
      <c r="L633">
        <f>IF(BF633, AI633, AG633)</f>
        <v>0</v>
      </c>
      <c r="M633">
        <f>BH633 - IF(AU633&gt;1, L633*BB633*100.0/(AW633*BV633), 0)</f>
        <v>0</v>
      </c>
      <c r="N633">
        <f>((T633-J633/2)*M633-L633)/(T633+J633/2)</f>
        <v>0</v>
      </c>
      <c r="O633">
        <f>N633*(BO633+BP633)/1000.0</f>
        <v>0</v>
      </c>
      <c r="P633">
        <f>(BH633 - IF(AU633&gt;1, L633*BB633*100.0/(AW633*BV633), 0))*(BO633+BP633)/1000.0</f>
        <v>0</v>
      </c>
      <c r="Q633">
        <f>2.0/((1/S633-1/R633)+SIGN(S633)*SQRT((1/S633-1/R633)*(1/S633-1/R633) + 4*BC633/((BC633+1)*(BC633+1))*(2*1/S633*1/R633-1/R633*1/R633)))</f>
        <v>0</v>
      </c>
      <c r="R633">
        <f>IF(LEFT(BD633,1)&lt;&gt;"0",IF(LEFT(BD633,1)="1",3.0,BE633),$D$5+$E$5*(BV633*BO633/($K$5*1000))+$F$5*(BV633*BO633/($K$5*1000))*MAX(MIN(BB633,$J$5),$I$5)*MAX(MIN(BB633,$J$5),$I$5)+$G$5*MAX(MIN(BB633,$J$5),$I$5)*(BV633*BO633/($K$5*1000))+$H$5*(BV633*BO633/($K$5*1000))*(BV633*BO633/($K$5*1000)))</f>
        <v>0</v>
      </c>
      <c r="S633">
        <f>J633*(1000-(1000*0.61365*exp(17.502*W633/(240.97+W633))/(BO633+BP633)+BJ633)/2)/(1000*0.61365*exp(17.502*W633/(240.97+W633))/(BO633+BP633)-BJ633)</f>
        <v>0</v>
      </c>
      <c r="T633">
        <f>1/((BC633+1)/(Q633/1.6)+1/(R633/1.37)) + BC633/((BC633+1)/(Q633/1.6) + BC633/(R633/1.37))</f>
        <v>0</v>
      </c>
      <c r="U633">
        <f>(AX633*BA633)</f>
        <v>0</v>
      </c>
      <c r="V633">
        <f>(BQ633+(U633+2*0.95*5.67E-8*(((BQ633+$B$7)+273)^4-(BQ633+273)^4)-44100*J633)/(1.84*29.3*R633+8*0.95*5.67E-8*(BQ633+273)^3))</f>
        <v>0</v>
      </c>
      <c r="W633">
        <f>($C$7*BR633+$D$7*BS633+$E$7*V633)</f>
        <v>0</v>
      </c>
      <c r="X633">
        <f>0.61365*exp(17.502*W633/(240.97+W633))</f>
        <v>0</v>
      </c>
      <c r="Y633">
        <f>(Z633/AA633*100)</f>
        <v>0</v>
      </c>
      <c r="Z633">
        <f>BJ633*(BO633+BP633)/1000</f>
        <v>0</v>
      </c>
      <c r="AA633">
        <f>0.61365*exp(17.502*BQ633/(240.97+BQ633))</f>
        <v>0</v>
      </c>
      <c r="AB633">
        <f>(X633-BJ633*(BO633+BP633)/1000)</f>
        <v>0</v>
      </c>
      <c r="AC633">
        <f>(-J633*44100)</f>
        <v>0</v>
      </c>
      <c r="AD633">
        <f>2*29.3*R633*0.92*(BQ633-W633)</f>
        <v>0</v>
      </c>
      <c r="AE633">
        <f>2*0.95*5.67E-8*(((BQ633+$B$7)+273)^4-(W633+273)^4)</f>
        <v>0</v>
      </c>
      <c r="AF633">
        <f>U633+AE633+AC633+AD633</f>
        <v>0</v>
      </c>
      <c r="AG633">
        <f>BN633*AU633*(BI633-BH633*(1000-AU633*BK633)/(1000-AU633*BJ633))/(100*BB633)</f>
        <v>0</v>
      </c>
      <c r="AH633">
        <f>1000*BN633*AU633*(BJ633-BK633)/(100*BB633*(1000-AU633*BJ633))</f>
        <v>0</v>
      </c>
      <c r="AI633">
        <f>(AJ633 - AK633 - BO633*1E3/(8.314*(BQ633+273.15)) * AM633/BN633 * AL633) * BN633/(100*BB633) * (1000 - BK633)/1000</f>
        <v>0</v>
      </c>
      <c r="AJ633">
        <v>1550.50532734181</v>
      </c>
      <c r="AK633">
        <v>1504.55927272727</v>
      </c>
      <c r="AL633">
        <v>3.42879845311587</v>
      </c>
      <c r="AM633">
        <v>66.1577859807836</v>
      </c>
      <c r="AN633">
        <f>(AP633 - AO633 + BO633*1E3/(8.314*(BQ633+273.15)) * AR633/BN633 * AQ633) * BN633/(100*BB633) * 1000/(1000 - AP633)</f>
        <v>0</v>
      </c>
      <c r="AO633">
        <v>13.9907161772786</v>
      </c>
      <c r="AP633">
        <v>20.6512866666667</v>
      </c>
      <c r="AQ633">
        <v>0.00826239600710546</v>
      </c>
      <c r="AR633">
        <v>77.8780552469059</v>
      </c>
      <c r="AS633">
        <v>19</v>
      </c>
      <c r="AT633">
        <v>4</v>
      </c>
      <c r="AU633">
        <f>IF(AS633*$H$13&gt;=AW633,1.0,(AW633/(AW633-AS633*$H$13)))</f>
        <v>0</v>
      </c>
      <c r="AV633">
        <f>(AU633-1)*100</f>
        <v>0</v>
      </c>
      <c r="AW633">
        <f>MAX(0,($B$13+$C$13*BV633)/(1+$D$13*BV633)*BO633/(BQ633+273)*$E$13)</f>
        <v>0</v>
      </c>
      <c r="AX633">
        <f>$B$11*BW633+$C$11*BX633+$F$11*CI633*(1-CL633)</f>
        <v>0</v>
      </c>
      <c r="AY633">
        <f>AX633*AZ633</f>
        <v>0</v>
      </c>
      <c r="AZ633">
        <f>($B$11*$D$9+$C$11*$D$9+$F$11*((CV633+CN633)/MAX(CV633+CN633+CW633, 0.1)*$I$9+CW633/MAX(CV633+CN633+CW633, 0.1)*$J$9))/($B$11+$C$11+$F$11)</f>
        <v>0</v>
      </c>
      <c r="BA633">
        <f>($B$11*$K$9+$C$11*$K$9+$F$11*((CV633+CN633)/MAX(CV633+CN633+CW633, 0.1)*$P$9+CW633/MAX(CV633+CN633+CW633, 0.1)*$Q$9))/($B$11+$C$11+$F$11)</f>
        <v>0</v>
      </c>
      <c r="BB633">
        <v>4.6</v>
      </c>
      <c r="BC633">
        <v>0.5</v>
      </c>
      <c r="BD633" t="s">
        <v>355</v>
      </c>
      <c r="BE633">
        <v>2</v>
      </c>
      <c r="BF633" t="b">
        <v>1</v>
      </c>
      <c r="BG633">
        <v>1657562352.31429</v>
      </c>
      <c r="BH633">
        <v>1449.09821428571</v>
      </c>
      <c r="BI633">
        <v>1510.88642857143</v>
      </c>
      <c r="BJ633">
        <v>20.6003392857143</v>
      </c>
      <c r="BK633">
        <v>13.960175</v>
      </c>
      <c r="BL633">
        <v>1441.735</v>
      </c>
      <c r="BM633">
        <v>20.3974428571429</v>
      </c>
      <c r="BN633">
        <v>500.014964285714</v>
      </c>
      <c r="BO633">
        <v>68.0015607142857</v>
      </c>
      <c r="BP633">
        <v>0.0142335071428571</v>
      </c>
      <c r="BQ633">
        <v>23.058375</v>
      </c>
      <c r="BR633">
        <v>22.8226714285714</v>
      </c>
      <c r="BS633">
        <v>999.9</v>
      </c>
      <c r="BT633">
        <v>0</v>
      </c>
      <c r="BU633">
        <v>0</v>
      </c>
      <c r="BV633">
        <v>10000.1910714286</v>
      </c>
      <c r="BW633">
        <v>0</v>
      </c>
      <c r="BX633">
        <v>88.5544071428571</v>
      </c>
      <c r="BY633">
        <v>-61.7882464285714</v>
      </c>
      <c r="BZ633">
        <v>1479.57928571429</v>
      </c>
      <c r="CA633">
        <v>1532.27857142857</v>
      </c>
      <c r="CB633">
        <v>6.64016571428571</v>
      </c>
      <c r="CC633">
        <v>1510.88642857143</v>
      </c>
      <c r="CD633">
        <v>13.960175</v>
      </c>
      <c r="CE633">
        <v>1.40085607142857</v>
      </c>
      <c r="CF633">
        <v>0.949314107142857</v>
      </c>
      <c r="CG633">
        <v>11.9268892857143</v>
      </c>
      <c r="CH633">
        <v>6.16078678571429</v>
      </c>
      <c r="CI633">
        <v>2000.01142857143</v>
      </c>
      <c r="CJ633">
        <v>0.9800045</v>
      </c>
      <c r="CK633">
        <v>0.0199954642857143</v>
      </c>
      <c r="CL633">
        <v>0</v>
      </c>
      <c r="CM633">
        <v>2.481375</v>
      </c>
      <c r="CN633">
        <v>0</v>
      </c>
      <c r="CO633">
        <v>13328.0428571429</v>
      </c>
      <c r="CP633">
        <v>16705.5392857143</v>
      </c>
      <c r="CQ633">
        <v>45</v>
      </c>
      <c r="CR633">
        <v>46.2699285714286</v>
      </c>
      <c r="CS633">
        <v>45.73425</v>
      </c>
      <c r="CT633">
        <v>44.937</v>
      </c>
      <c r="CU633">
        <v>43.75</v>
      </c>
      <c r="CV633">
        <v>1960.02035714286</v>
      </c>
      <c r="CW633">
        <v>39.9910714285714</v>
      </c>
      <c r="CX633">
        <v>0</v>
      </c>
      <c r="CY633">
        <v>1651541255</v>
      </c>
      <c r="CZ633">
        <v>0</v>
      </c>
      <c r="DA633">
        <v>0</v>
      </c>
      <c r="DB633" t="s">
        <v>356</v>
      </c>
      <c r="DC633">
        <v>1657298120.5</v>
      </c>
      <c r="DD633">
        <v>1657298120.5</v>
      </c>
      <c r="DE633">
        <v>0</v>
      </c>
      <c r="DF633">
        <v>1.391</v>
      </c>
      <c r="DG633">
        <v>0.035</v>
      </c>
      <c r="DH633">
        <v>2.39</v>
      </c>
      <c r="DI633">
        <v>0.104</v>
      </c>
      <c r="DJ633">
        <v>419</v>
      </c>
      <c r="DK633">
        <v>18</v>
      </c>
      <c r="DL633">
        <v>0.11</v>
      </c>
      <c r="DM633">
        <v>0.02</v>
      </c>
      <c r="DN633">
        <v>-61.7105609756098</v>
      </c>
      <c r="DO633">
        <v>-1.23478536585357</v>
      </c>
      <c r="DP633">
        <v>0.218656975903453</v>
      </c>
      <c r="DQ633">
        <v>0</v>
      </c>
      <c r="DR633">
        <v>6.64434707317073</v>
      </c>
      <c r="DS633">
        <v>-0.11840822299652</v>
      </c>
      <c r="DT633">
        <v>0.012983708975125</v>
      </c>
      <c r="DU633">
        <v>0</v>
      </c>
      <c r="DV633">
        <v>0</v>
      </c>
      <c r="DW633">
        <v>2</v>
      </c>
      <c r="DX633" t="s">
        <v>357</v>
      </c>
      <c r="DY633">
        <v>2.85236</v>
      </c>
      <c r="DZ633">
        <v>2.6311</v>
      </c>
      <c r="EA633">
        <v>0.161828</v>
      </c>
      <c r="EB633">
        <v>0.165873</v>
      </c>
      <c r="EC633">
        <v>0.0701466</v>
      </c>
      <c r="ED633">
        <v>0.0529757</v>
      </c>
      <c r="EE633">
        <v>23510.3</v>
      </c>
      <c r="EF633">
        <v>20449.9</v>
      </c>
      <c r="EG633">
        <v>25118.6</v>
      </c>
      <c r="EH633">
        <v>23883.9</v>
      </c>
      <c r="EI633">
        <v>39877.2</v>
      </c>
      <c r="EJ633">
        <v>37456.6</v>
      </c>
      <c r="EK633">
        <v>45408.9</v>
      </c>
      <c r="EL633">
        <v>42621.3</v>
      </c>
      <c r="EM633">
        <v>1.78677</v>
      </c>
      <c r="EN633">
        <v>2.08597</v>
      </c>
      <c r="EO633">
        <v>-0.049375</v>
      </c>
      <c r="EP633">
        <v>0</v>
      </c>
      <c r="EQ633">
        <v>23.6755</v>
      </c>
      <c r="ER633">
        <v>999.9</v>
      </c>
      <c r="ES633">
        <v>30.869</v>
      </c>
      <c r="ET633">
        <v>28.742</v>
      </c>
      <c r="EU633">
        <v>17.9853</v>
      </c>
      <c r="EV633">
        <v>51.6952</v>
      </c>
      <c r="EW633">
        <v>29.2188</v>
      </c>
      <c r="EX633">
        <v>2</v>
      </c>
      <c r="EY633">
        <v>0.0748222</v>
      </c>
      <c r="EZ633">
        <v>9.28105</v>
      </c>
      <c r="FA633">
        <v>20.0239</v>
      </c>
      <c r="FB633">
        <v>5.23811</v>
      </c>
      <c r="FC633">
        <v>11.9947</v>
      </c>
      <c r="FD633">
        <v>4.95705</v>
      </c>
      <c r="FE633">
        <v>3.3039</v>
      </c>
      <c r="FF633">
        <v>9999</v>
      </c>
      <c r="FG633">
        <v>9999</v>
      </c>
      <c r="FH633">
        <v>6717.3</v>
      </c>
      <c r="FI633">
        <v>354.8</v>
      </c>
      <c r="FJ633">
        <v>1.86798</v>
      </c>
      <c r="FK633">
        <v>1.86371</v>
      </c>
      <c r="FL633">
        <v>1.87135</v>
      </c>
      <c r="FM633">
        <v>1.86203</v>
      </c>
      <c r="FN633">
        <v>1.86157</v>
      </c>
      <c r="FO633">
        <v>1.86805</v>
      </c>
      <c r="FP633">
        <v>1.8581</v>
      </c>
      <c r="FQ633">
        <v>1.86468</v>
      </c>
      <c r="FR633">
        <v>5</v>
      </c>
      <c r="FS633">
        <v>0</v>
      </c>
      <c r="FT633">
        <v>0</v>
      </c>
      <c r="FU633">
        <v>0</v>
      </c>
      <c r="FV633" t="s">
        <v>358</v>
      </c>
      <c r="FW633" t="s">
        <v>359</v>
      </c>
      <c r="FX633" t="s">
        <v>360</v>
      </c>
      <c r="FY633" t="s">
        <v>360</v>
      </c>
      <c r="FZ633" t="s">
        <v>360</v>
      </c>
      <c r="GA633" t="s">
        <v>360</v>
      </c>
      <c r="GB633">
        <v>0</v>
      </c>
      <c r="GC633">
        <v>100</v>
      </c>
      <c r="GD633">
        <v>100</v>
      </c>
      <c r="GE633">
        <v>7.47</v>
      </c>
      <c r="GF633">
        <v>0.2055</v>
      </c>
      <c r="GG633">
        <v>2.14445261950712</v>
      </c>
      <c r="GH633">
        <v>0.00524579190152856</v>
      </c>
      <c r="GI633">
        <v>-2.61795653493914e-06</v>
      </c>
      <c r="GJ633">
        <v>1.03317073579164e-09</v>
      </c>
      <c r="GK633">
        <v>0.00834576242792743</v>
      </c>
      <c r="GL633">
        <v>-0.0463878632499735</v>
      </c>
      <c r="GM633">
        <v>0.00360881594666716</v>
      </c>
      <c r="GN633">
        <v>-4.25062852161115e-05</v>
      </c>
      <c r="GO633">
        <v>14</v>
      </c>
      <c r="GP633">
        <v>2225</v>
      </c>
      <c r="GQ633">
        <v>2</v>
      </c>
      <c r="GR633">
        <v>27</v>
      </c>
      <c r="GS633">
        <v>4404</v>
      </c>
      <c r="GT633">
        <v>4404</v>
      </c>
      <c r="GU633">
        <v>3.65234</v>
      </c>
      <c r="GV633">
        <v>2.31323</v>
      </c>
      <c r="GW633">
        <v>1.99829</v>
      </c>
      <c r="GX633">
        <v>2.75024</v>
      </c>
      <c r="GY633">
        <v>2.09351</v>
      </c>
      <c r="GZ633">
        <v>2.32666</v>
      </c>
      <c r="HA633">
        <v>31.3244</v>
      </c>
      <c r="HB633">
        <v>13.4316</v>
      </c>
      <c r="HC633">
        <v>18</v>
      </c>
      <c r="HD633">
        <v>425.84</v>
      </c>
      <c r="HE633">
        <v>615.811</v>
      </c>
      <c r="HF633">
        <v>18.7102</v>
      </c>
      <c r="HG633">
        <v>28.4408</v>
      </c>
      <c r="HH633">
        <v>30.003</v>
      </c>
      <c r="HI633">
        <v>27.3873</v>
      </c>
      <c r="HJ633">
        <v>27.4194</v>
      </c>
      <c r="HK633">
        <v>73.0804</v>
      </c>
      <c r="HL633">
        <v>23.9323</v>
      </c>
      <c r="HM633">
        <v>0.00915599</v>
      </c>
      <c r="HN633">
        <v>12.4526</v>
      </c>
      <c r="HO633">
        <v>1557.36</v>
      </c>
      <c r="HP633">
        <v>14.1177</v>
      </c>
      <c r="HQ633">
        <v>96.1067</v>
      </c>
      <c r="HR633">
        <v>100.192</v>
      </c>
    </row>
    <row r="634" spans="1:226">
      <c r="A634">
        <v>618</v>
      </c>
      <c r="B634">
        <v>1657562365.1</v>
      </c>
      <c r="C634">
        <v>9573.09999990463</v>
      </c>
      <c r="D634" t="s">
        <v>1603</v>
      </c>
      <c r="E634" t="s">
        <v>1604</v>
      </c>
      <c r="F634">
        <v>5</v>
      </c>
      <c r="G634" t="s">
        <v>1420</v>
      </c>
      <c r="H634" t="s">
        <v>354</v>
      </c>
      <c r="I634">
        <v>1657562357.6</v>
      </c>
      <c r="J634">
        <f>(K634)/1000</f>
        <v>0</v>
      </c>
      <c r="K634">
        <f>IF(BF634, AN634, AH634)</f>
        <v>0</v>
      </c>
      <c r="L634">
        <f>IF(BF634, AI634, AG634)</f>
        <v>0</v>
      </c>
      <c r="M634">
        <f>BH634 - IF(AU634&gt;1, L634*BB634*100.0/(AW634*BV634), 0)</f>
        <v>0</v>
      </c>
      <c r="N634">
        <f>((T634-J634/2)*M634-L634)/(T634+J634/2)</f>
        <v>0</v>
      </c>
      <c r="O634">
        <f>N634*(BO634+BP634)/1000.0</f>
        <v>0</v>
      </c>
      <c r="P634">
        <f>(BH634 - IF(AU634&gt;1, L634*BB634*100.0/(AW634*BV634), 0))*(BO634+BP634)/1000.0</f>
        <v>0</v>
      </c>
      <c r="Q634">
        <f>2.0/((1/S634-1/R634)+SIGN(S634)*SQRT((1/S634-1/R634)*(1/S634-1/R634) + 4*BC634/((BC634+1)*(BC634+1))*(2*1/S634*1/R634-1/R634*1/R634)))</f>
        <v>0</v>
      </c>
      <c r="R634">
        <f>IF(LEFT(BD634,1)&lt;&gt;"0",IF(LEFT(BD634,1)="1",3.0,BE634),$D$5+$E$5*(BV634*BO634/($K$5*1000))+$F$5*(BV634*BO634/($K$5*1000))*MAX(MIN(BB634,$J$5),$I$5)*MAX(MIN(BB634,$J$5),$I$5)+$G$5*MAX(MIN(BB634,$J$5),$I$5)*(BV634*BO634/($K$5*1000))+$H$5*(BV634*BO634/($K$5*1000))*(BV634*BO634/($K$5*1000)))</f>
        <v>0</v>
      </c>
      <c r="S634">
        <f>J634*(1000-(1000*0.61365*exp(17.502*W634/(240.97+W634))/(BO634+BP634)+BJ634)/2)/(1000*0.61365*exp(17.502*W634/(240.97+W634))/(BO634+BP634)-BJ634)</f>
        <v>0</v>
      </c>
      <c r="T634">
        <f>1/((BC634+1)/(Q634/1.6)+1/(R634/1.37)) + BC634/((BC634+1)/(Q634/1.6) + BC634/(R634/1.37))</f>
        <v>0</v>
      </c>
      <c r="U634">
        <f>(AX634*BA634)</f>
        <v>0</v>
      </c>
      <c r="V634">
        <f>(BQ634+(U634+2*0.95*5.67E-8*(((BQ634+$B$7)+273)^4-(BQ634+273)^4)-44100*J634)/(1.84*29.3*R634+8*0.95*5.67E-8*(BQ634+273)^3))</f>
        <v>0</v>
      </c>
      <c r="W634">
        <f>($C$7*BR634+$D$7*BS634+$E$7*V634)</f>
        <v>0</v>
      </c>
      <c r="X634">
        <f>0.61365*exp(17.502*W634/(240.97+W634))</f>
        <v>0</v>
      </c>
      <c r="Y634">
        <f>(Z634/AA634*100)</f>
        <v>0</v>
      </c>
      <c r="Z634">
        <f>BJ634*(BO634+BP634)/1000</f>
        <v>0</v>
      </c>
      <c r="AA634">
        <f>0.61365*exp(17.502*BQ634/(240.97+BQ634))</f>
        <v>0</v>
      </c>
      <c r="AB634">
        <f>(X634-BJ634*(BO634+BP634)/1000)</f>
        <v>0</v>
      </c>
      <c r="AC634">
        <f>(-J634*44100)</f>
        <v>0</v>
      </c>
      <c r="AD634">
        <f>2*29.3*R634*0.92*(BQ634-W634)</f>
        <v>0</v>
      </c>
      <c r="AE634">
        <f>2*0.95*5.67E-8*(((BQ634+$B$7)+273)^4-(W634+273)^4)</f>
        <v>0</v>
      </c>
      <c r="AF634">
        <f>U634+AE634+AC634+AD634</f>
        <v>0</v>
      </c>
      <c r="AG634">
        <f>BN634*AU634*(BI634-BH634*(1000-AU634*BK634)/(1000-AU634*BJ634))/(100*BB634)</f>
        <v>0</v>
      </c>
      <c r="AH634">
        <f>1000*BN634*AU634*(BJ634-BK634)/(100*BB634*(1000-AU634*BJ634))</f>
        <v>0</v>
      </c>
      <c r="AI634">
        <f>(AJ634 - AK634 - BO634*1E3/(8.314*(BQ634+273.15)) * AM634/BN634 * AL634) * BN634/(100*BB634) * (1000 - BK634)/1000</f>
        <v>0</v>
      </c>
      <c r="AJ634">
        <v>1567.46920674252</v>
      </c>
      <c r="AK634">
        <v>1521.82624242424</v>
      </c>
      <c r="AL634">
        <v>3.51315025742265</v>
      </c>
      <c r="AM634">
        <v>66.1577859807836</v>
      </c>
      <c r="AN634">
        <f>(AP634 - AO634 + BO634*1E3/(8.314*(BQ634+273.15)) * AR634/BN634 * AQ634) * BN634/(100*BB634) * 1000/(1000 - AP634)</f>
        <v>0</v>
      </c>
      <c r="AO634">
        <v>14.0553782781259</v>
      </c>
      <c r="AP634">
        <v>20.707176969697</v>
      </c>
      <c r="AQ634">
        <v>0.0120707600079103</v>
      </c>
      <c r="AR634">
        <v>77.8780552469059</v>
      </c>
      <c r="AS634">
        <v>19</v>
      </c>
      <c r="AT634">
        <v>4</v>
      </c>
      <c r="AU634">
        <f>IF(AS634*$H$13&gt;=AW634,1.0,(AW634/(AW634-AS634*$H$13)))</f>
        <v>0</v>
      </c>
      <c r="AV634">
        <f>(AU634-1)*100</f>
        <v>0</v>
      </c>
      <c r="AW634">
        <f>MAX(0,($B$13+$C$13*BV634)/(1+$D$13*BV634)*BO634/(BQ634+273)*$E$13)</f>
        <v>0</v>
      </c>
      <c r="AX634">
        <f>$B$11*BW634+$C$11*BX634+$F$11*CI634*(1-CL634)</f>
        <v>0</v>
      </c>
      <c r="AY634">
        <f>AX634*AZ634</f>
        <v>0</v>
      </c>
      <c r="AZ634">
        <f>($B$11*$D$9+$C$11*$D$9+$F$11*((CV634+CN634)/MAX(CV634+CN634+CW634, 0.1)*$I$9+CW634/MAX(CV634+CN634+CW634, 0.1)*$J$9))/($B$11+$C$11+$F$11)</f>
        <v>0</v>
      </c>
      <c r="BA634">
        <f>($B$11*$K$9+$C$11*$K$9+$F$11*((CV634+CN634)/MAX(CV634+CN634+CW634, 0.1)*$P$9+CW634/MAX(CV634+CN634+CW634, 0.1)*$Q$9))/($B$11+$C$11+$F$11)</f>
        <v>0</v>
      </c>
      <c r="BB634">
        <v>4.6</v>
      </c>
      <c r="BC634">
        <v>0.5</v>
      </c>
      <c r="BD634" t="s">
        <v>355</v>
      </c>
      <c r="BE634">
        <v>2</v>
      </c>
      <c r="BF634" t="b">
        <v>1</v>
      </c>
      <c r="BG634">
        <v>1657562357.6</v>
      </c>
      <c r="BH634">
        <v>1466.78740740741</v>
      </c>
      <c r="BI634">
        <v>1528.67666666667</v>
      </c>
      <c r="BJ634">
        <v>20.6379185185185</v>
      </c>
      <c r="BK634">
        <v>14.0052222222222</v>
      </c>
      <c r="BL634">
        <v>1459.35037037037</v>
      </c>
      <c r="BM634">
        <v>20.4333111111111</v>
      </c>
      <c r="BN634">
        <v>500.016851851852</v>
      </c>
      <c r="BO634">
        <v>68.001837037037</v>
      </c>
      <c r="BP634">
        <v>0.0143438814814815</v>
      </c>
      <c r="BQ634">
        <v>23.0925703703704</v>
      </c>
      <c r="BR634">
        <v>22.8481925925926</v>
      </c>
      <c r="BS634">
        <v>999.9</v>
      </c>
      <c r="BT634">
        <v>0</v>
      </c>
      <c r="BU634">
        <v>0</v>
      </c>
      <c r="BV634">
        <v>10014.8703703704</v>
      </c>
      <c r="BW634">
        <v>0</v>
      </c>
      <c r="BX634">
        <v>120.813222222222</v>
      </c>
      <c r="BY634">
        <v>-61.8894555555556</v>
      </c>
      <c r="BZ634">
        <v>1497.69888888889</v>
      </c>
      <c r="CA634">
        <v>1550.39185185185</v>
      </c>
      <c r="CB634">
        <v>6.63269296296296</v>
      </c>
      <c r="CC634">
        <v>1528.67666666667</v>
      </c>
      <c r="CD634">
        <v>14.0052222222222</v>
      </c>
      <c r="CE634">
        <v>1.40341740740741</v>
      </c>
      <c r="CF634">
        <v>0.952381407407407</v>
      </c>
      <c r="CG634">
        <v>11.9545740740741</v>
      </c>
      <c r="CH634">
        <v>6.20749148148148</v>
      </c>
      <c r="CI634">
        <v>2000.00185185185</v>
      </c>
      <c r="CJ634">
        <v>0.980003185185185</v>
      </c>
      <c r="CK634">
        <v>0.0199968185185185</v>
      </c>
      <c r="CL634">
        <v>0</v>
      </c>
      <c r="CM634">
        <v>2.53696666666667</v>
      </c>
      <c r="CN634">
        <v>0</v>
      </c>
      <c r="CO634">
        <v>13820.3148148148</v>
      </c>
      <c r="CP634">
        <v>16705.4518518518</v>
      </c>
      <c r="CQ634">
        <v>45</v>
      </c>
      <c r="CR634">
        <v>46.2913333333333</v>
      </c>
      <c r="CS634">
        <v>45.7591851851852</v>
      </c>
      <c r="CT634">
        <v>44.937</v>
      </c>
      <c r="CU634">
        <v>43.75</v>
      </c>
      <c r="CV634">
        <v>1960.00814814815</v>
      </c>
      <c r="CW634">
        <v>39.9937037037037</v>
      </c>
      <c r="CX634">
        <v>0</v>
      </c>
      <c r="CY634">
        <v>1651541260.4</v>
      </c>
      <c r="CZ634">
        <v>0</v>
      </c>
      <c r="DA634">
        <v>0</v>
      </c>
      <c r="DB634" t="s">
        <v>356</v>
      </c>
      <c r="DC634">
        <v>1657298120.5</v>
      </c>
      <c r="DD634">
        <v>1657298120.5</v>
      </c>
      <c r="DE634">
        <v>0</v>
      </c>
      <c r="DF634">
        <v>1.391</v>
      </c>
      <c r="DG634">
        <v>0.035</v>
      </c>
      <c r="DH634">
        <v>2.39</v>
      </c>
      <c r="DI634">
        <v>0.104</v>
      </c>
      <c r="DJ634">
        <v>419</v>
      </c>
      <c r="DK634">
        <v>18</v>
      </c>
      <c r="DL634">
        <v>0.11</v>
      </c>
      <c r="DM634">
        <v>0.02</v>
      </c>
      <c r="DN634">
        <v>-61.8435487804878</v>
      </c>
      <c r="DO634">
        <v>-1.38733797909415</v>
      </c>
      <c r="DP634">
        <v>0.235306898846706</v>
      </c>
      <c r="DQ634">
        <v>0</v>
      </c>
      <c r="DR634">
        <v>6.63793243902439</v>
      </c>
      <c r="DS634">
        <v>-0.0982994425087109</v>
      </c>
      <c r="DT634">
        <v>0.0141226850519138</v>
      </c>
      <c r="DU634">
        <v>1</v>
      </c>
      <c r="DV634">
        <v>1</v>
      </c>
      <c r="DW634">
        <v>2</v>
      </c>
      <c r="DX634" t="s">
        <v>367</v>
      </c>
      <c r="DY634">
        <v>2.85188</v>
      </c>
      <c r="DZ634">
        <v>2.63105</v>
      </c>
      <c r="EA634">
        <v>0.162942</v>
      </c>
      <c r="EB634">
        <v>0.166948</v>
      </c>
      <c r="EC634">
        <v>0.0702668</v>
      </c>
      <c r="ED634">
        <v>0.0529967</v>
      </c>
      <c r="EE634">
        <v>23477</v>
      </c>
      <c r="EF634">
        <v>20421.8</v>
      </c>
      <c r="EG634">
        <v>25116.6</v>
      </c>
      <c r="EH634">
        <v>23882.1</v>
      </c>
      <c r="EI634">
        <v>39868.6</v>
      </c>
      <c r="EJ634">
        <v>37452.9</v>
      </c>
      <c r="EK634">
        <v>45405.1</v>
      </c>
      <c r="EL634">
        <v>42618.1</v>
      </c>
      <c r="EM634">
        <v>1.78595</v>
      </c>
      <c r="EN634">
        <v>2.08565</v>
      </c>
      <c r="EO634">
        <v>-0.0470392</v>
      </c>
      <c r="EP634">
        <v>0</v>
      </c>
      <c r="EQ634">
        <v>23.6707</v>
      </c>
      <c r="ER634">
        <v>999.9</v>
      </c>
      <c r="ES634">
        <v>30.869</v>
      </c>
      <c r="ET634">
        <v>28.742</v>
      </c>
      <c r="EU634">
        <v>17.985</v>
      </c>
      <c r="EV634">
        <v>51.4352</v>
      </c>
      <c r="EW634">
        <v>29.2628</v>
      </c>
      <c r="EX634">
        <v>2</v>
      </c>
      <c r="EY634">
        <v>0.0779497</v>
      </c>
      <c r="EZ634">
        <v>9.28105</v>
      </c>
      <c r="FA634">
        <v>20.0238</v>
      </c>
      <c r="FB634">
        <v>5.23766</v>
      </c>
      <c r="FC634">
        <v>11.9939</v>
      </c>
      <c r="FD634">
        <v>4.95695</v>
      </c>
      <c r="FE634">
        <v>3.30393</v>
      </c>
      <c r="FF634">
        <v>9999</v>
      </c>
      <c r="FG634">
        <v>9999</v>
      </c>
      <c r="FH634">
        <v>6717.5</v>
      </c>
      <c r="FI634">
        <v>354.8</v>
      </c>
      <c r="FJ634">
        <v>1.86799</v>
      </c>
      <c r="FK634">
        <v>1.8637</v>
      </c>
      <c r="FL634">
        <v>1.87136</v>
      </c>
      <c r="FM634">
        <v>1.86203</v>
      </c>
      <c r="FN634">
        <v>1.86157</v>
      </c>
      <c r="FO634">
        <v>1.86809</v>
      </c>
      <c r="FP634">
        <v>1.85811</v>
      </c>
      <c r="FQ634">
        <v>1.86465</v>
      </c>
      <c r="FR634">
        <v>5</v>
      </c>
      <c r="FS634">
        <v>0</v>
      </c>
      <c r="FT634">
        <v>0</v>
      </c>
      <c r="FU634">
        <v>0</v>
      </c>
      <c r="FV634" t="s">
        <v>358</v>
      </c>
      <c r="FW634" t="s">
        <v>359</v>
      </c>
      <c r="FX634" t="s">
        <v>360</v>
      </c>
      <c r="FY634" t="s">
        <v>360</v>
      </c>
      <c r="FZ634" t="s">
        <v>360</v>
      </c>
      <c r="GA634" t="s">
        <v>360</v>
      </c>
      <c r="GB634">
        <v>0</v>
      </c>
      <c r="GC634">
        <v>100</v>
      </c>
      <c r="GD634">
        <v>100</v>
      </c>
      <c r="GE634">
        <v>7.54</v>
      </c>
      <c r="GF634">
        <v>0.2079</v>
      </c>
      <c r="GG634">
        <v>2.14445261950712</v>
      </c>
      <c r="GH634">
        <v>0.00524579190152856</v>
      </c>
      <c r="GI634">
        <v>-2.61795653493914e-06</v>
      </c>
      <c r="GJ634">
        <v>1.03317073579164e-09</v>
      </c>
      <c r="GK634">
        <v>0.00834576242792743</v>
      </c>
      <c r="GL634">
        <v>-0.0463878632499735</v>
      </c>
      <c r="GM634">
        <v>0.00360881594666716</v>
      </c>
      <c r="GN634">
        <v>-4.25062852161115e-05</v>
      </c>
      <c r="GO634">
        <v>14</v>
      </c>
      <c r="GP634">
        <v>2225</v>
      </c>
      <c r="GQ634">
        <v>2</v>
      </c>
      <c r="GR634">
        <v>27</v>
      </c>
      <c r="GS634">
        <v>4404.1</v>
      </c>
      <c r="GT634">
        <v>4404.1</v>
      </c>
      <c r="GU634">
        <v>3.67798</v>
      </c>
      <c r="GV634">
        <v>2.31201</v>
      </c>
      <c r="GW634">
        <v>1.99829</v>
      </c>
      <c r="GX634">
        <v>2.75024</v>
      </c>
      <c r="GY634">
        <v>2.09351</v>
      </c>
      <c r="GZ634">
        <v>2.40967</v>
      </c>
      <c r="HA634">
        <v>31.3462</v>
      </c>
      <c r="HB634">
        <v>13.4403</v>
      </c>
      <c r="HC634">
        <v>18</v>
      </c>
      <c r="HD634">
        <v>425.599</v>
      </c>
      <c r="HE634">
        <v>615.932</v>
      </c>
      <c r="HF634">
        <v>18.748</v>
      </c>
      <c r="HG634">
        <v>28.4836</v>
      </c>
      <c r="HH634">
        <v>30.003</v>
      </c>
      <c r="HI634">
        <v>27.4189</v>
      </c>
      <c r="HJ634">
        <v>27.4531</v>
      </c>
      <c r="HK634">
        <v>73.6199</v>
      </c>
      <c r="HL634">
        <v>23.9323</v>
      </c>
      <c r="HM634">
        <v>0</v>
      </c>
      <c r="HN634">
        <v>12.4952</v>
      </c>
      <c r="HO634">
        <v>1570.76</v>
      </c>
      <c r="HP634">
        <v>14.1005</v>
      </c>
      <c r="HQ634">
        <v>96.0988</v>
      </c>
      <c r="HR634">
        <v>100.184</v>
      </c>
    </row>
    <row r="635" spans="1:226">
      <c r="A635">
        <v>619</v>
      </c>
      <c r="B635">
        <v>1657562370.1</v>
      </c>
      <c r="C635">
        <v>9578.09999990463</v>
      </c>
      <c r="D635" t="s">
        <v>1605</v>
      </c>
      <c r="E635" t="s">
        <v>1606</v>
      </c>
      <c r="F635">
        <v>5</v>
      </c>
      <c r="G635" t="s">
        <v>1420</v>
      </c>
      <c r="H635" t="s">
        <v>354</v>
      </c>
      <c r="I635">
        <v>1657562362.31429</v>
      </c>
      <c r="J635">
        <f>(K635)/1000</f>
        <v>0</v>
      </c>
      <c r="K635">
        <f>IF(BF635, AN635, AH635)</f>
        <v>0</v>
      </c>
      <c r="L635">
        <f>IF(BF635, AI635, AG635)</f>
        <v>0</v>
      </c>
      <c r="M635">
        <f>BH635 - IF(AU635&gt;1, L635*BB635*100.0/(AW635*BV635), 0)</f>
        <v>0</v>
      </c>
      <c r="N635">
        <f>((T635-J635/2)*M635-L635)/(T635+J635/2)</f>
        <v>0</v>
      </c>
      <c r="O635">
        <f>N635*(BO635+BP635)/1000.0</f>
        <v>0</v>
      </c>
      <c r="P635">
        <f>(BH635 - IF(AU635&gt;1, L635*BB635*100.0/(AW635*BV635), 0))*(BO635+BP635)/1000.0</f>
        <v>0</v>
      </c>
      <c r="Q635">
        <f>2.0/((1/S635-1/R635)+SIGN(S635)*SQRT((1/S635-1/R635)*(1/S635-1/R635) + 4*BC635/((BC635+1)*(BC635+1))*(2*1/S635*1/R635-1/R635*1/R635)))</f>
        <v>0</v>
      </c>
      <c r="R635">
        <f>IF(LEFT(BD635,1)&lt;&gt;"0",IF(LEFT(BD635,1)="1",3.0,BE635),$D$5+$E$5*(BV635*BO635/($K$5*1000))+$F$5*(BV635*BO635/($K$5*1000))*MAX(MIN(BB635,$J$5),$I$5)*MAX(MIN(BB635,$J$5),$I$5)+$G$5*MAX(MIN(BB635,$J$5),$I$5)*(BV635*BO635/($K$5*1000))+$H$5*(BV635*BO635/($K$5*1000))*(BV635*BO635/($K$5*1000)))</f>
        <v>0</v>
      </c>
      <c r="S635">
        <f>J635*(1000-(1000*0.61365*exp(17.502*W635/(240.97+W635))/(BO635+BP635)+BJ635)/2)/(1000*0.61365*exp(17.502*W635/(240.97+W635))/(BO635+BP635)-BJ635)</f>
        <v>0</v>
      </c>
      <c r="T635">
        <f>1/((BC635+1)/(Q635/1.6)+1/(R635/1.37)) + BC635/((BC635+1)/(Q635/1.6) + BC635/(R635/1.37))</f>
        <v>0</v>
      </c>
      <c r="U635">
        <f>(AX635*BA635)</f>
        <v>0</v>
      </c>
      <c r="V635">
        <f>(BQ635+(U635+2*0.95*5.67E-8*(((BQ635+$B$7)+273)^4-(BQ635+273)^4)-44100*J635)/(1.84*29.3*R635+8*0.95*5.67E-8*(BQ635+273)^3))</f>
        <v>0</v>
      </c>
      <c r="W635">
        <f>($C$7*BR635+$D$7*BS635+$E$7*V635)</f>
        <v>0</v>
      </c>
      <c r="X635">
        <f>0.61365*exp(17.502*W635/(240.97+W635))</f>
        <v>0</v>
      </c>
      <c r="Y635">
        <f>(Z635/AA635*100)</f>
        <v>0</v>
      </c>
      <c r="Z635">
        <f>BJ635*(BO635+BP635)/1000</f>
        <v>0</v>
      </c>
      <c r="AA635">
        <f>0.61365*exp(17.502*BQ635/(240.97+BQ635))</f>
        <v>0</v>
      </c>
      <c r="AB635">
        <f>(X635-BJ635*(BO635+BP635)/1000)</f>
        <v>0</v>
      </c>
      <c r="AC635">
        <f>(-J635*44100)</f>
        <v>0</v>
      </c>
      <c r="AD635">
        <f>2*29.3*R635*0.92*(BQ635-W635)</f>
        <v>0</v>
      </c>
      <c r="AE635">
        <f>2*0.95*5.67E-8*(((BQ635+$B$7)+273)^4-(W635+273)^4)</f>
        <v>0</v>
      </c>
      <c r="AF635">
        <f>U635+AE635+AC635+AD635</f>
        <v>0</v>
      </c>
      <c r="AG635">
        <f>BN635*AU635*(BI635-BH635*(1000-AU635*BK635)/(1000-AU635*BJ635))/(100*BB635)</f>
        <v>0</v>
      </c>
      <c r="AH635">
        <f>1000*BN635*AU635*(BJ635-BK635)/(100*BB635*(1000-AU635*BJ635))</f>
        <v>0</v>
      </c>
      <c r="AI635">
        <f>(AJ635 - AK635 - BO635*1E3/(8.314*(BQ635+273.15)) * AM635/BN635 * AL635) * BN635/(100*BB635) * (1000 - BK635)/1000</f>
        <v>0</v>
      </c>
      <c r="AJ635">
        <v>1584.51017500571</v>
      </c>
      <c r="AK635">
        <v>1538.328</v>
      </c>
      <c r="AL635">
        <v>3.28572441856008</v>
      </c>
      <c r="AM635">
        <v>66.1577859807836</v>
      </c>
      <c r="AN635">
        <f>(AP635 - AO635 + BO635*1E3/(8.314*(BQ635+273.15)) * AR635/BN635 * AQ635) * BN635/(100*BB635) * 1000/(1000 - AP635)</f>
        <v>0</v>
      </c>
      <c r="AO635">
        <v>14.0528435161704</v>
      </c>
      <c r="AP635">
        <v>20.7375672727273</v>
      </c>
      <c r="AQ635">
        <v>0.00559357829778727</v>
      </c>
      <c r="AR635">
        <v>77.8780552469059</v>
      </c>
      <c r="AS635">
        <v>19</v>
      </c>
      <c r="AT635">
        <v>4</v>
      </c>
      <c r="AU635">
        <f>IF(AS635*$H$13&gt;=AW635,1.0,(AW635/(AW635-AS635*$H$13)))</f>
        <v>0</v>
      </c>
      <c r="AV635">
        <f>(AU635-1)*100</f>
        <v>0</v>
      </c>
      <c r="AW635">
        <f>MAX(0,($B$13+$C$13*BV635)/(1+$D$13*BV635)*BO635/(BQ635+273)*$E$13)</f>
        <v>0</v>
      </c>
      <c r="AX635">
        <f>$B$11*BW635+$C$11*BX635+$F$11*CI635*(1-CL635)</f>
        <v>0</v>
      </c>
      <c r="AY635">
        <f>AX635*AZ635</f>
        <v>0</v>
      </c>
      <c r="AZ635">
        <f>($B$11*$D$9+$C$11*$D$9+$F$11*((CV635+CN635)/MAX(CV635+CN635+CW635, 0.1)*$I$9+CW635/MAX(CV635+CN635+CW635, 0.1)*$J$9))/($B$11+$C$11+$F$11)</f>
        <v>0</v>
      </c>
      <c r="BA635">
        <f>($B$11*$K$9+$C$11*$K$9+$F$11*((CV635+CN635)/MAX(CV635+CN635+CW635, 0.1)*$P$9+CW635/MAX(CV635+CN635+CW635, 0.1)*$Q$9))/($B$11+$C$11+$F$11)</f>
        <v>0</v>
      </c>
      <c r="BB635">
        <v>4.6</v>
      </c>
      <c r="BC635">
        <v>0.5</v>
      </c>
      <c r="BD635" t="s">
        <v>355</v>
      </c>
      <c r="BE635">
        <v>2</v>
      </c>
      <c r="BF635" t="b">
        <v>1</v>
      </c>
      <c r="BG635">
        <v>1657562362.31429</v>
      </c>
      <c r="BH635">
        <v>1482.47142857143</v>
      </c>
      <c r="BI635">
        <v>1544.56535714286</v>
      </c>
      <c r="BJ635">
        <v>20.6780321428571</v>
      </c>
      <c r="BK635">
        <v>14.0383357142857</v>
      </c>
      <c r="BL635">
        <v>1474.96857142857</v>
      </c>
      <c r="BM635">
        <v>20.4716</v>
      </c>
      <c r="BN635">
        <v>500.035892857143</v>
      </c>
      <c r="BO635">
        <v>68.0020964285714</v>
      </c>
      <c r="BP635">
        <v>0.01443185</v>
      </c>
      <c r="BQ635">
        <v>23.1352857142857</v>
      </c>
      <c r="BR635">
        <v>22.8789964285714</v>
      </c>
      <c r="BS635">
        <v>999.9</v>
      </c>
      <c r="BT635">
        <v>0</v>
      </c>
      <c r="BU635">
        <v>0</v>
      </c>
      <c r="BV635">
        <v>10018.2857142857</v>
      </c>
      <c r="BW635">
        <v>0</v>
      </c>
      <c r="BX635">
        <v>136.568785714286</v>
      </c>
      <c r="BY635">
        <v>-62.0943785714286</v>
      </c>
      <c r="BZ635">
        <v>1513.77535714286</v>
      </c>
      <c r="CA635">
        <v>1566.55821428571</v>
      </c>
      <c r="CB635">
        <v>6.63970142857143</v>
      </c>
      <c r="CC635">
        <v>1544.56535714286</v>
      </c>
      <c r="CD635">
        <v>14.0383357142857</v>
      </c>
      <c r="CE635">
        <v>1.40615142857143</v>
      </c>
      <c r="CF635">
        <v>0.954636107142857</v>
      </c>
      <c r="CG635">
        <v>11.9840821428571</v>
      </c>
      <c r="CH635">
        <v>6.24178785714286</v>
      </c>
      <c r="CI635">
        <v>2000.03714285714</v>
      </c>
      <c r="CJ635">
        <v>0.980000642857143</v>
      </c>
      <c r="CK635">
        <v>0.0199993821428571</v>
      </c>
      <c r="CL635">
        <v>0</v>
      </c>
      <c r="CM635">
        <v>2.54428928571429</v>
      </c>
      <c r="CN635">
        <v>0</v>
      </c>
      <c r="CO635">
        <v>14028.5392857143</v>
      </c>
      <c r="CP635">
        <v>16705.725</v>
      </c>
      <c r="CQ635">
        <v>45</v>
      </c>
      <c r="CR635">
        <v>46.3255357142857</v>
      </c>
      <c r="CS635">
        <v>45.7787857142857</v>
      </c>
      <c r="CT635">
        <v>44.937</v>
      </c>
      <c r="CU635">
        <v>43.75</v>
      </c>
      <c r="CV635">
        <v>1960.0375</v>
      </c>
      <c r="CW635">
        <v>39.9996428571429</v>
      </c>
      <c r="CX635">
        <v>0</v>
      </c>
      <c r="CY635">
        <v>1651541265.2</v>
      </c>
      <c r="CZ635">
        <v>0</v>
      </c>
      <c r="DA635">
        <v>0</v>
      </c>
      <c r="DB635" t="s">
        <v>356</v>
      </c>
      <c r="DC635">
        <v>1657298120.5</v>
      </c>
      <c r="DD635">
        <v>1657298120.5</v>
      </c>
      <c r="DE635">
        <v>0</v>
      </c>
      <c r="DF635">
        <v>1.391</v>
      </c>
      <c r="DG635">
        <v>0.035</v>
      </c>
      <c r="DH635">
        <v>2.39</v>
      </c>
      <c r="DI635">
        <v>0.104</v>
      </c>
      <c r="DJ635">
        <v>419</v>
      </c>
      <c r="DK635">
        <v>18</v>
      </c>
      <c r="DL635">
        <v>0.11</v>
      </c>
      <c r="DM635">
        <v>0.02</v>
      </c>
      <c r="DN635">
        <v>-61.9360926829268</v>
      </c>
      <c r="DO635">
        <v>-2.04080487804887</v>
      </c>
      <c r="DP635">
        <v>0.276328512860383</v>
      </c>
      <c r="DQ635">
        <v>0</v>
      </c>
      <c r="DR635">
        <v>6.64033585365854</v>
      </c>
      <c r="DS635">
        <v>0.0393372125435707</v>
      </c>
      <c r="DT635">
        <v>0.0172463299702284</v>
      </c>
      <c r="DU635">
        <v>1</v>
      </c>
      <c r="DV635">
        <v>1</v>
      </c>
      <c r="DW635">
        <v>2</v>
      </c>
      <c r="DX635" t="s">
        <v>367</v>
      </c>
      <c r="DY635">
        <v>2.85166</v>
      </c>
      <c r="DZ635">
        <v>2.6309</v>
      </c>
      <c r="EA635">
        <v>0.164003</v>
      </c>
      <c r="EB635">
        <v>0.168015</v>
      </c>
      <c r="EC635">
        <v>0.070339</v>
      </c>
      <c r="ED635">
        <v>0.0530736</v>
      </c>
      <c r="EE635">
        <v>23444.3</v>
      </c>
      <c r="EF635">
        <v>20393.6</v>
      </c>
      <c r="EG635">
        <v>25113.6</v>
      </c>
      <c r="EH635">
        <v>23879.9</v>
      </c>
      <c r="EI635">
        <v>39861.9</v>
      </c>
      <c r="EJ635">
        <v>37446.4</v>
      </c>
      <c r="EK635">
        <v>45401</v>
      </c>
      <c r="EL635">
        <v>42614.2</v>
      </c>
      <c r="EM635">
        <v>1.78542</v>
      </c>
      <c r="EN635">
        <v>2.08545</v>
      </c>
      <c r="EO635">
        <v>-0.0462085</v>
      </c>
      <c r="EP635">
        <v>0</v>
      </c>
      <c r="EQ635">
        <v>23.6894</v>
      </c>
      <c r="ER635">
        <v>999.9</v>
      </c>
      <c r="ES635">
        <v>30.869</v>
      </c>
      <c r="ET635">
        <v>28.742</v>
      </c>
      <c r="EU635">
        <v>17.985</v>
      </c>
      <c r="EV635">
        <v>51.2652</v>
      </c>
      <c r="EW635">
        <v>29.1827</v>
      </c>
      <c r="EX635">
        <v>2</v>
      </c>
      <c r="EY635">
        <v>0.0809934</v>
      </c>
      <c r="EZ635">
        <v>9.28105</v>
      </c>
      <c r="FA635">
        <v>20.0237</v>
      </c>
      <c r="FB635">
        <v>5.23796</v>
      </c>
      <c r="FC635">
        <v>11.9939</v>
      </c>
      <c r="FD635">
        <v>4.9571</v>
      </c>
      <c r="FE635">
        <v>3.30395</v>
      </c>
      <c r="FF635">
        <v>9999</v>
      </c>
      <c r="FG635">
        <v>9999</v>
      </c>
      <c r="FH635">
        <v>6717.5</v>
      </c>
      <c r="FI635">
        <v>354.8</v>
      </c>
      <c r="FJ635">
        <v>1.86798</v>
      </c>
      <c r="FK635">
        <v>1.86369</v>
      </c>
      <c r="FL635">
        <v>1.87135</v>
      </c>
      <c r="FM635">
        <v>1.86203</v>
      </c>
      <c r="FN635">
        <v>1.86157</v>
      </c>
      <c r="FO635">
        <v>1.86806</v>
      </c>
      <c r="FP635">
        <v>1.85813</v>
      </c>
      <c r="FQ635">
        <v>1.86465</v>
      </c>
      <c r="FR635">
        <v>5</v>
      </c>
      <c r="FS635">
        <v>0</v>
      </c>
      <c r="FT635">
        <v>0</v>
      </c>
      <c r="FU635">
        <v>0</v>
      </c>
      <c r="FV635" t="s">
        <v>358</v>
      </c>
      <c r="FW635" t="s">
        <v>359</v>
      </c>
      <c r="FX635" t="s">
        <v>360</v>
      </c>
      <c r="FY635" t="s">
        <v>360</v>
      </c>
      <c r="FZ635" t="s">
        <v>360</v>
      </c>
      <c r="GA635" t="s">
        <v>360</v>
      </c>
      <c r="GB635">
        <v>0</v>
      </c>
      <c r="GC635">
        <v>100</v>
      </c>
      <c r="GD635">
        <v>100</v>
      </c>
      <c r="GE635">
        <v>7.61</v>
      </c>
      <c r="GF635">
        <v>0.2094</v>
      </c>
      <c r="GG635">
        <v>2.14445261950712</v>
      </c>
      <c r="GH635">
        <v>0.00524579190152856</v>
      </c>
      <c r="GI635">
        <v>-2.61795653493914e-06</v>
      </c>
      <c r="GJ635">
        <v>1.03317073579164e-09</v>
      </c>
      <c r="GK635">
        <v>0.00834576242792743</v>
      </c>
      <c r="GL635">
        <v>-0.0463878632499735</v>
      </c>
      <c r="GM635">
        <v>0.00360881594666716</v>
      </c>
      <c r="GN635">
        <v>-4.25062852161115e-05</v>
      </c>
      <c r="GO635">
        <v>14</v>
      </c>
      <c r="GP635">
        <v>2225</v>
      </c>
      <c r="GQ635">
        <v>2</v>
      </c>
      <c r="GR635">
        <v>27</v>
      </c>
      <c r="GS635">
        <v>4404.2</v>
      </c>
      <c r="GT635">
        <v>4404.2</v>
      </c>
      <c r="GU635">
        <v>3.70972</v>
      </c>
      <c r="GV635">
        <v>2.30713</v>
      </c>
      <c r="GW635">
        <v>1.99829</v>
      </c>
      <c r="GX635">
        <v>2.74902</v>
      </c>
      <c r="GY635">
        <v>2.09351</v>
      </c>
      <c r="GZ635">
        <v>2.39746</v>
      </c>
      <c r="HA635">
        <v>31.368</v>
      </c>
      <c r="HB635">
        <v>13.4403</v>
      </c>
      <c r="HC635">
        <v>18</v>
      </c>
      <c r="HD635">
        <v>425.564</v>
      </c>
      <c r="HE635">
        <v>616.203</v>
      </c>
      <c r="HF635">
        <v>18.7853</v>
      </c>
      <c r="HG635">
        <v>28.532</v>
      </c>
      <c r="HH635">
        <v>30.003</v>
      </c>
      <c r="HI635">
        <v>27.4556</v>
      </c>
      <c r="HJ635">
        <v>27.4915</v>
      </c>
      <c r="HK635">
        <v>74.2409</v>
      </c>
      <c r="HL635">
        <v>23.3018</v>
      </c>
      <c r="HM635">
        <v>0</v>
      </c>
      <c r="HN635">
        <v>12.5207</v>
      </c>
      <c r="HO635">
        <v>1590.99</v>
      </c>
      <c r="HP635">
        <v>14.2306</v>
      </c>
      <c r="HQ635">
        <v>96.0891</v>
      </c>
      <c r="HR635">
        <v>100.175</v>
      </c>
    </row>
    <row r="636" spans="1:226">
      <c r="A636">
        <v>620</v>
      </c>
      <c r="B636">
        <v>1657562375.1</v>
      </c>
      <c r="C636">
        <v>9583.09999990463</v>
      </c>
      <c r="D636" t="s">
        <v>1607</v>
      </c>
      <c r="E636" t="s">
        <v>1608</v>
      </c>
      <c r="F636">
        <v>5</v>
      </c>
      <c r="G636" t="s">
        <v>1420</v>
      </c>
      <c r="H636" t="s">
        <v>354</v>
      </c>
      <c r="I636">
        <v>1657562367.6</v>
      </c>
      <c r="J636">
        <f>(K636)/1000</f>
        <v>0</v>
      </c>
      <c r="K636">
        <f>IF(BF636, AN636, AH636)</f>
        <v>0</v>
      </c>
      <c r="L636">
        <f>IF(BF636, AI636, AG636)</f>
        <v>0</v>
      </c>
      <c r="M636">
        <f>BH636 - IF(AU636&gt;1, L636*BB636*100.0/(AW636*BV636), 0)</f>
        <v>0</v>
      </c>
      <c r="N636">
        <f>((T636-J636/2)*M636-L636)/(T636+J636/2)</f>
        <v>0</v>
      </c>
      <c r="O636">
        <f>N636*(BO636+BP636)/1000.0</f>
        <v>0</v>
      </c>
      <c r="P636">
        <f>(BH636 - IF(AU636&gt;1, L636*BB636*100.0/(AW636*BV636), 0))*(BO636+BP636)/1000.0</f>
        <v>0</v>
      </c>
      <c r="Q636">
        <f>2.0/((1/S636-1/R636)+SIGN(S636)*SQRT((1/S636-1/R636)*(1/S636-1/R636) + 4*BC636/((BC636+1)*(BC636+1))*(2*1/S636*1/R636-1/R636*1/R636)))</f>
        <v>0</v>
      </c>
      <c r="R636">
        <f>IF(LEFT(BD636,1)&lt;&gt;"0",IF(LEFT(BD636,1)="1",3.0,BE636),$D$5+$E$5*(BV636*BO636/($K$5*1000))+$F$5*(BV636*BO636/($K$5*1000))*MAX(MIN(BB636,$J$5),$I$5)*MAX(MIN(BB636,$J$5),$I$5)+$G$5*MAX(MIN(BB636,$J$5),$I$5)*(BV636*BO636/($K$5*1000))+$H$5*(BV636*BO636/($K$5*1000))*(BV636*BO636/($K$5*1000)))</f>
        <v>0</v>
      </c>
      <c r="S636">
        <f>J636*(1000-(1000*0.61365*exp(17.502*W636/(240.97+W636))/(BO636+BP636)+BJ636)/2)/(1000*0.61365*exp(17.502*W636/(240.97+W636))/(BO636+BP636)-BJ636)</f>
        <v>0</v>
      </c>
      <c r="T636">
        <f>1/((BC636+1)/(Q636/1.6)+1/(R636/1.37)) + BC636/((BC636+1)/(Q636/1.6) + BC636/(R636/1.37))</f>
        <v>0</v>
      </c>
      <c r="U636">
        <f>(AX636*BA636)</f>
        <v>0</v>
      </c>
      <c r="V636">
        <f>(BQ636+(U636+2*0.95*5.67E-8*(((BQ636+$B$7)+273)^4-(BQ636+273)^4)-44100*J636)/(1.84*29.3*R636+8*0.95*5.67E-8*(BQ636+273)^3))</f>
        <v>0</v>
      </c>
      <c r="W636">
        <f>($C$7*BR636+$D$7*BS636+$E$7*V636)</f>
        <v>0</v>
      </c>
      <c r="X636">
        <f>0.61365*exp(17.502*W636/(240.97+W636))</f>
        <v>0</v>
      </c>
      <c r="Y636">
        <f>(Z636/AA636*100)</f>
        <v>0</v>
      </c>
      <c r="Z636">
        <f>BJ636*(BO636+BP636)/1000</f>
        <v>0</v>
      </c>
      <c r="AA636">
        <f>0.61365*exp(17.502*BQ636/(240.97+BQ636))</f>
        <v>0</v>
      </c>
      <c r="AB636">
        <f>(X636-BJ636*(BO636+BP636)/1000)</f>
        <v>0</v>
      </c>
      <c r="AC636">
        <f>(-J636*44100)</f>
        <v>0</v>
      </c>
      <c r="AD636">
        <f>2*29.3*R636*0.92*(BQ636-W636)</f>
        <v>0</v>
      </c>
      <c r="AE636">
        <f>2*0.95*5.67E-8*(((BQ636+$B$7)+273)^4-(W636+273)^4)</f>
        <v>0</v>
      </c>
      <c r="AF636">
        <f>U636+AE636+AC636+AD636</f>
        <v>0</v>
      </c>
      <c r="AG636">
        <f>BN636*AU636*(BI636-BH636*(1000-AU636*BK636)/(1000-AU636*BJ636))/(100*BB636)</f>
        <v>0</v>
      </c>
      <c r="AH636">
        <f>1000*BN636*AU636*(BJ636-BK636)/(100*BB636*(1000-AU636*BJ636))</f>
        <v>0</v>
      </c>
      <c r="AI636">
        <f>(AJ636 - AK636 - BO636*1E3/(8.314*(BQ636+273.15)) * AM636/BN636 * AL636) * BN636/(100*BB636) * (1000 - BK636)/1000</f>
        <v>0</v>
      </c>
      <c r="AJ636">
        <v>1601.6959213691</v>
      </c>
      <c r="AK636">
        <v>1555.54678787879</v>
      </c>
      <c r="AL636">
        <v>3.46982801630566</v>
      </c>
      <c r="AM636">
        <v>66.1577859807836</v>
      </c>
      <c r="AN636">
        <f>(AP636 - AO636 + BO636*1E3/(8.314*(BQ636+273.15)) * AR636/BN636 * AQ636) * BN636/(100*BB636) * 1000/(1000 - AP636)</f>
        <v>0</v>
      </c>
      <c r="AO636">
        <v>14.1036886498857</v>
      </c>
      <c r="AP636">
        <v>20.7966545454546</v>
      </c>
      <c r="AQ636">
        <v>0.0113216132819843</v>
      </c>
      <c r="AR636">
        <v>77.8780552469059</v>
      </c>
      <c r="AS636">
        <v>20</v>
      </c>
      <c r="AT636">
        <v>4</v>
      </c>
      <c r="AU636">
        <f>IF(AS636*$H$13&gt;=AW636,1.0,(AW636/(AW636-AS636*$H$13)))</f>
        <v>0</v>
      </c>
      <c r="AV636">
        <f>(AU636-1)*100</f>
        <v>0</v>
      </c>
      <c r="AW636">
        <f>MAX(0,($B$13+$C$13*BV636)/(1+$D$13*BV636)*BO636/(BQ636+273)*$E$13)</f>
        <v>0</v>
      </c>
      <c r="AX636">
        <f>$B$11*BW636+$C$11*BX636+$F$11*CI636*(1-CL636)</f>
        <v>0</v>
      </c>
      <c r="AY636">
        <f>AX636*AZ636</f>
        <v>0</v>
      </c>
      <c r="AZ636">
        <f>($B$11*$D$9+$C$11*$D$9+$F$11*((CV636+CN636)/MAX(CV636+CN636+CW636, 0.1)*$I$9+CW636/MAX(CV636+CN636+CW636, 0.1)*$J$9))/($B$11+$C$11+$F$11)</f>
        <v>0</v>
      </c>
      <c r="BA636">
        <f>($B$11*$K$9+$C$11*$K$9+$F$11*((CV636+CN636)/MAX(CV636+CN636+CW636, 0.1)*$P$9+CW636/MAX(CV636+CN636+CW636, 0.1)*$Q$9))/($B$11+$C$11+$F$11)</f>
        <v>0</v>
      </c>
      <c r="BB636">
        <v>4.6</v>
      </c>
      <c r="BC636">
        <v>0.5</v>
      </c>
      <c r="BD636" t="s">
        <v>355</v>
      </c>
      <c r="BE636">
        <v>2</v>
      </c>
      <c r="BF636" t="b">
        <v>1</v>
      </c>
      <c r="BG636">
        <v>1657562367.6</v>
      </c>
      <c r="BH636">
        <v>1499.96814814815</v>
      </c>
      <c r="BI636">
        <v>1562.35111111111</v>
      </c>
      <c r="BJ636">
        <v>20.7277111111111</v>
      </c>
      <c r="BK636">
        <v>14.078037037037</v>
      </c>
      <c r="BL636">
        <v>1492.39111111111</v>
      </c>
      <c r="BM636">
        <v>20.5190037037037</v>
      </c>
      <c r="BN636">
        <v>500.042037037037</v>
      </c>
      <c r="BO636">
        <v>68.0030740740741</v>
      </c>
      <c r="BP636">
        <v>0.0143999592592593</v>
      </c>
      <c r="BQ636">
        <v>23.1903185185185</v>
      </c>
      <c r="BR636">
        <v>22.9195592592593</v>
      </c>
      <c r="BS636">
        <v>999.9</v>
      </c>
      <c r="BT636">
        <v>0</v>
      </c>
      <c r="BU636">
        <v>0</v>
      </c>
      <c r="BV636">
        <v>10010.902962963</v>
      </c>
      <c r="BW636">
        <v>0</v>
      </c>
      <c r="BX636">
        <v>143.693518518519</v>
      </c>
      <c r="BY636">
        <v>-62.3828814814815</v>
      </c>
      <c r="BZ636">
        <v>1531.71888888889</v>
      </c>
      <c r="CA636">
        <v>1584.66037037037</v>
      </c>
      <c r="CB636">
        <v>6.64967518518518</v>
      </c>
      <c r="CC636">
        <v>1562.35111111111</v>
      </c>
      <c r="CD636">
        <v>14.078037037037</v>
      </c>
      <c r="CE636">
        <v>1.40954925925926</v>
      </c>
      <c r="CF636">
        <v>0.957349888888889</v>
      </c>
      <c r="CG636">
        <v>12.0207222222222</v>
      </c>
      <c r="CH636">
        <v>6.28292555555556</v>
      </c>
      <c r="CI636">
        <v>2000.01185185185</v>
      </c>
      <c r="CJ636">
        <v>0.980001518518519</v>
      </c>
      <c r="CK636">
        <v>0.0199985037037037</v>
      </c>
      <c r="CL636">
        <v>0</v>
      </c>
      <c r="CM636">
        <v>2.55007407407407</v>
      </c>
      <c r="CN636">
        <v>0</v>
      </c>
      <c r="CO636">
        <v>14166.3703703704</v>
      </c>
      <c r="CP636">
        <v>16705.5148148148</v>
      </c>
      <c r="CQ636">
        <v>45</v>
      </c>
      <c r="CR636">
        <v>46.3493333333333</v>
      </c>
      <c r="CS636">
        <v>45.8005185185185</v>
      </c>
      <c r="CT636">
        <v>44.937</v>
      </c>
      <c r="CU636">
        <v>43.75</v>
      </c>
      <c r="CV636">
        <v>1960.01555555556</v>
      </c>
      <c r="CW636">
        <v>39.9959259259259</v>
      </c>
      <c r="CX636">
        <v>0</v>
      </c>
      <c r="CY636">
        <v>1651541270.6</v>
      </c>
      <c r="CZ636">
        <v>0</v>
      </c>
      <c r="DA636">
        <v>0</v>
      </c>
      <c r="DB636" t="s">
        <v>356</v>
      </c>
      <c r="DC636">
        <v>1657298120.5</v>
      </c>
      <c r="DD636">
        <v>1657298120.5</v>
      </c>
      <c r="DE636">
        <v>0</v>
      </c>
      <c r="DF636">
        <v>1.391</v>
      </c>
      <c r="DG636">
        <v>0.035</v>
      </c>
      <c r="DH636">
        <v>2.39</v>
      </c>
      <c r="DI636">
        <v>0.104</v>
      </c>
      <c r="DJ636">
        <v>419</v>
      </c>
      <c r="DK636">
        <v>18</v>
      </c>
      <c r="DL636">
        <v>0.11</v>
      </c>
      <c r="DM636">
        <v>0.02</v>
      </c>
      <c r="DN636">
        <v>-62.2339902439024</v>
      </c>
      <c r="DO636">
        <v>-3.37625435540067</v>
      </c>
      <c r="DP636">
        <v>0.376080393458423</v>
      </c>
      <c r="DQ636">
        <v>0</v>
      </c>
      <c r="DR636">
        <v>6.64266658536585</v>
      </c>
      <c r="DS636">
        <v>0.135537700348431</v>
      </c>
      <c r="DT636">
        <v>0.0187376167380807</v>
      </c>
      <c r="DU636">
        <v>0</v>
      </c>
      <c r="DV636">
        <v>0</v>
      </c>
      <c r="DW636">
        <v>2</v>
      </c>
      <c r="DX636" t="s">
        <v>357</v>
      </c>
      <c r="DY636">
        <v>2.85128</v>
      </c>
      <c r="DZ636">
        <v>2.63087</v>
      </c>
      <c r="EA636">
        <v>0.165098</v>
      </c>
      <c r="EB636">
        <v>0.169096</v>
      </c>
      <c r="EC636">
        <v>0.0704782</v>
      </c>
      <c r="ED636">
        <v>0.0532414</v>
      </c>
      <c r="EE636">
        <v>23411.3</v>
      </c>
      <c r="EF636">
        <v>20365.8</v>
      </c>
      <c r="EG636">
        <v>25111.4</v>
      </c>
      <c r="EH636">
        <v>23878.5</v>
      </c>
      <c r="EI636">
        <v>39852.1</v>
      </c>
      <c r="EJ636">
        <v>37438.1</v>
      </c>
      <c r="EK636">
        <v>45396.8</v>
      </c>
      <c r="EL636">
        <v>42612.5</v>
      </c>
      <c r="EM636">
        <v>1.78465</v>
      </c>
      <c r="EN636">
        <v>2.08507</v>
      </c>
      <c r="EO636">
        <v>-0.0439584</v>
      </c>
      <c r="EP636">
        <v>0</v>
      </c>
      <c r="EQ636">
        <v>23.7224</v>
      </c>
      <c r="ER636">
        <v>999.9</v>
      </c>
      <c r="ES636">
        <v>30.869</v>
      </c>
      <c r="ET636">
        <v>28.742</v>
      </c>
      <c r="EU636">
        <v>17.9851</v>
      </c>
      <c r="EV636">
        <v>51.3652</v>
      </c>
      <c r="EW636">
        <v>29.0625</v>
      </c>
      <c r="EX636">
        <v>2</v>
      </c>
      <c r="EY636">
        <v>0.0841311</v>
      </c>
      <c r="EZ636">
        <v>9.28105</v>
      </c>
      <c r="FA636">
        <v>20.0238</v>
      </c>
      <c r="FB636">
        <v>5.23751</v>
      </c>
      <c r="FC636">
        <v>11.9939</v>
      </c>
      <c r="FD636">
        <v>4.95705</v>
      </c>
      <c r="FE636">
        <v>3.30395</v>
      </c>
      <c r="FF636">
        <v>9999</v>
      </c>
      <c r="FG636">
        <v>9999</v>
      </c>
      <c r="FH636">
        <v>6717.5</v>
      </c>
      <c r="FI636">
        <v>354.8</v>
      </c>
      <c r="FJ636">
        <v>1.86798</v>
      </c>
      <c r="FK636">
        <v>1.8637</v>
      </c>
      <c r="FL636">
        <v>1.87136</v>
      </c>
      <c r="FM636">
        <v>1.86203</v>
      </c>
      <c r="FN636">
        <v>1.86157</v>
      </c>
      <c r="FO636">
        <v>1.86807</v>
      </c>
      <c r="FP636">
        <v>1.8581</v>
      </c>
      <c r="FQ636">
        <v>1.86467</v>
      </c>
      <c r="FR636">
        <v>5</v>
      </c>
      <c r="FS636">
        <v>0</v>
      </c>
      <c r="FT636">
        <v>0</v>
      </c>
      <c r="FU636">
        <v>0</v>
      </c>
      <c r="FV636" t="s">
        <v>358</v>
      </c>
      <c r="FW636" t="s">
        <v>359</v>
      </c>
      <c r="FX636" t="s">
        <v>360</v>
      </c>
      <c r="FY636" t="s">
        <v>360</v>
      </c>
      <c r="FZ636" t="s">
        <v>360</v>
      </c>
      <c r="GA636" t="s">
        <v>360</v>
      </c>
      <c r="GB636">
        <v>0</v>
      </c>
      <c r="GC636">
        <v>100</v>
      </c>
      <c r="GD636">
        <v>100</v>
      </c>
      <c r="GE636">
        <v>7.69</v>
      </c>
      <c r="GF636">
        <v>0.2122</v>
      </c>
      <c r="GG636">
        <v>2.14445261950712</v>
      </c>
      <c r="GH636">
        <v>0.00524579190152856</v>
      </c>
      <c r="GI636">
        <v>-2.61795653493914e-06</v>
      </c>
      <c r="GJ636">
        <v>1.03317073579164e-09</v>
      </c>
      <c r="GK636">
        <v>0.00834576242792743</v>
      </c>
      <c r="GL636">
        <v>-0.0463878632499735</v>
      </c>
      <c r="GM636">
        <v>0.00360881594666716</v>
      </c>
      <c r="GN636">
        <v>-4.25062852161115e-05</v>
      </c>
      <c r="GO636">
        <v>14</v>
      </c>
      <c r="GP636">
        <v>2225</v>
      </c>
      <c r="GQ636">
        <v>2</v>
      </c>
      <c r="GR636">
        <v>27</v>
      </c>
      <c r="GS636">
        <v>4404.2</v>
      </c>
      <c r="GT636">
        <v>4404.2</v>
      </c>
      <c r="GU636">
        <v>3.73657</v>
      </c>
      <c r="GV636">
        <v>2.30591</v>
      </c>
      <c r="GW636">
        <v>1.99829</v>
      </c>
      <c r="GX636">
        <v>2.75024</v>
      </c>
      <c r="GY636">
        <v>2.09351</v>
      </c>
      <c r="GZ636">
        <v>2.35474</v>
      </c>
      <c r="HA636">
        <v>31.368</v>
      </c>
      <c r="HB636">
        <v>13.4316</v>
      </c>
      <c r="HC636">
        <v>18</v>
      </c>
      <c r="HD636">
        <v>425.373</v>
      </c>
      <c r="HE636">
        <v>616.297</v>
      </c>
      <c r="HF636">
        <v>18.8221</v>
      </c>
      <c r="HG636">
        <v>28.5771</v>
      </c>
      <c r="HH636">
        <v>30.003</v>
      </c>
      <c r="HI636">
        <v>27.4904</v>
      </c>
      <c r="HJ636">
        <v>27.5265</v>
      </c>
      <c r="HK636">
        <v>74.7799</v>
      </c>
      <c r="HL636">
        <v>22.8094</v>
      </c>
      <c r="HM636">
        <v>0</v>
      </c>
      <c r="HN636">
        <v>12.5565</v>
      </c>
      <c r="HO636">
        <v>1611.15</v>
      </c>
      <c r="HP636">
        <v>14.3133</v>
      </c>
      <c r="HQ636">
        <v>96.0804</v>
      </c>
      <c r="HR636">
        <v>100.171</v>
      </c>
    </row>
    <row r="637" spans="1:226">
      <c r="A637">
        <v>621</v>
      </c>
      <c r="B637">
        <v>1657562380.1</v>
      </c>
      <c r="C637">
        <v>9588.09999990463</v>
      </c>
      <c r="D637" t="s">
        <v>1609</v>
      </c>
      <c r="E637" t="s">
        <v>1610</v>
      </c>
      <c r="F637">
        <v>5</v>
      </c>
      <c r="G637" t="s">
        <v>1420</v>
      </c>
      <c r="H637" t="s">
        <v>354</v>
      </c>
      <c r="I637">
        <v>1657562372.31429</v>
      </c>
      <c r="J637">
        <f>(K637)/1000</f>
        <v>0</v>
      </c>
      <c r="K637">
        <f>IF(BF637, AN637, AH637)</f>
        <v>0</v>
      </c>
      <c r="L637">
        <f>IF(BF637, AI637, AG637)</f>
        <v>0</v>
      </c>
      <c r="M637">
        <f>BH637 - IF(AU637&gt;1, L637*BB637*100.0/(AW637*BV637), 0)</f>
        <v>0</v>
      </c>
      <c r="N637">
        <f>((T637-J637/2)*M637-L637)/(T637+J637/2)</f>
        <v>0</v>
      </c>
      <c r="O637">
        <f>N637*(BO637+BP637)/1000.0</f>
        <v>0</v>
      </c>
      <c r="P637">
        <f>(BH637 - IF(AU637&gt;1, L637*BB637*100.0/(AW637*BV637), 0))*(BO637+BP637)/1000.0</f>
        <v>0</v>
      </c>
      <c r="Q637">
        <f>2.0/((1/S637-1/R637)+SIGN(S637)*SQRT((1/S637-1/R637)*(1/S637-1/R637) + 4*BC637/((BC637+1)*(BC637+1))*(2*1/S637*1/R637-1/R637*1/R637)))</f>
        <v>0</v>
      </c>
      <c r="R637">
        <f>IF(LEFT(BD637,1)&lt;&gt;"0",IF(LEFT(BD637,1)="1",3.0,BE637),$D$5+$E$5*(BV637*BO637/($K$5*1000))+$F$5*(BV637*BO637/($K$5*1000))*MAX(MIN(BB637,$J$5),$I$5)*MAX(MIN(BB637,$J$5),$I$5)+$G$5*MAX(MIN(BB637,$J$5),$I$5)*(BV637*BO637/($K$5*1000))+$H$5*(BV637*BO637/($K$5*1000))*(BV637*BO637/($K$5*1000)))</f>
        <v>0</v>
      </c>
      <c r="S637">
        <f>J637*(1000-(1000*0.61365*exp(17.502*W637/(240.97+W637))/(BO637+BP637)+BJ637)/2)/(1000*0.61365*exp(17.502*W637/(240.97+W637))/(BO637+BP637)-BJ637)</f>
        <v>0</v>
      </c>
      <c r="T637">
        <f>1/((BC637+1)/(Q637/1.6)+1/(R637/1.37)) + BC637/((BC637+1)/(Q637/1.6) + BC637/(R637/1.37))</f>
        <v>0</v>
      </c>
      <c r="U637">
        <f>(AX637*BA637)</f>
        <v>0</v>
      </c>
      <c r="V637">
        <f>(BQ637+(U637+2*0.95*5.67E-8*(((BQ637+$B$7)+273)^4-(BQ637+273)^4)-44100*J637)/(1.84*29.3*R637+8*0.95*5.67E-8*(BQ637+273)^3))</f>
        <v>0</v>
      </c>
      <c r="W637">
        <f>($C$7*BR637+$D$7*BS637+$E$7*V637)</f>
        <v>0</v>
      </c>
      <c r="X637">
        <f>0.61365*exp(17.502*W637/(240.97+W637))</f>
        <v>0</v>
      </c>
      <c r="Y637">
        <f>(Z637/AA637*100)</f>
        <v>0</v>
      </c>
      <c r="Z637">
        <f>BJ637*(BO637+BP637)/1000</f>
        <v>0</v>
      </c>
      <c r="AA637">
        <f>0.61365*exp(17.502*BQ637/(240.97+BQ637))</f>
        <v>0</v>
      </c>
      <c r="AB637">
        <f>(X637-BJ637*(BO637+BP637)/1000)</f>
        <v>0</v>
      </c>
      <c r="AC637">
        <f>(-J637*44100)</f>
        <v>0</v>
      </c>
      <c r="AD637">
        <f>2*29.3*R637*0.92*(BQ637-W637)</f>
        <v>0</v>
      </c>
      <c r="AE637">
        <f>2*0.95*5.67E-8*(((BQ637+$B$7)+273)^4-(W637+273)^4)</f>
        <v>0</v>
      </c>
      <c r="AF637">
        <f>U637+AE637+AC637+AD637</f>
        <v>0</v>
      </c>
      <c r="AG637">
        <f>BN637*AU637*(BI637-BH637*(1000-AU637*BK637)/(1000-AU637*BJ637))/(100*BB637)</f>
        <v>0</v>
      </c>
      <c r="AH637">
        <f>1000*BN637*AU637*(BJ637-BK637)/(100*BB637*(1000-AU637*BJ637))</f>
        <v>0</v>
      </c>
      <c r="AI637">
        <f>(AJ637 - AK637 - BO637*1E3/(8.314*(BQ637+273.15)) * AM637/BN637 * AL637) * BN637/(100*BB637) * (1000 - BK637)/1000</f>
        <v>0</v>
      </c>
      <c r="AJ637">
        <v>1618.92016416832</v>
      </c>
      <c r="AK637">
        <v>1572.36624242424</v>
      </c>
      <c r="AL637">
        <v>3.32570467560014</v>
      </c>
      <c r="AM637">
        <v>66.1577859807836</v>
      </c>
      <c r="AN637">
        <f>(AP637 - AO637 + BO637*1E3/(8.314*(BQ637+273.15)) * AR637/BN637 * AQ637) * BN637/(100*BB637) * 1000/(1000 - AP637)</f>
        <v>0</v>
      </c>
      <c r="AO637">
        <v>14.1532158975806</v>
      </c>
      <c r="AP637">
        <v>20.8624993939394</v>
      </c>
      <c r="AQ637">
        <v>0.0100702649473148</v>
      </c>
      <c r="AR637">
        <v>77.8780552469059</v>
      </c>
      <c r="AS637">
        <v>20</v>
      </c>
      <c r="AT637">
        <v>4</v>
      </c>
      <c r="AU637">
        <f>IF(AS637*$H$13&gt;=AW637,1.0,(AW637/(AW637-AS637*$H$13)))</f>
        <v>0</v>
      </c>
      <c r="AV637">
        <f>(AU637-1)*100</f>
        <v>0</v>
      </c>
      <c r="AW637">
        <f>MAX(0,($B$13+$C$13*BV637)/(1+$D$13*BV637)*BO637/(BQ637+273)*$E$13)</f>
        <v>0</v>
      </c>
      <c r="AX637">
        <f>$B$11*BW637+$C$11*BX637+$F$11*CI637*(1-CL637)</f>
        <v>0</v>
      </c>
      <c r="AY637">
        <f>AX637*AZ637</f>
        <v>0</v>
      </c>
      <c r="AZ637">
        <f>($B$11*$D$9+$C$11*$D$9+$F$11*((CV637+CN637)/MAX(CV637+CN637+CW637, 0.1)*$I$9+CW637/MAX(CV637+CN637+CW637, 0.1)*$J$9))/($B$11+$C$11+$F$11)</f>
        <v>0</v>
      </c>
      <c r="BA637">
        <f>($B$11*$K$9+$C$11*$K$9+$F$11*((CV637+CN637)/MAX(CV637+CN637+CW637, 0.1)*$P$9+CW637/MAX(CV637+CN637+CW637, 0.1)*$Q$9))/($B$11+$C$11+$F$11)</f>
        <v>0</v>
      </c>
      <c r="BB637">
        <v>4.6</v>
      </c>
      <c r="BC637">
        <v>0.5</v>
      </c>
      <c r="BD637" t="s">
        <v>355</v>
      </c>
      <c r="BE637">
        <v>2</v>
      </c>
      <c r="BF637" t="b">
        <v>1</v>
      </c>
      <c r="BG637">
        <v>1657562372.31429</v>
      </c>
      <c r="BH637">
        <v>1515.58107142857</v>
      </c>
      <c r="BI637">
        <v>1578.22964285714</v>
      </c>
      <c r="BJ637">
        <v>20.7744892857143</v>
      </c>
      <c r="BK637">
        <v>14.1150178571429</v>
      </c>
      <c r="BL637">
        <v>1507.93571428571</v>
      </c>
      <c r="BM637">
        <v>20.5636392857143</v>
      </c>
      <c r="BN637">
        <v>500.034642857143</v>
      </c>
      <c r="BO637">
        <v>68.0035964285714</v>
      </c>
      <c r="BP637">
        <v>0.0144599392857143</v>
      </c>
      <c r="BQ637">
        <v>23.2426642857143</v>
      </c>
      <c r="BR637">
        <v>22.9650571428571</v>
      </c>
      <c r="BS637">
        <v>999.9</v>
      </c>
      <c r="BT637">
        <v>0</v>
      </c>
      <c r="BU637">
        <v>0</v>
      </c>
      <c r="BV637">
        <v>10004.9142857143</v>
      </c>
      <c r="BW637">
        <v>0</v>
      </c>
      <c r="BX637">
        <v>153.018785714286</v>
      </c>
      <c r="BY637">
        <v>-62.6483464285714</v>
      </c>
      <c r="BZ637">
        <v>1547.73571428571</v>
      </c>
      <c r="CA637">
        <v>1600.82535714286</v>
      </c>
      <c r="CB637">
        <v>6.65948464285714</v>
      </c>
      <c r="CC637">
        <v>1578.22964285714</v>
      </c>
      <c r="CD637">
        <v>14.1150178571429</v>
      </c>
      <c r="CE637">
        <v>1.41274142857143</v>
      </c>
      <c r="CF637">
        <v>0.959871642857143</v>
      </c>
      <c r="CG637">
        <v>12.0550464285714</v>
      </c>
      <c r="CH637">
        <v>6.32101464285714</v>
      </c>
      <c r="CI637">
        <v>2000.02285714286</v>
      </c>
      <c r="CJ637">
        <v>0.980000535714286</v>
      </c>
      <c r="CK637">
        <v>0.0199995</v>
      </c>
      <c r="CL637">
        <v>0</v>
      </c>
      <c r="CM637">
        <v>2.54345714285714</v>
      </c>
      <c r="CN637">
        <v>0</v>
      </c>
      <c r="CO637">
        <v>14434.5392857143</v>
      </c>
      <c r="CP637">
        <v>16705.5964285714</v>
      </c>
      <c r="CQ637">
        <v>45</v>
      </c>
      <c r="CR637">
        <v>46.3793214285714</v>
      </c>
      <c r="CS637">
        <v>45.812</v>
      </c>
      <c r="CT637">
        <v>44.937</v>
      </c>
      <c r="CU637">
        <v>43.75</v>
      </c>
      <c r="CV637">
        <v>1960.02428571429</v>
      </c>
      <c r="CW637">
        <v>39.9982142857143</v>
      </c>
      <c r="CX637">
        <v>0</v>
      </c>
      <c r="CY637">
        <v>1651541275.4</v>
      </c>
      <c r="CZ637">
        <v>0</v>
      </c>
      <c r="DA637">
        <v>0</v>
      </c>
      <c r="DB637" t="s">
        <v>356</v>
      </c>
      <c r="DC637">
        <v>1657298120.5</v>
      </c>
      <c r="DD637">
        <v>1657298120.5</v>
      </c>
      <c r="DE637">
        <v>0</v>
      </c>
      <c r="DF637">
        <v>1.391</v>
      </c>
      <c r="DG637">
        <v>0.035</v>
      </c>
      <c r="DH637">
        <v>2.39</v>
      </c>
      <c r="DI637">
        <v>0.104</v>
      </c>
      <c r="DJ637">
        <v>419</v>
      </c>
      <c r="DK637">
        <v>18</v>
      </c>
      <c r="DL637">
        <v>0.11</v>
      </c>
      <c r="DM637">
        <v>0.02</v>
      </c>
      <c r="DN637">
        <v>-62.48369</v>
      </c>
      <c r="DO637">
        <v>-3.55215084427745</v>
      </c>
      <c r="DP637">
        <v>0.368882954878644</v>
      </c>
      <c r="DQ637">
        <v>0</v>
      </c>
      <c r="DR637">
        <v>6.651157</v>
      </c>
      <c r="DS637">
        <v>0.114448930581601</v>
      </c>
      <c r="DT637">
        <v>0.0169040943561021</v>
      </c>
      <c r="DU637">
        <v>0</v>
      </c>
      <c r="DV637">
        <v>0</v>
      </c>
      <c r="DW637">
        <v>2</v>
      </c>
      <c r="DX637" t="s">
        <v>357</v>
      </c>
      <c r="DY637">
        <v>2.85076</v>
      </c>
      <c r="DZ637">
        <v>2.63109</v>
      </c>
      <c r="EA637">
        <v>0.166164</v>
      </c>
      <c r="EB637">
        <v>0.170156</v>
      </c>
      <c r="EC637">
        <v>0.070634</v>
      </c>
      <c r="ED637">
        <v>0.053437</v>
      </c>
      <c r="EE637">
        <v>23379</v>
      </c>
      <c r="EF637">
        <v>20337.9</v>
      </c>
      <c r="EG637">
        <v>25109.1</v>
      </c>
      <c r="EH637">
        <v>23876.6</v>
      </c>
      <c r="EI637">
        <v>39842.3</v>
      </c>
      <c r="EJ637">
        <v>37427.4</v>
      </c>
      <c r="EK637">
        <v>45393.3</v>
      </c>
      <c r="EL637">
        <v>42609.1</v>
      </c>
      <c r="EM637">
        <v>1.78382</v>
      </c>
      <c r="EN637">
        <v>2.0848</v>
      </c>
      <c r="EO637">
        <v>-0.0438765</v>
      </c>
      <c r="EP637">
        <v>0</v>
      </c>
      <c r="EQ637">
        <v>23.7713</v>
      </c>
      <c r="ER637">
        <v>999.9</v>
      </c>
      <c r="ES637">
        <v>30.894</v>
      </c>
      <c r="ET637">
        <v>28.742</v>
      </c>
      <c r="EU637">
        <v>17.9998</v>
      </c>
      <c r="EV637">
        <v>51.1952</v>
      </c>
      <c r="EW637">
        <v>29.1266</v>
      </c>
      <c r="EX637">
        <v>2</v>
      </c>
      <c r="EY637">
        <v>0.0872129</v>
      </c>
      <c r="EZ637">
        <v>9.28105</v>
      </c>
      <c r="FA637">
        <v>20.0237</v>
      </c>
      <c r="FB637">
        <v>5.23721</v>
      </c>
      <c r="FC637">
        <v>11.9941</v>
      </c>
      <c r="FD637">
        <v>4.95685</v>
      </c>
      <c r="FE637">
        <v>3.3039</v>
      </c>
      <c r="FF637">
        <v>9999</v>
      </c>
      <c r="FG637">
        <v>9999</v>
      </c>
      <c r="FH637">
        <v>6717.8</v>
      </c>
      <c r="FI637">
        <v>354.8</v>
      </c>
      <c r="FJ637">
        <v>1.86799</v>
      </c>
      <c r="FK637">
        <v>1.86371</v>
      </c>
      <c r="FL637">
        <v>1.87135</v>
      </c>
      <c r="FM637">
        <v>1.86203</v>
      </c>
      <c r="FN637">
        <v>1.86157</v>
      </c>
      <c r="FO637">
        <v>1.86805</v>
      </c>
      <c r="FP637">
        <v>1.85809</v>
      </c>
      <c r="FQ637">
        <v>1.86466</v>
      </c>
      <c r="FR637">
        <v>5</v>
      </c>
      <c r="FS637">
        <v>0</v>
      </c>
      <c r="FT637">
        <v>0</v>
      </c>
      <c r="FU637">
        <v>0</v>
      </c>
      <c r="FV637" t="s">
        <v>358</v>
      </c>
      <c r="FW637" t="s">
        <v>359</v>
      </c>
      <c r="FX637" t="s">
        <v>360</v>
      </c>
      <c r="FY637" t="s">
        <v>360</v>
      </c>
      <c r="FZ637" t="s">
        <v>360</v>
      </c>
      <c r="GA637" t="s">
        <v>360</v>
      </c>
      <c r="GB637">
        <v>0</v>
      </c>
      <c r="GC637">
        <v>100</v>
      </c>
      <c r="GD637">
        <v>100</v>
      </c>
      <c r="GE637">
        <v>7.76</v>
      </c>
      <c r="GF637">
        <v>0.2153</v>
      </c>
      <c r="GG637">
        <v>2.14445261950712</v>
      </c>
      <c r="GH637">
        <v>0.00524579190152856</v>
      </c>
      <c r="GI637">
        <v>-2.61795653493914e-06</v>
      </c>
      <c r="GJ637">
        <v>1.03317073579164e-09</v>
      </c>
      <c r="GK637">
        <v>0.00834576242792743</v>
      </c>
      <c r="GL637">
        <v>-0.0463878632499735</v>
      </c>
      <c r="GM637">
        <v>0.00360881594666716</v>
      </c>
      <c r="GN637">
        <v>-4.25062852161115e-05</v>
      </c>
      <c r="GO637">
        <v>14</v>
      </c>
      <c r="GP637">
        <v>2225</v>
      </c>
      <c r="GQ637">
        <v>2</v>
      </c>
      <c r="GR637">
        <v>27</v>
      </c>
      <c r="GS637">
        <v>4404.3</v>
      </c>
      <c r="GT637">
        <v>4404.3</v>
      </c>
      <c r="GU637">
        <v>3.76831</v>
      </c>
      <c r="GV637">
        <v>2.30713</v>
      </c>
      <c r="GW637">
        <v>1.99829</v>
      </c>
      <c r="GX637">
        <v>2.75024</v>
      </c>
      <c r="GY637">
        <v>2.09351</v>
      </c>
      <c r="GZ637">
        <v>2.35474</v>
      </c>
      <c r="HA637">
        <v>31.3898</v>
      </c>
      <c r="HB637">
        <v>13.4316</v>
      </c>
      <c r="HC637">
        <v>18</v>
      </c>
      <c r="HD637">
        <v>425.163</v>
      </c>
      <c r="HE637">
        <v>616.496</v>
      </c>
      <c r="HF637">
        <v>18.8598</v>
      </c>
      <c r="HG637">
        <v>28.6223</v>
      </c>
      <c r="HH637">
        <v>30.003</v>
      </c>
      <c r="HI637">
        <v>27.5265</v>
      </c>
      <c r="HJ637">
        <v>27.5638</v>
      </c>
      <c r="HK637">
        <v>75.4009</v>
      </c>
      <c r="HL637">
        <v>22.5206</v>
      </c>
      <c r="HM637">
        <v>0</v>
      </c>
      <c r="HN637">
        <v>12.6029</v>
      </c>
      <c r="HO637">
        <v>1624.66</v>
      </c>
      <c r="HP637">
        <v>14.3162</v>
      </c>
      <c r="HQ637">
        <v>96.0725</v>
      </c>
      <c r="HR637">
        <v>100.163</v>
      </c>
    </row>
    <row r="638" spans="1:226">
      <c r="A638">
        <v>622</v>
      </c>
      <c r="B638">
        <v>1657562385.1</v>
      </c>
      <c r="C638">
        <v>9593.09999990463</v>
      </c>
      <c r="D638" t="s">
        <v>1611</v>
      </c>
      <c r="E638" t="s">
        <v>1612</v>
      </c>
      <c r="F638">
        <v>5</v>
      </c>
      <c r="G638" t="s">
        <v>1420</v>
      </c>
      <c r="H638" t="s">
        <v>354</v>
      </c>
      <c r="I638">
        <v>1657562377.6</v>
      </c>
      <c r="J638">
        <f>(K638)/1000</f>
        <v>0</v>
      </c>
      <c r="K638">
        <f>IF(BF638, AN638, AH638)</f>
        <v>0</v>
      </c>
      <c r="L638">
        <f>IF(BF638, AI638, AG638)</f>
        <v>0</v>
      </c>
      <c r="M638">
        <f>BH638 - IF(AU638&gt;1, L638*BB638*100.0/(AW638*BV638), 0)</f>
        <v>0</v>
      </c>
      <c r="N638">
        <f>((T638-J638/2)*M638-L638)/(T638+J638/2)</f>
        <v>0</v>
      </c>
      <c r="O638">
        <f>N638*(BO638+BP638)/1000.0</f>
        <v>0</v>
      </c>
      <c r="P638">
        <f>(BH638 - IF(AU638&gt;1, L638*BB638*100.0/(AW638*BV638), 0))*(BO638+BP638)/1000.0</f>
        <v>0</v>
      </c>
      <c r="Q638">
        <f>2.0/((1/S638-1/R638)+SIGN(S638)*SQRT((1/S638-1/R638)*(1/S638-1/R638) + 4*BC638/((BC638+1)*(BC638+1))*(2*1/S638*1/R638-1/R638*1/R638)))</f>
        <v>0</v>
      </c>
      <c r="R638">
        <f>IF(LEFT(BD638,1)&lt;&gt;"0",IF(LEFT(BD638,1)="1",3.0,BE638),$D$5+$E$5*(BV638*BO638/($K$5*1000))+$F$5*(BV638*BO638/($K$5*1000))*MAX(MIN(BB638,$J$5),$I$5)*MAX(MIN(BB638,$J$5),$I$5)+$G$5*MAX(MIN(BB638,$J$5),$I$5)*(BV638*BO638/($K$5*1000))+$H$5*(BV638*BO638/($K$5*1000))*(BV638*BO638/($K$5*1000)))</f>
        <v>0</v>
      </c>
      <c r="S638">
        <f>J638*(1000-(1000*0.61365*exp(17.502*W638/(240.97+W638))/(BO638+BP638)+BJ638)/2)/(1000*0.61365*exp(17.502*W638/(240.97+W638))/(BO638+BP638)-BJ638)</f>
        <v>0</v>
      </c>
      <c r="T638">
        <f>1/((BC638+1)/(Q638/1.6)+1/(R638/1.37)) + BC638/((BC638+1)/(Q638/1.6) + BC638/(R638/1.37))</f>
        <v>0</v>
      </c>
      <c r="U638">
        <f>(AX638*BA638)</f>
        <v>0</v>
      </c>
      <c r="V638">
        <f>(BQ638+(U638+2*0.95*5.67E-8*(((BQ638+$B$7)+273)^4-(BQ638+273)^4)-44100*J638)/(1.84*29.3*R638+8*0.95*5.67E-8*(BQ638+273)^3))</f>
        <v>0</v>
      </c>
      <c r="W638">
        <f>($C$7*BR638+$D$7*BS638+$E$7*V638)</f>
        <v>0</v>
      </c>
      <c r="X638">
        <f>0.61365*exp(17.502*W638/(240.97+W638))</f>
        <v>0</v>
      </c>
      <c r="Y638">
        <f>(Z638/AA638*100)</f>
        <v>0</v>
      </c>
      <c r="Z638">
        <f>BJ638*(BO638+BP638)/1000</f>
        <v>0</v>
      </c>
      <c r="AA638">
        <f>0.61365*exp(17.502*BQ638/(240.97+BQ638))</f>
        <v>0</v>
      </c>
      <c r="AB638">
        <f>(X638-BJ638*(BO638+BP638)/1000)</f>
        <v>0</v>
      </c>
      <c r="AC638">
        <f>(-J638*44100)</f>
        <v>0</v>
      </c>
      <c r="AD638">
        <f>2*29.3*R638*0.92*(BQ638-W638)</f>
        <v>0</v>
      </c>
      <c r="AE638">
        <f>2*0.95*5.67E-8*(((BQ638+$B$7)+273)^4-(W638+273)^4)</f>
        <v>0</v>
      </c>
      <c r="AF638">
        <f>U638+AE638+AC638+AD638</f>
        <v>0</v>
      </c>
      <c r="AG638">
        <f>BN638*AU638*(BI638-BH638*(1000-AU638*BK638)/(1000-AU638*BJ638))/(100*BB638)</f>
        <v>0</v>
      </c>
      <c r="AH638">
        <f>1000*BN638*AU638*(BJ638-BK638)/(100*BB638*(1000-AU638*BJ638))</f>
        <v>0</v>
      </c>
      <c r="AI638">
        <f>(AJ638 - AK638 - BO638*1E3/(8.314*(BQ638+273.15)) * AM638/BN638 * AL638) * BN638/(100*BB638) * (1000 - BK638)/1000</f>
        <v>0</v>
      </c>
      <c r="AJ638">
        <v>1635.97479266205</v>
      </c>
      <c r="AK638">
        <v>1589.43321212121</v>
      </c>
      <c r="AL638">
        <v>3.41171241001926</v>
      </c>
      <c r="AM638">
        <v>66.1577859807836</v>
      </c>
      <c r="AN638">
        <f>(AP638 - AO638 + BO638*1E3/(8.314*(BQ638+273.15)) * AR638/BN638 * AQ638) * BN638/(100*BB638) * 1000/(1000 - AP638)</f>
        <v>0</v>
      </c>
      <c r="AO638">
        <v>14.225157656503</v>
      </c>
      <c r="AP638">
        <v>20.9386254545454</v>
      </c>
      <c r="AQ638">
        <v>0.0153303968312307</v>
      </c>
      <c r="AR638">
        <v>77.8780552469059</v>
      </c>
      <c r="AS638">
        <v>20</v>
      </c>
      <c r="AT638">
        <v>4</v>
      </c>
      <c r="AU638">
        <f>IF(AS638*$H$13&gt;=AW638,1.0,(AW638/(AW638-AS638*$H$13)))</f>
        <v>0</v>
      </c>
      <c r="AV638">
        <f>(AU638-1)*100</f>
        <v>0</v>
      </c>
      <c r="AW638">
        <f>MAX(0,($B$13+$C$13*BV638)/(1+$D$13*BV638)*BO638/(BQ638+273)*$E$13)</f>
        <v>0</v>
      </c>
      <c r="AX638">
        <f>$B$11*BW638+$C$11*BX638+$F$11*CI638*(1-CL638)</f>
        <v>0</v>
      </c>
      <c r="AY638">
        <f>AX638*AZ638</f>
        <v>0</v>
      </c>
      <c r="AZ638">
        <f>($B$11*$D$9+$C$11*$D$9+$F$11*((CV638+CN638)/MAX(CV638+CN638+CW638, 0.1)*$I$9+CW638/MAX(CV638+CN638+CW638, 0.1)*$J$9))/($B$11+$C$11+$F$11)</f>
        <v>0</v>
      </c>
      <c r="BA638">
        <f>($B$11*$K$9+$C$11*$K$9+$F$11*((CV638+CN638)/MAX(CV638+CN638+CW638, 0.1)*$P$9+CW638/MAX(CV638+CN638+CW638, 0.1)*$Q$9))/($B$11+$C$11+$F$11)</f>
        <v>0</v>
      </c>
      <c r="BB638">
        <v>4.6</v>
      </c>
      <c r="BC638">
        <v>0.5</v>
      </c>
      <c r="BD638" t="s">
        <v>355</v>
      </c>
      <c r="BE638">
        <v>2</v>
      </c>
      <c r="BF638" t="b">
        <v>1</v>
      </c>
      <c r="BG638">
        <v>1657562377.6</v>
      </c>
      <c r="BH638">
        <v>1533.01740740741</v>
      </c>
      <c r="BI638">
        <v>1595.99481481481</v>
      </c>
      <c r="BJ638">
        <v>20.8389259259259</v>
      </c>
      <c r="BK638">
        <v>14.175762962963</v>
      </c>
      <c r="BL638">
        <v>1525.29555555556</v>
      </c>
      <c r="BM638">
        <v>20.6251074074074</v>
      </c>
      <c r="BN638">
        <v>500.036333333333</v>
      </c>
      <c r="BO638">
        <v>68.0048518518519</v>
      </c>
      <c r="BP638">
        <v>0.014482437037037</v>
      </c>
      <c r="BQ638">
        <v>23.3050185185185</v>
      </c>
      <c r="BR638">
        <v>23.0223962962963</v>
      </c>
      <c r="BS638">
        <v>999.9</v>
      </c>
      <c r="BT638">
        <v>0</v>
      </c>
      <c r="BU638">
        <v>0</v>
      </c>
      <c r="BV638">
        <v>9997.19888888889</v>
      </c>
      <c r="BW638">
        <v>0</v>
      </c>
      <c r="BX638">
        <v>170.371592592593</v>
      </c>
      <c r="BY638">
        <v>-62.9762888888889</v>
      </c>
      <c r="BZ638">
        <v>1565.6462962963</v>
      </c>
      <c r="CA638">
        <v>1618.94407407407</v>
      </c>
      <c r="CB638">
        <v>6.66317518518519</v>
      </c>
      <c r="CC638">
        <v>1595.99481481481</v>
      </c>
      <c r="CD638">
        <v>14.175762962963</v>
      </c>
      <c r="CE638">
        <v>1.41714925925926</v>
      </c>
      <c r="CF638">
        <v>0.964020222222222</v>
      </c>
      <c r="CG638">
        <v>12.1023185185185</v>
      </c>
      <c r="CH638">
        <v>6.38356296296296</v>
      </c>
      <c r="CI638">
        <v>1999.99666666667</v>
      </c>
      <c r="CJ638">
        <v>0.980002111111111</v>
      </c>
      <c r="CK638">
        <v>0.0199979222222222</v>
      </c>
      <c r="CL638">
        <v>0</v>
      </c>
      <c r="CM638">
        <v>2.52141851851852</v>
      </c>
      <c r="CN638">
        <v>0</v>
      </c>
      <c r="CO638">
        <v>14594.2777777778</v>
      </c>
      <c r="CP638">
        <v>16705.3925925926</v>
      </c>
      <c r="CQ638">
        <v>45</v>
      </c>
      <c r="CR638">
        <v>46.4071481481481</v>
      </c>
      <c r="CS638">
        <v>45.8306666666667</v>
      </c>
      <c r="CT638">
        <v>44.937</v>
      </c>
      <c r="CU638">
        <v>43.75</v>
      </c>
      <c r="CV638">
        <v>1960.00222222222</v>
      </c>
      <c r="CW638">
        <v>39.9940740740741</v>
      </c>
      <c r="CX638">
        <v>0</v>
      </c>
      <c r="CY638">
        <v>1651541280.2</v>
      </c>
      <c r="CZ638">
        <v>0</v>
      </c>
      <c r="DA638">
        <v>0</v>
      </c>
      <c r="DB638" t="s">
        <v>356</v>
      </c>
      <c r="DC638">
        <v>1657298120.5</v>
      </c>
      <c r="DD638">
        <v>1657298120.5</v>
      </c>
      <c r="DE638">
        <v>0</v>
      </c>
      <c r="DF638">
        <v>1.391</v>
      </c>
      <c r="DG638">
        <v>0.035</v>
      </c>
      <c r="DH638">
        <v>2.39</v>
      </c>
      <c r="DI638">
        <v>0.104</v>
      </c>
      <c r="DJ638">
        <v>419</v>
      </c>
      <c r="DK638">
        <v>18</v>
      </c>
      <c r="DL638">
        <v>0.11</v>
      </c>
      <c r="DM638">
        <v>0.02</v>
      </c>
      <c r="DN638">
        <v>-62.7708073170732</v>
      </c>
      <c r="DO638">
        <v>-3.7428731707316</v>
      </c>
      <c r="DP638">
        <v>0.389488104574449</v>
      </c>
      <c r="DQ638">
        <v>0</v>
      </c>
      <c r="DR638">
        <v>6.66323707317073</v>
      </c>
      <c r="DS638">
        <v>0.0454570034843037</v>
      </c>
      <c r="DT638">
        <v>0.00972006254218118</v>
      </c>
      <c r="DU638">
        <v>1</v>
      </c>
      <c r="DV638">
        <v>1</v>
      </c>
      <c r="DW638">
        <v>2</v>
      </c>
      <c r="DX638" t="s">
        <v>367</v>
      </c>
      <c r="DY638">
        <v>2.85055</v>
      </c>
      <c r="DZ638">
        <v>2.63045</v>
      </c>
      <c r="EA638">
        <v>0.167225</v>
      </c>
      <c r="EB638">
        <v>0.171176</v>
      </c>
      <c r="EC638">
        <v>0.0708066</v>
      </c>
      <c r="ED638">
        <v>0.053546</v>
      </c>
      <c r="EE638">
        <v>23346.8</v>
      </c>
      <c r="EF638">
        <v>20311.4</v>
      </c>
      <c r="EG638">
        <v>25106.6</v>
      </c>
      <c r="EH638">
        <v>23874.9</v>
      </c>
      <c r="EI638">
        <v>39831.7</v>
      </c>
      <c r="EJ638">
        <v>37420.4</v>
      </c>
      <c r="EK638">
        <v>45389.7</v>
      </c>
      <c r="EL638">
        <v>42606.2</v>
      </c>
      <c r="EM638">
        <v>1.78325</v>
      </c>
      <c r="EN638">
        <v>2.08458</v>
      </c>
      <c r="EO638">
        <v>-0.0440627</v>
      </c>
      <c r="EP638">
        <v>0</v>
      </c>
      <c r="EQ638">
        <v>23.8364</v>
      </c>
      <c r="ER638">
        <v>999.9</v>
      </c>
      <c r="ES638">
        <v>30.918</v>
      </c>
      <c r="ET638">
        <v>28.742</v>
      </c>
      <c r="EU638">
        <v>18.0135</v>
      </c>
      <c r="EV638">
        <v>51.2952</v>
      </c>
      <c r="EW638">
        <v>29.0905</v>
      </c>
      <c r="EX638">
        <v>2</v>
      </c>
      <c r="EY638">
        <v>0.0904243</v>
      </c>
      <c r="EZ638">
        <v>9.28105</v>
      </c>
      <c r="FA638">
        <v>20.0233</v>
      </c>
      <c r="FB638">
        <v>5.23691</v>
      </c>
      <c r="FC638">
        <v>11.9932</v>
      </c>
      <c r="FD638">
        <v>4.956</v>
      </c>
      <c r="FE638">
        <v>3.30395</v>
      </c>
      <c r="FF638">
        <v>9999</v>
      </c>
      <c r="FG638">
        <v>9999</v>
      </c>
      <c r="FH638">
        <v>6717.8</v>
      </c>
      <c r="FI638">
        <v>354.8</v>
      </c>
      <c r="FJ638">
        <v>1.86799</v>
      </c>
      <c r="FK638">
        <v>1.86371</v>
      </c>
      <c r="FL638">
        <v>1.87135</v>
      </c>
      <c r="FM638">
        <v>1.86203</v>
      </c>
      <c r="FN638">
        <v>1.86157</v>
      </c>
      <c r="FO638">
        <v>1.86808</v>
      </c>
      <c r="FP638">
        <v>1.85813</v>
      </c>
      <c r="FQ638">
        <v>1.86469</v>
      </c>
      <c r="FR638">
        <v>5</v>
      </c>
      <c r="FS638">
        <v>0</v>
      </c>
      <c r="FT638">
        <v>0</v>
      </c>
      <c r="FU638">
        <v>0</v>
      </c>
      <c r="FV638" t="s">
        <v>358</v>
      </c>
      <c r="FW638" t="s">
        <v>359</v>
      </c>
      <c r="FX638" t="s">
        <v>360</v>
      </c>
      <c r="FY638" t="s">
        <v>360</v>
      </c>
      <c r="FZ638" t="s">
        <v>360</v>
      </c>
      <c r="GA638" t="s">
        <v>360</v>
      </c>
      <c r="GB638">
        <v>0</v>
      </c>
      <c r="GC638">
        <v>100</v>
      </c>
      <c r="GD638">
        <v>100</v>
      </c>
      <c r="GE638">
        <v>7.83</v>
      </c>
      <c r="GF638">
        <v>0.2188</v>
      </c>
      <c r="GG638">
        <v>2.14445261950712</v>
      </c>
      <c r="GH638">
        <v>0.00524579190152856</v>
      </c>
      <c r="GI638">
        <v>-2.61795653493914e-06</v>
      </c>
      <c r="GJ638">
        <v>1.03317073579164e-09</v>
      </c>
      <c r="GK638">
        <v>0.00834576242792743</v>
      </c>
      <c r="GL638">
        <v>-0.0463878632499735</v>
      </c>
      <c r="GM638">
        <v>0.00360881594666716</v>
      </c>
      <c r="GN638">
        <v>-4.25062852161115e-05</v>
      </c>
      <c r="GO638">
        <v>14</v>
      </c>
      <c r="GP638">
        <v>2225</v>
      </c>
      <c r="GQ638">
        <v>2</v>
      </c>
      <c r="GR638">
        <v>27</v>
      </c>
      <c r="GS638">
        <v>4404.4</v>
      </c>
      <c r="GT638">
        <v>4404.4</v>
      </c>
      <c r="GU638">
        <v>3.79395</v>
      </c>
      <c r="GV638">
        <v>2.30469</v>
      </c>
      <c r="GW638">
        <v>1.99829</v>
      </c>
      <c r="GX638">
        <v>2.74902</v>
      </c>
      <c r="GY638">
        <v>2.09473</v>
      </c>
      <c r="GZ638">
        <v>2.39624</v>
      </c>
      <c r="HA638">
        <v>31.3898</v>
      </c>
      <c r="HB638">
        <v>13.4403</v>
      </c>
      <c r="HC638">
        <v>18</v>
      </c>
      <c r="HD638">
        <v>425.093</v>
      </c>
      <c r="HE638">
        <v>616.71</v>
      </c>
      <c r="HF638">
        <v>18.8989</v>
      </c>
      <c r="HG638">
        <v>28.6681</v>
      </c>
      <c r="HH638">
        <v>30.003</v>
      </c>
      <c r="HI638">
        <v>27.5624</v>
      </c>
      <c r="HJ638">
        <v>27.5989</v>
      </c>
      <c r="HK638">
        <v>75.9177</v>
      </c>
      <c r="HL638">
        <v>22.2058</v>
      </c>
      <c r="HM638">
        <v>0</v>
      </c>
      <c r="HN638">
        <v>12.6606</v>
      </c>
      <c r="HO638">
        <v>1638.17</v>
      </c>
      <c r="HP638">
        <v>14.4209</v>
      </c>
      <c r="HQ638">
        <v>96.0641</v>
      </c>
      <c r="HR638">
        <v>100.156</v>
      </c>
    </row>
    <row r="639" spans="1:226">
      <c r="A639">
        <v>623</v>
      </c>
      <c r="B639">
        <v>1657562390.1</v>
      </c>
      <c r="C639">
        <v>9598.09999990463</v>
      </c>
      <c r="D639" t="s">
        <v>1613</v>
      </c>
      <c r="E639" t="s">
        <v>1614</v>
      </c>
      <c r="F639">
        <v>5</v>
      </c>
      <c r="G639" t="s">
        <v>1420</v>
      </c>
      <c r="H639" t="s">
        <v>354</v>
      </c>
      <c r="I639">
        <v>1657562382.31429</v>
      </c>
      <c r="J639">
        <f>(K639)/1000</f>
        <v>0</v>
      </c>
      <c r="K639">
        <f>IF(BF639, AN639, AH639)</f>
        <v>0</v>
      </c>
      <c r="L639">
        <f>IF(BF639, AI639, AG639)</f>
        <v>0</v>
      </c>
      <c r="M639">
        <f>BH639 - IF(AU639&gt;1, L639*BB639*100.0/(AW639*BV639), 0)</f>
        <v>0</v>
      </c>
      <c r="N639">
        <f>((T639-J639/2)*M639-L639)/(T639+J639/2)</f>
        <v>0</v>
      </c>
      <c r="O639">
        <f>N639*(BO639+BP639)/1000.0</f>
        <v>0</v>
      </c>
      <c r="P639">
        <f>(BH639 - IF(AU639&gt;1, L639*BB639*100.0/(AW639*BV639), 0))*(BO639+BP639)/1000.0</f>
        <v>0</v>
      </c>
      <c r="Q639">
        <f>2.0/((1/S639-1/R639)+SIGN(S639)*SQRT((1/S639-1/R639)*(1/S639-1/R639) + 4*BC639/((BC639+1)*(BC639+1))*(2*1/S639*1/R639-1/R639*1/R639)))</f>
        <v>0</v>
      </c>
      <c r="R639">
        <f>IF(LEFT(BD639,1)&lt;&gt;"0",IF(LEFT(BD639,1)="1",3.0,BE639),$D$5+$E$5*(BV639*BO639/($K$5*1000))+$F$5*(BV639*BO639/($K$5*1000))*MAX(MIN(BB639,$J$5),$I$5)*MAX(MIN(BB639,$J$5),$I$5)+$G$5*MAX(MIN(BB639,$J$5),$I$5)*(BV639*BO639/($K$5*1000))+$H$5*(BV639*BO639/($K$5*1000))*(BV639*BO639/($K$5*1000)))</f>
        <v>0</v>
      </c>
      <c r="S639">
        <f>J639*(1000-(1000*0.61365*exp(17.502*W639/(240.97+W639))/(BO639+BP639)+BJ639)/2)/(1000*0.61365*exp(17.502*W639/(240.97+W639))/(BO639+BP639)-BJ639)</f>
        <v>0</v>
      </c>
      <c r="T639">
        <f>1/((BC639+1)/(Q639/1.6)+1/(R639/1.37)) + BC639/((BC639+1)/(Q639/1.6) + BC639/(R639/1.37))</f>
        <v>0</v>
      </c>
      <c r="U639">
        <f>(AX639*BA639)</f>
        <v>0</v>
      </c>
      <c r="V639">
        <f>(BQ639+(U639+2*0.95*5.67E-8*(((BQ639+$B$7)+273)^4-(BQ639+273)^4)-44100*J639)/(1.84*29.3*R639+8*0.95*5.67E-8*(BQ639+273)^3))</f>
        <v>0</v>
      </c>
      <c r="W639">
        <f>($C$7*BR639+$D$7*BS639+$E$7*V639)</f>
        <v>0</v>
      </c>
      <c r="X639">
        <f>0.61365*exp(17.502*W639/(240.97+W639))</f>
        <v>0</v>
      </c>
      <c r="Y639">
        <f>(Z639/AA639*100)</f>
        <v>0</v>
      </c>
      <c r="Z639">
        <f>BJ639*(BO639+BP639)/1000</f>
        <v>0</v>
      </c>
      <c r="AA639">
        <f>0.61365*exp(17.502*BQ639/(240.97+BQ639))</f>
        <v>0</v>
      </c>
      <c r="AB639">
        <f>(X639-BJ639*(BO639+BP639)/1000)</f>
        <v>0</v>
      </c>
      <c r="AC639">
        <f>(-J639*44100)</f>
        <v>0</v>
      </c>
      <c r="AD639">
        <f>2*29.3*R639*0.92*(BQ639-W639)</f>
        <v>0</v>
      </c>
      <c r="AE639">
        <f>2*0.95*5.67E-8*(((BQ639+$B$7)+273)^4-(W639+273)^4)</f>
        <v>0</v>
      </c>
      <c r="AF639">
        <f>U639+AE639+AC639+AD639</f>
        <v>0</v>
      </c>
      <c r="AG639">
        <f>BN639*AU639*(BI639-BH639*(1000-AU639*BK639)/(1000-AU639*BJ639))/(100*BB639)</f>
        <v>0</v>
      </c>
      <c r="AH639">
        <f>1000*BN639*AU639*(BJ639-BK639)/(100*BB639*(1000-AU639*BJ639))</f>
        <v>0</v>
      </c>
      <c r="AI639">
        <f>(AJ639 - AK639 - BO639*1E3/(8.314*(BQ639+273.15)) * AM639/BN639 * AL639) * BN639/(100*BB639) * (1000 - BK639)/1000</f>
        <v>0</v>
      </c>
      <c r="AJ639">
        <v>1651.83161062623</v>
      </c>
      <c r="AK639">
        <v>1605.47012121212</v>
      </c>
      <c r="AL639">
        <v>3.2033453418741</v>
      </c>
      <c r="AM639">
        <v>66.1577859807836</v>
      </c>
      <c r="AN639">
        <f>(AP639 - AO639 + BO639*1E3/(8.314*(BQ639+273.15)) * AR639/BN639 * AQ639) * BN639/(100*BB639) * 1000/(1000 - AP639)</f>
        <v>0</v>
      </c>
      <c r="AO639">
        <v>14.2686073719957</v>
      </c>
      <c r="AP639">
        <v>21.0130860606061</v>
      </c>
      <c r="AQ639">
        <v>0.0152740371379834</v>
      </c>
      <c r="AR639">
        <v>77.8780552469059</v>
      </c>
      <c r="AS639">
        <v>20</v>
      </c>
      <c r="AT639">
        <v>4</v>
      </c>
      <c r="AU639">
        <f>IF(AS639*$H$13&gt;=AW639,1.0,(AW639/(AW639-AS639*$H$13)))</f>
        <v>0</v>
      </c>
      <c r="AV639">
        <f>(AU639-1)*100</f>
        <v>0</v>
      </c>
      <c r="AW639">
        <f>MAX(0,($B$13+$C$13*BV639)/(1+$D$13*BV639)*BO639/(BQ639+273)*$E$13)</f>
        <v>0</v>
      </c>
      <c r="AX639">
        <f>$B$11*BW639+$C$11*BX639+$F$11*CI639*(1-CL639)</f>
        <v>0</v>
      </c>
      <c r="AY639">
        <f>AX639*AZ639</f>
        <v>0</v>
      </c>
      <c r="AZ639">
        <f>($B$11*$D$9+$C$11*$D$9+$F$11*((CV639+CN639)/MAX(CV639+CN639+CW639, 0.1)*$I$9+CW639/MAX(CV639+CN639+CW639, 0.1)*$J$9))/($B$11+$C$11+$F$11)</f>
        <v>0</v>
      </c>
      <c r="BA639">
        <f>($B$11*$K$9+$C$11*$K$9+$F$11*((CV639+CN639)/MAX(CV639+CN639+CW639, 0.1)*$P$9+CW639/MAX(CV639+CN639+CW639, 0.1)*$Q$9))/($B$11+$C$11+$F$11)</f>
        <v>0</v>
      </c>
      <c r="BB639">
        <v>4.6</v>
      </c>
      <c r="BC639">
        <v>0.5</v>
      </c>
      <c r="BD639" t="s">
        <v>355</v>
      </c>
      <c r="BE639">
        <v>2</v>
      </c>
      <c r="BF639" t="b">
        <v>1</v>
      </c>
      <c r="BG639">
        <v>1657562382.31429</v>
      </c>
      <c r="BH639">
        <v>1548.43964285714</v>
      </c>
      <c r="BI639">
        <v>1611.46535714286</v>
      </c>
      <c r="BJ639">
        <v>20.90555</v>
      </c>
      <c r="BK639">
        <v>14.2273678571429</v>
      </c>
      <c r="BL639">
        <v>1540.64892857143</v>
      </c>
      <c r="BM639">
        <v>20.6886642857143</v>
      </c>
      <c r="BN639">
        <v>500.032642857143</v>
      </c>
      <c r="BO639">
        <v>68.0060392857143</v>
      </c>
      <c r="BP639">
        <v>0.0143408964285714</v>
      </c>
      <c r="BQ639">
        <v>23.3649285714286</v>
      </c>
      <c r="BR639">
        <v>23.078225</v>
      </c>
      <c r="BS639">
        <v>999.9</v>
      </c>
      <c r="BT639">
        <v>0</v>
      </c>
      <c r="BU639">
        <v>0</v>
      </c>
      <c r="BV639">
        <v>9992.69857142857</v>
      </c>
      <c r="BW639">
        <v>0</v>
      </c>
      <c r="BX639">
        <v>170.678714285714</v>
      </c>
      <c r="BY639">
        <v>-63.0250071428571</v>
      </c>
      <c r="BZ639">
        <v>1581.50392857143</v>
      </c>
      <c r="CA639">
        <v>1634.72357142857</v>
      </c>
      <c r="CB639">
        <v>6.67819107142857</v>
      </c>
      <c r="CC639">
        <v>1611.46535714286</v>
      </c>
      <c r="CD639">
        <v>14.2273678571429</v>
      </c>
      <c r="CE639">
        <v>1.421705</v>
      </c>
      <c r="CF639">
        <v>0.967546821428572</v>
      </c>
      <c r="CG639">
        <v>12.1510535714286</v>
      </c>
      <c r="CH639">
        <v>6.43654857142857</v>
      </c>
      <c r="CI639">
        <v>1999.97357142857</v>
      </c>
      <c r="CJ639">
        <v>0.980000857142857</v>
      </c>
      <c r="CK639">
        <v>0.0199991857142857</v>
      </c>
      <c r="CL639">
        <v>0</v>
      </c>
      <c r="CM639">
        <v>2.532125</v>
      </c>
      <c r="CN639">
        <v>0</v>
      </c>
      <c r="CO639">
        <v>14543.5214285714</v>
      </c>
      <c r="CP639">
        <v>16705.1964285714</v>
      </c>
      <c r="CQ639">
        <v>45</v>
      </c>
      <c r="CR639">
        <v>46.4394285714286</v>
      </c>
      <c r="CS639">
        <v>45.85025</v>
      </c>
      <c r="CT639">
        <v>44.937</v>
      </c>
      <c r="CU639">
        <v>43.75</v>
      </c>
      <c r="CV639">
        <v>1959.97785714286</v>
      </c>
      <c r="CW639">
        <v>39.9960714285714</v>
      </c>
      <c r="CX639">
        <v>0</v>
      </c>
      <c r="CY639">
        <v>1651541285</v>
      </c>
      <c r="CZ639">
        <v>0</v>
      </c>
      <c r="DA639">
        <v>0</v>
      </c>
      <c r="DB639" t="s">
        <v>356</v>
      </c>
      <c r="DC639">
        <v>1657298120.5</v>
      </c>
      <c r="DD639">
        <v>1657298120.5</v>
      </c>
      <c r="DE639">
        <v>0</v>
      </c>
      <c r="DF639">
        <v>1.391</v>
      </c>
      <c r="DG639">
        <v>0.035</v>
      </c>
      <c r="DH639">
        <v>2.39</v>
      </c>
      <c r="DI639">
        <v>0.104</v>
      </c>
      <c r="DJ639">
        <v>419</v>
      </c>
      <c r="DK639">
        <v>18</v>
      </c>
      <c r="DL639">
        <v>0.11</v>
      </c>
      <c r="DM639">
        <v>0.02</v>
      </c>
      <c r="DN639">
        <v>-62.9473609756098</v>
      </c>
      <c r="DO639">
        <v>-1.17389895470377</v>
      </c>
      <c r="DP639">
        <v>0.202190958855609</v>
      </c>
      <c r="DQ639">
        <v>0</v>
      </c>
      <c r="DR639">
        <v>6.67165073170732</v>
      </c>
      <c r="DS639">
        <v>0.165399303135886</v>
      </c>
      <c r="DT639">
        <v>0.0181254578263784</v>
      </c>
      <c r="DU639">
        <v>0</v>
      </c>
      <c r="DV639">
        <v>0</v>
      </c>
      <c r="DW639">
        <v>2</v>
      </c>
      <c r="DX639" t="s">
        <v>357</v>
      </c>
      <c r="DY639">
        <v>2.8501</v>
      </c>
      <c r="DZ639">
        <v>2.63078</v>
      </c>
      <c r="EA639">
        <v>0.168234</v>
      </c>
      <c r="EB639">
        <v>0.172168</v>
      </c>
      <c r="EC639">
        <v>0.0709796</v>
      </c>
      <c r="ED639">
        <v>0.0537034</v>
      </c>
      <c r="EE639">
        <v>23316</v>
      </c>
      <c r="EF639">
        <v>20285.5</v>
      </c>
      <c r="EG639">
        <v>25104.1</v>
      </c>
      <c r="EH639">
        <v>23873.4</v>
      </c>
      <c r="EI639">
        <v>39820.5</v>
      </c>
      <c r="EJ639">
        <v>37411.8</v>
      </c>
      <c r="EK639">
        <v>45385.5</v>
      </c>
      <c r="EL639">
        <v>42603.6</v>
      </c>
      <c r="EM639">
        <v>1.78242</v>
      </c>
      <c r="EN639">
        <v>2.08393</v>
      </c>
      <c r="EO639">
        <v>-0.0452921</v>
      </c>
      <c r="EP639">
        <v>0</v>
      </c>
      <c r="EQ639">
        <v>23.9097</v>
      </c>
      <c r="ER639">
        <v>999.9</v>
      </c>
      <c r="ES639">
        <v>30.918</v>
      </c>
      <c r="ET639">
        <v>28.742</v>
      </c>
      <c r="EU639">
        <v>18.0116</v>
      </c>
      <c r="EV639">
        <v>51.2152</v>
      </c>
      <c r="EW639">
        <v>28.9183</v>
      </c>
      <c r="EX639">
        <v>2</v>
      </c>
      <c r="EY639">
        <v>0.0935823</v>
      </c>
      <c r="EZ639">
        <v>9.28105</v>
      </c>
      <c r="FA639">
        <v>20.0235</v>
      </c>
      <c r="FB639">
        <v>5.23781</v>
      </c>
      <c r="FC639">
        <v>11.9941</v>
      </c>
      <c r="FD639">
        <v>4.9568</v>
      </c>
      <c r="FE639">
        <v>3.30395</v>
      </c>
      <c r="FF639">
        <v>9999</v>
      </c>
      <c r="FG639">
        <v>9999</v>
      </c>
      <c r="FH639">
        <v>6718.1</v>
      </c>
      <c r="FI639">
        <v>354.8</v>
      </c>
      <c r="FJ639">
        <v>1.86798</v>
      </c>
      <c r="FK639">
        <v>1.86371</v>
      </c>
      <c r="FL639">
        <v>1.87135</v>
      </c>
      <c r="FM639">
        <v>1.86203</v>
      </c>
      <c r="FN639">
        <v>1.86157</v>
      </c>
      <c r="FO639">
        <v>1.86805</v>
      </c>
      <c r="FP639">
        <v>1.85814</v>
      </c>
      <c r="FQ639">
        <v>1.86467</v>
      </c>
      <c r="FR639">
        <v>5</v>
      </c>
      <c r="FS639">
        <v>0</v>
      </c>
      <c r="FT639">
        <v>0</v>
      </c>
      <c r="FU639">
        <v>0</v>
      </c>
      <c r="FV639" t="s">
        <v>358</v>
      </c>
      <c r="FW639" t="s">
        <v>359</v>
      </c>
      <c r="FX639" t="s">
        <v>360</v>
      </c>
      <c r="FY639" t="s">
        <v>360</v>
      </c>
      <c r="FZ639" t="s">
        <v>360</v>
      </c>
      <c r="GA639" t="s">
        <v>360</v>
      </c>
      <c r="GB639">
        <v>0</v>
      </c>
      <c r="GC639">
        <v>100</v>
      </c>
      <c r="GD639">
        <v>100</v>
      </c>
      <c r="GE639">
        <v>7.9</v>
      </c>
      <c r="GF639">
        <v>0.2223</v>
      </c>
      <c r="GG639">
        <v>2.14445261950712</v>
      </c>
      <c r="GH639">
        <v>0.00524579190152856</v>
      </c>
      <c r="GI639">
        <v>-2.61795653493914e-06</v>
      </c>
      <c r="GJ639">
        <v>1.03317073579164e-09</v>
      </c>
      <c r="GK639">
        <v>0.00834576242792743</v>
      </c>
      <c r="GL639">
        <v>-0.0463878632499735</v>
      </c>
      <c r="GM639">
        <v>0.00360881594666716</v>
      </c>
      <c r="GN639">
        <v>-4.25062852161115e-05</v>
      </c>
      <c r="GO639">
        <v>14</v>
      </c>
      <c r="GP639">
        <v>2225</v>
      </c>
      <c r="GQ639">
        <v>2</v>
      </c>
      <c r="GR639">
        <v>27</v>
      </c>
      <c r="GS639">
        <v>4404.5</v>
      </c>
      <c r="GT639">
        <v>4404.5</v>
      </c>
      <c r="GU639">
        <v>3.82202</v>
      </c>
      <c r="GV639">
        <v>2.30347</v>
      </c>
      <c r="GW639">
        <v>1.99829</v>
      </c>
      <c r="GX639">
        <v>2.75024</v>
      </c>
      <c r="GY639">
        <v>2.09351</v>
      </c>
      <c r="GZ639">
        <v>2.36694</v>
      </c>
      <c r="HA639">
        <v>31.4115</v>
      </c>
      <c r="HB639">
        <v>13.4316</v>
      </c>
      <c r="HC639">
        <v>18</v>
      </c>
      <c r="HD639">
        <v>424.875</v>
      </c>
      <c r="HE639">
        <v>616.614</v>
      </c>
      <c r="HF639">
        <v>18.9407</v>
      </c>
      <c r="HG639">
        <v>28.7136</v>
      </c>
      <c r="HH639">
        <v>30.0031</v>
      </c>
      <c r="HI639">
        <v>27.5974</v>
      </c>
      <c r="HJ639">
        <v>27.6363</v>
      </c>
      <c r="HK639">
        <v>76.4881</v>
      </c>
      <c r="HL639">
        <v>21.921</v>
      </c>
      <c r="HM639">
        <v>0</v>
      </c>
      <c r="HN639">
        <v>12.714</v>
      </c>
      <c r="HO639">
        <v>1658.51</v>
      </c>
      <c r="HP639">
        <v>14.4222</v>
      </c>
      <c r="HQ639">
        <v>96.055</v>
      </c>
      <c r="HR639">
        <v>100.149</v>
      </c>
    </row>
    <row r="640" spans="1:226">
      <c r="A640">
        <v>624</v>
      </c>
      <c r="B640">
        <v>1657562395.1</v>
      </c>
      <c r="C640">
        <v>9603.09999990463</v>
      </c>
      <c r="D640" t="s">
        <v>1615</v>
      </c>
      <c r="E640" t="s">
        <v>1616</v>
      </c>
      <c r="F640">
        <v>5</v>
      </c>
      <c r="G640" t="s">
        <v>1420</v>
      </c>
      <c r="H640" t="s">
        <v>354</v>
      </c>
      <c r="I640">
        <v>1657562387.6</v>
      </c>
      <c r="J640">
        <f>(K640)/1000</f>
        <v>0</v>
      </c>
      <c r="K640">
        <f>IF(BF640, AN640, AH640)</f>
        <v>0</v>
      </c>
      <c r="L640">
        <f>IF(BF640, AI640, AG640)</f>
        <v>0</v>
      </c>
      <c r="M640">
        <f>BH640 - IF(AU640&gt;1, L640*BB640*100.0/(AW640*BV640), 0)</f>
        <v>0</v>
      </c>
      <c r="N640">
        <f>((T640-J640/2)*M640-L640)/(T640+J640/2)</f>
        <v>0</v>
      </c>
      <c r="O640">
        <f>N640*(BO640+BP640)/1000.0</f>
        <v>0</v>
      </c>
      <c r="P640">
        <f>(BH640 - IF(AU640&gt;1, L640*BB640*100.0/(AW640*BV640), 0))*(BO640+BP640)/1000.0</f>
        <v>0</v>
      </c>
      <c r="Q640">
        <f>2.0/((1/S640-1/R640)+SIGN(S640)*SQRT((1/S640-1/R640)*(1/S640-1/R640) + 4*BC640/((BC640+1)*(BC640+1))*(2*1/S640*1/R640-1/R640*1/R640)))</f>
        <v>0</v>
      </c>
      <c r="R640">
        <f>IF(LEFT(BD640,1)&lt;&gt;"0",IF(LEFT(BD640,1)="1",3.0,BE640),$D$5+$E$5*(BV640*BO640/($K$5*1000))+$F$5*(BV640*BO640/($K$5*1000))*MAX(MIN(BB640,$J$5),$I$5)*MAX(MIN(BB640,$J$5),$I$5)+$G$5*MAX(MIN(BB640,$J$5),$I$5)*(BV640*BO640/($K$5*1000))+$H$5*(BV640*BO640/($K$5*1000))*(BV640*BO640/($K$5*1000)))</f>
        <v>0</v>
      </c>
      <c r="S640">
        <f>J640*(1000-(1000*0.61365*exp(17.502*W640/(240.97+W640))/(BO640+BP640)+BJ640)/2)/(1000*0.61365*exp(17.502*W640/(240.97+W640))/(BO640+BP640)-BJ640)</f>
        <v>0</v>
      </c>
      <c r="T640">
        <f>1/((BC640+1)/(Q640/1.6)+1/(R640/1.37)) + BC640/((BC640+1)/(Q640/1.6) + BC640/(R640/1.37))</f>
        <v>0</v>
      </c>
      <c r="U640">
        <f>(AX640*BA640)</f>
        <v>0</v>
      </c>
      <c r="V640">
        <f>(BQ640+(U640+2*0.95*5.67E-8*(((BQ640+$B$7)+273)^4-(BQ640+273)^4)-44100*J640)/(1.84*29.3*R640+8*0.95*5.67E-8*(BQ640+273)^3))</f>
        <v>0</v>
      </c>
      <c r="W640">
        <f>($C$7*BR640+$D$7*BS640+$E$7*V640)</f>
        <v>0</v>
      </c>
      <c r="X640">
        <f>0.61365*exp(17.502*W640/(240.97+W640))</f>
        <v>0</v>
      </c>
      <c r="Y640">
        <f>(Z640/AA640*100)</f>
        <v>0</v>
      </c>
      <c r="Z640">
        <f>BJ640*(BO640+BP640)/1000</f>
        <v>0</v>
      </c>
      <c r="AA640">
        <f>0.61365*exp(17.502*BQ640/(240.97+BQ640))</f>
        <v>0</v>
      </c>
      <c r="AB640">
        <f>(X640-BJ640*(BO640+BP640)/1000)</f>
        <v>0</v>
      </c>
      <c r="AC640">
        <f>(-J640*44100)</f>
        <v>0</v>
      </c>
      <c r="AD640">
        <f>2*29.3*R640*0.92*(BQ640-W640)</f>
        <v>0</v>
      </c>
      <c r="AE640">
        <f>2*0.95*5.67E-8*(((BQ640+$B$7)+273)^4-(W640+273)^4)</f>
        <v>0</v>
      </c>
      <c r="AF640">
        <f>U640+AE640+AC640+AD640</f>
        <v>0</v>
      </c>
      <c r="AG640">
        <f>BN640*AU640*(BI640-BH640*(1000-AU640*BK640)/(1000-AU640*BJ640))/(100*BB640)</f>
        <v>0</v>
      </c>
      <c r="AH640">
        <f>1000*BN640*AU640*(BJ640-BK640)/(100*BB640*(1000-AU640*BJ640))</f>
        <v>0</v>
      </c>
      <c r="AI640">
        <f>(AJ640 - AK640 - BO640*1E3/(8.314*(BQ640+273.15)) * AM640/BN640 * AL640) * BN640/(100*BB640) * (1000 - BK640)/1000</f>
        <v>0</v>
      </c>
      <c r="AJ640">
        <v>1669.09917411707</v>
      </c>
      <c r="AK640">
        <v>1621.97296969697</v>
      </c>
      <c r="AL640">
        <v>3.30239881964554</v>
      </c>
      <c r="AM640">
        <v>66.1577859807836</v>
      </c>
      <c r="AN640">
        <f>(AP640 - AO640 + BO640*1E3/(8.314*(BQ640+273.15)) * AR640/BN640 * AQ640) * BN640/(100*BB640) * 1000/(1000 - AP640)</f>
        <v>0</v>
      </c>
      <c r="AO640">
        <v>14.3208301910337</v>
      </c>
      <c r="AP640">
        <v>21.0813854545454</v>
      </c>
      <c r="AQ640">
        <v>0.0135229306964301</v>
      </c>
      <c r="AR640">
        <v>77.8780552469059</v>
      </c>
      <c r="AS640">
        <v>20</v>
      </c>
      <c r="AT640">
        <v>4</v>
      </c>
      <c r="AU640">
        <f>IF(AS640*$H$13&gt;=AW640,1.0,(AW640/(AW640-AS640*$H$13)))</f>
        <v>0</v>
      </c>
      <c r="AV640">
        <f>(AU640-1)*100</f>
        <v>0</v>
      </c>
      <c r="AW640">
        <f>MAX(0,($B$13+$C$13*BV640)/(1+$D$13*BV640)*BO640/(BQ640+273)*$E$13)</f>
        <v>0</v>
      </c>
      <c r="AX640">
        <f>$B$11*BW640+$C$11*BX640+$F$11*CI640*(1-CL640)</f>
        <v>0</v>
      </c>
      <c r="AY640">
        <f>AX640*AZ640</f>
        <v>0</v>
      </c>
      <c r="AZ640">
        <f>($B$11*$D$9+$C$11*$D$9+$F$11*((CV640+CN640)/MAX(CV640+CN640+CW640, 0.1)*$I$9+CW640/MAX(CV640+CN640+CW640, 0.1)*$J$9))/($B$11+$C$11+$F$11)</f>
        <v>0</v>
      </c>
      <c r="BA640">
        <f>($B$11*$K$9+$C$11*$K$9+$F$11*((CV640+CN640)/MAX(CV640+CN640+CW640, 0.1)*$P$9+CW640/MAX(CV640+CN640+CW640, 0.1)*$Q$9))/($B$11+$C$11+$F$11)</f>
        <v>0</v>
      </c>
      <c r="BB640">
        <v>4.6</v>
      </c>
      <c r="BC640">
        <v>0.5</v>
      </c>
      <c r="BD640" t="s">
        <v>355</v>
      </c>
      <c r="BE640">
        <v>2</v>
      </c>
      <c r="BF640" t="b">
        <v>1</v>
      </c>
      <c r="BG640">
        <v>1657562387.6</v>
      </c>
      <c r="BH640">
        <v>1565.45851851852</v>
      </c>
      <c r="BI640">
        <v>1628.77481481481</v>
      </c>
      <c r="BJ640">
        <v>20.9833703703704</v>
      </c>
      <c r="BK640">
        <v>14.2819814814815</v>
      </c>
      <c r="BL640">
        <v>1557.59148148148</v>
      </c>
      <c r="BM640">
        <v>20.7628888888889</v>
      </c>
      <c r="BN640">
        <v>500.044222222222</v>
      </c>
      <c r="BO640">
        <v>68.0074444444444</v>
      </c>
      <c r="BP640">
        <v>0.0143541148148148</v>
      </c>
      <c r="BQ640">
        <v>23.4313851851852</v>
      </c>
      <c r="BR640">
        <v>23.1367740740741</v>
      </c>
      <c r="BS640">
        <v>999.9</v>
      </c>
      <c r="BT640">
        <v>0</v>
      </c>
      <c r="BU640">
        <v>0</v>
      </c>
      <c r="BV640">
        <v>9987.68296296296</v>
      </c>
      <c r="BW640">
        <v>0</v>
      </c>
      <c r="BX640">
        <v>163.271074074074</v>
      </c>
      <c r="BY640">
        <v>-63.3151</v>
      </c>
      <c r="BZ640">
        <v>1599.0137037037</v>
      </c>
      <c r="CA640">
        <v>1652.37407407407</v>
      </c>
      <c r="CB640">
        <v>6.70138518518519</v>
      </c>
      <c r="CC640">
        <v>1628.77481481481</v>
      </c>
      <c r="CD640">
        <v>14.2819814814815</v>
      </c>
      <c r="CE640">
        <v>1.42702555555556</v>
      </c>
      <c r="CF640">
        <v>0.971281185185185</v>
      </c>
      <c r="CG640">
        <v>12.2078259259259</v>
      </c>
      <c r="CH640">
        <v>6.49250148148148</v>
      </c>
      <c r="CI640">
        <v>1999.96074074074</v>
      </c>
      <c r="CJ640">
        <v>0.979998851851852</v>
      </c>
      <c r="CK640">
        <v>0.0200012037037037</v>
      </c>
      <c r="CL640">
        <v>0</v>
      </c>
      <c r="CM640">
        <v>2.58032222222222</v>
      </c>
      <c r="CN640">
        <v>0</v>
      </c>
      <c r="CO640">
        <v>14373.7518518519</v>
      </c>
      <c r="CP640">
        <v>16705.0851851852</v>
      </c>
      <c r="CQ640">
        <v>45</v>
      </c>
      <c r="CR640">
        <v>46.472</v>
      </c>
      <c r="CS640">
        <v>45.8726666666667</v>
      </c>
      <c r="CT640">
        <v>44.937</v>
      </c>
      <c r="CU640">
        <v>43.75</v>
      </c>
      <c r="CV640">
        <v>1959.96185185185</v>
      </c>
      <c r="CW640">
        <v>39.9992592592593</v>
      </c>
      <c r="CX640">
        <v>0</v>
      </c>
      <c r="CY640">
        <v>1651541290.4</v>
      </c>
      <c r="CZ640">
        <v>0</v>
      </c>
      <c r="DA640">
        <v>0</v>
      </c>
      <c r="DB640" t="s">
        <v>356</v>
      </c>
      <c r="DC640">
        <v>1657298120.5</v>
      </c>
      <c r="DD640">
        <v>1657298120.5</v>
      </c>
      <c r="DE640">
        <v>0</v>
      </c>
      <c r="DF640">
        <v>1.391</v>
      </c>
      <c r="DG640">
        <v>0.035</v>
      </c>
      <c r="DH640">
        <v>2.39</v>
      </c>
      <c r="DI640">
        <v>0.104</v>
      </c>
      <c r="DJ640">
        <v>419</v>
      </c>
      <c r="DK640">
        <v>18</v>
      </c>
      <c r="DL640">
        <v>0.11</v>
      </c>
      <c r="DM640">
        <v>0.02</v>
      </c>
      <c r="DN640">
        <v>-63.1360048780488</v>
      </c>
      <c r="DO640">
        <v>-2.25033449477354</v>
      </c>
      <c r="DP640">
        <v>0.343812116836394</v>
      </c>
      <c r="DQ640">
        <v>0</v>
      </c>
      <c r="DR640">
        <v>6.68491487804878</v>
      </c>
      <c r="DS640">
        <v>0.241838466898962</v>
      </c>
      <c r="DT640">
        <v>0.0247541576820159</v>
      </c>
      <c r="DU640">
        <v>0</v>
      </c>
      <c r="DV640">
        <v>0</v>
      </c>
      <c r="DW640">
        <v>2</v>
      </c>
      <c r="DX640" t="s">
        <v>357</v>
      </c>
      <c r="DY640">
        <v>2.84975</v>
      </c>
      <c r="DZ640">
        <v>2.6309</v>
      </c>
      <c r="EA640">
        <v>0.169255</v>
      </c>
      <c r="EB640">
        <v>0.173218</v>
      </c>
      <c r="EC640">
        <v>0.0711291</v>
      </c>
      <c r="ED640">
        <v>0.053793</v>
      </c>
      <c r="EE640">
        <v>23284.6</v>
      </c>
      <c r="EF640">
        <v>20258</v>
      </c>
      <c r="EG640">
        <v>25101.4</v>
      </c>
      <c r="EH640">
        <v>23871.4</v>
      </c>
      <c r="EI640">
        <v>39810.4</v>
      </c>
      <c r="EJ640">
        <v>37405.3</v>
      </c>
      <c r="EK640">
        <v>45381.4</v>
      </c>
      <c r="EL640">
        <v>42600.3</v>
      </c>
      <c r="EM640">
        <v>1.78177</v>
      </c>
      <c r="EN640">
        <v>2.0837</v>
      </c>
      <c r="EO640">
        <v>-0.0464693</v>
      </c>
      <c r="EP640">
        <v>0</v>
      </c>
      <c r="EQ640">
        <v>23.9883</v>
      </c>
      <c r="ER640">
        <v>999.9</v>
      </c>
      <c r="ES640">
        <v>30.942</v>
      </c>
      <c r="ET640">
        <v>28.742</v>
      </c>
      <c r="EU640">
        <v>18.0264</v>
      </c>
      <c r="EV640">
        <v>51.7952</v>
      </c>
      <c r="EW640">
        <v>28.9143</v>
      </c>
      <c r="EX640">
        <v>2</v>
      </c>
      <c r="EY640">
        <v>0.0968089</v>
      </c>
      <c r="EZ640">
        <v>9.28105</v>
      </c>
      <c r="FA640">
        <v>20.0234</v>
      </c>
      <c r="FB640">
        <v>5.23811</v>
      </c>
      <c r="FC640">
        <v>11.9954</v>
      </c>
      <c r="FD640">
        <v>4.95695</v>
      </c>
      <c r="FE640">
        <v>3.304</v>
      </c>
      <c r="FF640">
        <v>9999</v>
      </c>
      <c r="FG640">
        <v>9999</v>
      </c>
      <c r="FH640">
        <v>6718.1</v>
      </c>
      <c r="FI640">
        <v>354.8</v>
      </c>
      <c r="FJ640">
        <v>1.86798</v>
      </c>
      <c r="FK640">
        <v>1.86371</v>
      </c>
      <c r="FL640">
        <v>1.87136</v>
      </c>
      <c r="FM640">
        <v>1.86203</v>
      </c>
      <c r="FN640">
        <v>1.86157</v>
      </c>
      <c r="FO640">
        <v>1.86805</v>
      </c>
      <c r="FP640">
        <v>1.85812</v>
      </c>
      <c r="FQ640">
        <v>1.86467</v>
      </c>
      <c r="FR640">
        <v>5</v>
      </c>
      <c r="FS640">
        <v>0</v>
      </c>
      <c r="FT640">
        <v>0</v>
      </c>
      <c r="FU640">
        <v>0</v>
      </c>
      <c r="FV640" t="s">
        <v>358</v>
      </c>
      <c r="FW640" t="s">
        <v>359</v>
      </c>
      <c r="FX640" t="s">
        <v>360</v>
      </c>
      <c r="FY640" t="s">
        <v>360</v>
      </c>
      <c r="FZ640" t="s">
        <v>360</v>
      </c>
      <c r="GA640" t="s">
        <v>360</v>
      </c>
      <c r="GB640">
        <v>0</v>
      </c>
      <c r="GC640">
        <v>100</v>
      </c>
      <c r="GD640">
        <v>100</v>
      </c>
      <c r="GE640">
        <v>7.98</v>
      </c>
      <c r="GF640">
        <v>0.2253</v>
      </c>
      <c r="GG640">
        <v>2.14445261950712</v>
      </c>
      <c r="GH640">
        <v>0.00524579190152856</v>
      </c>
      <c r="GI640">
        <v>-2.61795653493914e-06</v>
      </c>
      <c r="GJ640">
        <v>1.03317073579164e-09</v>
      </c>
      <c r="GK640">
        <v>0.00834576242792743</v>
      </c>
      <c r="GL640">
        <v>-0.0463878632499735</v>
      </c>
      <c r="GM640">
        <v>0.00360881594666716</v>
      </c>
      <c r="GN640">
        <v>-4.25062852161115e-05</v>
      </c>
      <c r="GO640">
        <v>14</v>
      </c>
      <c r="GP640">
        <v>2225</v>
      </c>
      <c r="GQ640">
        <v>2</v>
      </c>
      <c r="GR640">
        <v>27</v>
      </c>
      <c r="GS640">
        <v>4404.6</v>
      </c>
      <c r="GT640">
        <v>4404.6</v>
      </c>
      <c r="GU640">
        <v>3.8501</v>
      </c>
      <c r="GV640">
        <v>2.30957</v>
      </c>
      <c r="GW640">
        <v>1.99829</v>
      </c>
      <c r="GX640">
        <v>2.74902</v>
      </c>
      <c r="GY640">
        <v>2.09473</v>
      </c>
      <c r="GZ640">
        <v>2.31079</v>
      </c>
      <c r="HA640">
        <v>31.4333</v>
      </c>
      <c r="HB640">
        <v>13.4228</v>
      </c>
      <c r="HC640">
        <v>18</v>
      </c>
      <c r="HD640">
        <v>424.772</v>
      </c>
      <c r="HE640">
        <v>616.848</v>
      </c>
      <c r="HF640">
        <v>18.9853</v>
      </c>
      <c r="HG640">
        <v>28.7597</v>
      </c>
      <c r="HH640">
        <v>30.0031</v>
      </c>
      <c r="HI640">
        <v>27.6346</v>
      </c>
      <c r="HJ640">
        <v>27.6733</v>
      </c>
      <c r="HK640">
        <v>77.0382</v>
      </c>
      <c r="HL640">
        <v>21.0975</v>
      </c>
      <c r="HM640">
        <v>0</v>
      </c>
      <c r="HN640">
        <v>12.765</v>
      </c>
      <c r="HO640">
        <v>1671.94</v>
      </c>
      <c r="HP640">
        <v>14.5331</v>
      </c>
      <c r="HQ640">
        <v>96.0458</v>
      </c>
      <c r="HR640">
        <v>100.141</v>
      </c>
    </row>
    <row r="641" spans="1:226">
      <c r="A641">
        <v>625</v>
      </c>
      <c r="B641">
        <v>1657562400.1</v>
      </c>
      <c r="C641">
        <v>9608.09999990463</v>
      </c>
      <c r="D641" t="s">
        <v>1617</v>
      </c>
      <c r="E641" t="s">
        <v>1618</v>
      </c>
      <c r="F641">
        <v>5</v>
      </c>
      <c r="G641" t="s">
        <v>1420</v>
      </c>
      <c r="H641" t="s">
        <v>354</v>
      </c>
      <c r="I641">
        <v>1657562392.31429</v>
      </c>
      <c r="J641">
        <f>(K641)/1000</f>
        <v>0</v>
      </c>
      <c r="K641">
        <f>IF(BF641, AN641, AH641)</f>
        <v>0</v>
      </c>
      <c r="L641">
        <f>IF(BF641, AI641, AG641)</f>
        <v>0</v>
      </c>
      <c r="M641">
        <f>BH641 - IF(AU641&gt;1, L641*BB641*100.0/(AW641*BV641), 0)</f>
        <v>0</v>
      </c>
      <c r="N641">
        <f>((T641-J641/2)*M641-L641)/(T641+J641/2)</f>
        <v>0</v>
      </c>
      <c r="O641">
        <f>N641*(BO641+BP641)/1000.0</f>
        <v>0</v>
      </c>
      <c r="P641">
        <f>(BH641 - IF(AU641&gt;1, L641*BB641*100.0/(AW641*BV641), 0))*(BO641+BP641)/1000.0</f>
        <v>0</v>
      </c>
      <c r="Q641">
        <f>2.0/((1/S641-1/R641)+SIGN(S641)*SQRT((1/S641-1/R641)*(1/S641-1/R641) + 4*BC641/((BC641+1)*(BC641+1))*(2*1/S641*1/R641-1/R641*1/R641)))</f>
        <v>0</v>
      </c>
      <c r="R641">
        <f>IF(LEFT(BD641,1)&lt;&gt;"0",IF(LEFT(BD641,1)="1",3.0,BE641),$D$5+$E$5*(BV641*BO641/($K$5*1000))+$F$5*(BV641*BO641/($K$5*1000))*MAX(MIN(BB641,$J$5),$I$5)*MAX(MIN(BB641,$J$5),$I$5)+$G$5*MAX(MIN(BB641,$J$5),$I$5)*(BV641*BO641/($K$5*1000))+$H$5*(BV641*BO641/($K$5*1000))*(BV641*BO641/($K$5*1000)))</f>
        <v>0</v>
      </c>
      <c r="S641">
        <f>J641*(1000-(1000*0.61365*exp(17.502*W641/(240.97+W641))/(BO641+BP641)+BJ641)/2)/(1000*0.61365*exp(17.502*W641/(240.97+W641))/(BO641+BP641)-BJ641)</f>
        <v>0</v>
      </c>
      <c r="T641">
        <f>1/((BC641+1)/(Q641/1.6)+1/(R641/1.37)) + BC641/((BC641+1)/(Q641/1.6) + BC641/(R641/1.37))</f>
        <v>0</v>
      </c>
      <c r="U641">
        <f>(AX641*BA641)</f>
        <v>0</v>
      </c>
      <c r="V641">
        <f>(BQ641+(U641+2*0.95*5.67E-8*(((BQ641+$B$7)+273)^4-(BQ641+273)^4)-44100*J641)/(1.84*29.3*R641+8*0.95*5.67E-8*(BQ641+273)^3))</f>
        <v>0</v>
      </c>
      <c r="W641">
        <f>($C$7*BR641+$D$7*BS641+$E$7*V641)</f>
        <v>0</v>
      </c>
      <c r="X641">
        <f>0.61365*exp(17.502*W641/(240.97+W641))</f>
        <v>0</v>
      </c>
      <c r="Y641">
        <f>(Z641/AA641*100)</f>
        <v>0</v>
      </c>
      <c r="Z641">
        <f>BJ641*(BO641+BP641)/1000</f>
        <v>0</v>
      </c>
      <c r="AA641">
        <f>0.61365*exp(17.502*BQ641/(240.97+BQ641))</f>
        <v>0</v>
      </c>
      <c r="AB641">
        <f>(X641-BJ641*(BO641+BP641)/1000)</f>
        <v>0</v>
      </c>
      <c r="AC641">
        <f>(-J641*44100)</f>
        <v>0</v>
      </c>
      <c r="AD641">
        <f>2*29.3*R641*0.92*(BQ641-W641)</f>
        <v>0</v>
      </c>
      <c r="AE641">
        <f>2*0.95*5.67E-8*(((BQ641+$B$7)+273)^4-(W641+273)^4)</f>
        <v>0</v>
      </c>
      <c r="AF641">
        <f>U641+AE641+AC641+AD641</f>
        <v>0</v>
      </c>
      <c r="AG641">
        <f>BN641*AU641*(BI641-BH641*(1000-AU641*BK641)/(1000-AU641*BJ641))/(100*BB641)</f>
        <v>0</v>
      </c>
      <c r="AH641">
        <f>1000*BN641*AU641*(BJ641-BK641)/(100*BB641*(1000-AU641*BJ641))</f>
        <v>0</v>
      </c>
      <c r="AI641">
        <f>(AJ641 - AK641 - BO641*1E3/(8.314*(BQ641+273.15)) * AM641/BN641 * AL641) * BN641/(100*BB641) * (1000 - BK641)/1000</f>
        <v>0</v>
      </c>
      <c r="AJ641">
        <v>1686.0969767734</v>
      </c>
      <c r="AK641">
        <v>1638.91866666667</v>
      </c>
      <c r="AL641">
        <v>3.38439108522668</v>
      </c>
      <c r="AM641">
        <v>66.1577859807836</v>
      </c>
      <c r="AN641">
        <f>(AP641 - AO641 + BO641*1E3/(8.314*(BQ641+273.15)) * AR641/BN641 * AQ641) * BN641/(100*BB641) * 1000/(1000 - AP641)</f>
        <v>0</v>
      </c>
      <c r="AO641">
        <v>14.3686234093595</v>
      </c>
      <c r="AP641">
        <v>21.1528563636364</v>
      </c>
      <c r="AQ641">
        <v>0.0143138345366066</v>
      </c>
      <c r="AR641">
        <v>77.8780552469059</v>
      </c>
      <c r="AS641">
        <v>20</v>
      </c>
      <c r="AT641">
        <v>4</v>
      </c>
      <c r="AU641">
        <f>IF(AS641*$H$13&gt;=AW641,1.0,(AW641/(AW641-AS641*$H$13)))</f>
        <v>0</v>
      </c>
      <c r="AV641">
        <f>(AU641-1)*100</f>
        <v>0</v>
      </c>
      <c r="AW641">
        <f>MAX(0,($B$13+$C$13*BV641)/(1+$D$13*BV641)*BO641/(BQ641+273)*$E$13)</f>
        <v>0</v>
      </c>
      <c r="AX641">
        <f>$B$11*BW641+$C$11*BX641+$F$11*CI641*(1-CL641)</f>
        <v>0</v>
      </c>
      <c r="AY641">
        <f>AX641*AZ641</f>
        <v>0</v>
      </c>
      <c r="AZ641">
        <f>($B$11*$D$9+$C$11*$D$9+$F$11*((CV641+CN641)/MAX(CV641+CN641+CW641, 0.1)*$I$9+CW641/MAX(CV641+CN641+CW641, 0.1)*$J$9))/($B$11+$C$11+$F$11)</f>
        <v>0</v>
      </c>
      <c r="BA641">
        <f>($B$11*$K$9+$C$11*$K$9+$F$11*((CV641+CN641)/MAX(CV641+CN641+CW641, 0.1)*$P$9+CW641/MAX(CV641+CN641+CW641, 0.1)*$Q$9))/($B$11+$C$11+$F$11)</f>
        <v>0</v>
      </c>
      <c r="BB641">
        <v>4.6</v>
      </c>
      <c r="BC641">
        <v>0.5</v>
      </c>
      <c r="BD641" t="s">
        <v>355</v>
      </c>
      <c r="BE641">
        <v>2</v>
      </c>
      <c r="BF641" t="b">
        <v>1</v>
      </c>
      <c r="BG641">
        <v>1657562392.31429</v>
      </c>
      <c r="BH641">
        <v>1580.60642857143</v>
      </c>
      <c r="BI641">
        <v>1644.22285714286</v>
      </c>
      <c r="BJ641">
        <v>21.04955</v>
      </c>
      <c r="BK641">
        <v>14.3295428571429</v>
      </c>
      <c r="BL641">
        <v>1572.66857142857</v>
      </c>
      <c r="BM641">
        <v>20.8260071428571</v>
      </c>
      <c r="BN641">
        <v>500.033035714286</v>
      </c>
      <c r="BO641">
        <v>68.0085</v>
      </c>
      <c r="BP641">
        <v>0.0143914857142857</v>
      </c>
      <c r="BQ641">
        <v>23.4878571428571</v>
      </c>
      <c r="BR641">
        <v>23.1924571428571</v>
      </c>
      <c r="BS641">
        <v>999.9</v>
      </c>
      <c r="BT641">
        <v>0</v>
      </c>
      <c r="BU641">
        <v>0</v>
      </c>
      <c r="BV641">
        <v>9978.21357142857</v>
      </c>
      <c r="BW641">
        <v>0</v>
      </c>
      <c r="BX641">
        <v>157.876142857143</v>
      </c>
      <c r="BY641">
        <v>-63.6165071428571</v>
      </c>
      <c r="BZ641">
        <v>1614.59392857143</v>
      </c>
      <c r="CA641">
        <v>1668.12714285714</v>
      </c>
      <c r="CB641">
        <v>6.72000714285714</v>
      </c>
      <c r="CC641">
        <v>1644.22285714286</v>
      </c>
      <c r="CD641">
        <v>14.3295428571429</v>
      </c>
      <c r="CE641">
        <v>1.43154857142857</v>
      </c>
      <c r="CF641">
        <v>0.974531035714286</v>
      </c>
      <c r="CG641">
        <v>12.2559392857143</v>
      </c>
      <c r="CH641">
        <v>6.54099678571429</v>
      </c>
      <c r="CI641">
        <v>1999.96857142857</v>
      </c>
      <c r="CJ641">
        <v>0.979996107142857</v>
      </c>
      <c r="CK641">
        <v>0.0200039714285714</v>
      </c>
      <c r="CL641">
        <v>0</v>
      </c>
      <c r="CM641">
        <v>2.56247857142857</v>
      </c>
      <c r="CN641">
        <v>0</v>
      </c>
      <c r="CO641">
        <v>14364.8071428571</v>
      </c>
      <c r="CP641">
        <v>16705.1285714286</v>
      </c>
      <c r="CQ641">
        <v>45</v>
      </c>
      <c r="CR641">
        <v>46.5020714285714</v>
      </c>
      <c r="CS641">
        <v>45.8882857142857</v>
      </c>
      <c r="CT641">
        <v>44.937</v>
      </c>
      <c r="CU641">
        <v>43.75</v>
      </c>
      <c r="CV641">
        <v>1959.965</v>
      </c>
      <c r="CW641">
        <v>40.0039285714286</v>
      </c>
      <c r="CX641">
        <v>0</v>
      </c>
      <c r="CY641">
        <v>1651541295.2</v>
      </c>
      <c r="CZ641">
        <v>0</v>
      </c>
      <c r="DA641">
        <v>0</v>
      </c>
      <c r="DB641" t="s">
        <v>356</v>
      </c>
      <c r="DC641">
        <v>1657298120.5</v>
      </c>
      <c r="DD641">
        <v>1657298120.5</v>
      </c>
      <c r="DE641">
        <v>0</v>
      </c>
      <c r="DF641">
        <v>1.391</v>
      </c>
      <c r="DG641">
        <v>0.035</v>
      </c>
      <c r="DH641">
        <v>2.39</v>
      </c>
      <c r="DI641">
        <v>0.104</v>
      </c>
      <c r="DJ641">
        <v>419</v>
      </c>
      <c r="DK641">
        <v>18</v>
      </c>
      <c r="DL641">
        <v>0.11</v>
      </c>
      <c r="DM641">
        <v>0.02</v>
      </c>
      <c r="DN641">
        <v>-63.5053243902439</v>
      </c>
      <c r="DO641">
        <v>-4.1866954703833</v>
      </c>
      <c r="DP641">
        <v>0.512007938572454</v>
      </c>
      <c r="DQ641">
        <v>0</v>
      </c>
      <c r="DR641">
        <v>6.70766121951219</v>
      </c>
      <c r="DS641">
        <v>0.259698397212559</v>
      </c>
      <c r="DT641">
        <v>0.0264233249874205</v>
      </c>
      <c r="DU641">
        <v>0</v>
      </c>
      <c r="DV641">
        <v>0</v>
      </c>
      <c r="DW641">
        <v>2</v>
      </c>
      <c r="DX641" t="s">
        <v>357</v>
      </c>
      <c r="DY641">
        <v>2.84898</v>
      </c>
      <c r="DZ641">
        <v>2.63068</v>
      </c>
      <c r="EA641">
        <v>0.170293</v>
      </c>
      <c r="EB641">
        <v>0.174212</v>
      </c>
      <c r="EC641">
        <v>0.0712947</v>
      </c>
      <c r="ED641">
        <v>0.0539767</v>
      </c>
      <c r="EE641">
        <v>23253.1</v>
      </c>
      <c r="EF641">
        <v>20231.4</v>
      </c>
      <c r="EG641">
        <v>25099.1</v>
      </c>
      <c r="EH641">
        <v>23869</v>
      </c>
      <c r="EI641">
        <v>39800.1</v>
      </c>
      <c r="EJ641">
        <v>37394.5</v>
      </c>
      <c r="EK641">
        <v>45377.8</v>
      </c>
      <c r="EL641">
        <v>42596.4</v>
      </c>
      <c r="EM641">
        <v>1.7807</v>
      </c>
      <c r="EN641">
        <v>2.0837</v>
      </c>
      <c r="EO641">
        <v>-0.0478663</v>
      </c>
      <c r="EP641">
        <v>0</v>
      </c>
      <c r="EQ641">
        <v>24.0626</v>
      </c>
      <c r="ER641">
        <v>999.9</v>
      </c>
      <c r="ES641">
        <v>30.967</v>
      </c>
      <c r="ET641">
        <v>28.742</v>
      </c>
      <c r="EU641">
        <v>18.0404</v>
      </c>
      <c r="EV641">
        <v>51.8352</v>
      </c>
      <c r="EW641">
        <v>29.0705</v>
      </c>
      <c r="EX641">
        <v>2</v>
      </c>
      <c r="EY641">
        <v>0.0999365</v>
      </c>
      <c r="EZ641">
        <v>9.28105</v>
      </c>
      <c r="FA641">
        <v>20.0231</v>
      </c>
      <c r="FB641">
        <v>5.23556</v>
      </c>
      <c r="FC641">
        <v>11.9945</v>
      </c>
      <c r="FD641">
        <v>4.9565</v>
      </c>
      <c r="FE641">
        <v>3.30363</v>
      </c>
      <c r="FF641">
        <v>9999</v>
      </c>
      <c r="FG641">
        <v>9999</v>
      </c>
      <c r="FH641">
        <v>6718.3</v>
      </c>
      <c r="FI641">
        <v>354.8</v>
      </c>
      <c r="FJ641">
        <v>1.86798</v>
      </c>
      <c r="FK641">
        <v>1.86369</v>
      </c>
      <c r="FL641">
        <v>1.87135</v>
      </c>
      <c r="FM641">
        <v>1.86203</v>
      </c>
      <c r="FN641">
        <v>1.86157</v>
      </c>
      <c r="FO641">
        <v>1.86805</v>
      </c>
      <c r="FP641">
        <v>1.85816</v>
      </c>
      <c r="FQ641">
        <v>1.86463</v>
      </c>
      <c r="FR641">
        <v>5</v>
      </c>
      <c r="FS641">
        <v>0</v>
      </c>
      <c r="FT641">
        <v>0</v>
      </c>
      <c r="FU641">
        <v>0</v>
      </c>
      <c r="FV641" t="s">
        <v>358</v>
      </c>
      <c r="FW641" t="s">
        <v>359</v>
      </c>
      <c r="FX641" t="s">
        <v>360</v>
      </c>
      <c r="FY641" t="s">
        <v>360</v>
      </c>
      <c r="FZ641" t="s">
        <v>360</v>
      </c>
      <c r="GA641" t="s">
        <v>360</v>
      </c>
      <c r="GB641">
        <v>0</v>
      </c>
      <c r="GC641">
        <v>100</v>
      </c>
      <c r="GD641">
        <v>100</v>
      </c>
      <c r="GE641">
        <v>8.06</v>
      </c>
      <c r="GF641">
        <v>0.2287</v>
      </c>
      <c r="GG641">
        <v>2.14445261950712</v>
      </c>
      <c r="GH641">
        <v>0.00524579190152856</v>
      </c>
      <c r="GI641">
        <v>-2.61795653493914e-06</v>
      </c>
      <c r="GJ641">
        <v>1.03317073579164e-09</v>
      </c>
      <c r="GK641">
        <v>0.00834576242792743</v>
      </c>
      <c r="GL641">
        <v>-0.0463878632499735</v>
      </c>
      <c r="GM641">
        <v>0.00360881594666716</v>
      </c>
      <c r="GN641">
        <v>-4.25062852161115e-05</v>
      </c>
      <c r="GO641">
        <v>14</v>
      </c>
      <c r="GP641">
        <v>2225</v>
      </c>
      <c r="GQ641">
        <v>2</v>
      </c>
      <c r="GR641">
        <v>27</v>
      </c>
      <c r="GS641">
        <v>4404.7</v>
      </c>
      <c r="GT641">
        <v>4404.7</v>
      </c>
      <c r="GU641">
        <v>3.88062</v>
      </c>
      <c r="GV641">
        <v>2.30469</v>
      </c>
      <c r="GW641">
        <v>1.99829</v>
      </c>
      <c r="GX641">
        <v>2.75024</v>
      </c>
      <c r="GY641">
        <v>2.09351</v>
      </c>
      <c r="GZ641">
        <v>2.40845</v>
      </c>
      <c r="HA641">
        <v>31.4333</v>
      </c>
      <c r="HB641">
        <v>13.4316</v>
      </c>
      <c r="HC641">
        <v>18</v>
      </c>
      <c r="HD641">
        <v>424.406</v>
      </c>
      <c r="HE641">
        <v>617.249</v>
      </c>
      <c r="HF641">
        <v>19.0332</v>
      </c>
      <c r="HG641">
        <v>28.8046</v>
      </c>
      <c r="HH641">
        <v>30.0031</v>
      </c>
      <c r="HI641">
        <v>27.6688</v>
      </c>
      <c r="HJ641">
        <v>27.7094</v>
      </c>
      <c r="HK641">
        <v>77.6402</v>
      </c>
      <c r="HL641">
        <v>20.7844</v>
      </c>
      <c r="HM641">
        <v>0</v>
      </c>
      <c r="HN641">
        <v>12.8143</v>
      </c>
      <c r="HO641">
        <v>1692.09</v>
      </c>
      <c r="HP641">
        <v>14.5339</v>
      </c>
      <c r="HQ641">
        <v>96.0377</v>
      </c>
      <c r="HR641">
        <v>100.132</v>
      </c>
    </row>
    <row r="642" spans="1:226">
      <c r="A642">
        <v>626</v>
      </c>
      <c r="B642">
        <v>1657562405.1</v>
      </c>
      <c r="C642">
        <v>9613.09999990463</v>
      </c>
      <c r="D642" t="s">
        <v>1619</v>
      </c>
      <c r="E642" t="s">
        <v>1620</v>
      </c>
      <c r="F642">
        <v>5</v>
      </c>
      <c r="G642" t="s">
        <v>1420</v>
      </c>
      <c r="H642" t="s">
        <v>354</v>
      </c>
      <c r="I642">
        <v>1657562397.6</v>
      </c>
      <c r="J642">
        <f>(K642)/1000</f>
        <v>0</v>
      </c>
      <c r="K642">
        <f>IF(BF642, AN642, AH642)</f>
        <v>0</v>
      </c>
      <c r="L642">
        <f>IF(BF642, AI642, AG642)</f>
        <v>0</v>
      </c>
      <c r="M642">
        <f>BH642 - IF(AU642&gt;1, L642*BB642*100.0/(AW642*BV642), 0)</f>
        <v>0</v>
      </c>
      <c r="N642">
        <f>((T642-J642/2)*M642-L642)/(T642+J642/2)</f>
        <v>0</v>
      </c>
      <c r="O642">
        <f>N642*(BO642+BP642)/1000.0</f>
        <v>0</v>
      </c>
      <c r="P642">
        <f>(BH642 - IF(AU642&gt;1, L642*BB642*100.0/(AW642*BV642), 0))*(BO642+BP642)/1000.0</f>
        <v>0</v>
      </c>
      <c r="Q642">
        <f>2.0/((1/S642-1/R642)+SIGN(S642)*SQRT((1/S642-1/R642)*(1/S642-1/R642) + 4*BC642/((BC642+1)*(BC642+1))*(2*1/S642*1/R642-1/R642*1/R642)))</f>
        <v>0</v>
      </c>
      <c r="R642">
        <f>IF(LEFT(BD642,1)&lt;&gt;"0",IF(LEFT(BD642,1)="1",3.0,BE642),$D$5+$E$5*(BV642*BO642/($K$5*1000))+$F$5*(BV642*BO642/($K$5*1000))*MAX(MIN(BB642,$J$5),$I$5)*MAX(MIN(BB642,$J$5),$I$5)+$G$5*MAX(MIN(BB642,$J$5),$I$5)*(BV642*BO642/($K$5*1000))+$H$5*(BV642*BO642/($K$5*1000))*(BV642*BO642/($K$5*1000)))</f>
        <v>0</v>
      </c>
      <c r="S642">
        <f>J642*(1000-(1000*0.61365*exp(17.502*W642/(240.97+W642))/(BO642+BP642)+BJ642)/2)/(1000*0.61365*exp(17.502*W642/(240.97+W642))/(BO642+BP642)-BJ642)</f>
        <v>0</v>
      </c>
      <c r="T642">
        <f>1/((BC642+1)/(Q642/1.6)+1/(R642/1.37)) + BC642/((BC642+1)/(Q642/1.6) + BC642/(R642/1.37))</f>
        <v>0</v>
      </c>
      <c r="U642">
        <f>(AX642*BA642)</f>
        <v>0</v>
      </c>
      <c r="V642">
        <f>(BQ642+(U642+2*0.95*5.67E-8*(((BQ642+$B$7)+273)^4-(BQ642+273)^4)-44100*J642)/(1.84*29.3*R642+8*0.95*5.67E-8*(BQ642+273)^3))</f>
        <v>0</v>
      </c>
      <c r="W642">
        <f>($C$7*BR642+$D$7*BS642+$E$7*V642)</f>
        <v>0</v>
      </c>
      <c r="X642">
        <f>0.61365*exp(17.502*W642/(240.97+W642))</f>
        <v>0</v>
      </c>
      <c r="Y642">
        <f>(Z642/AA642*100)</f>
        <v>0</v>
      </c>
      <c r="Z642">
        <f>BJ642*(BO642+BP642)/1000</f>
        <v>0</v>
      </c>
      <c r="AA642">
        <f>0.61365*exp(17.502*BQ642/(240.97+BQ642))</f>
        <v>0</v>
      </c>
      <c r="AB642">
        <f>(X642-BJ642*(BO642+BP642)/1000)</f>
        <v>0</v>
      </c>
      <c r="AC642">
        <f>(-J642*44100)</f>
        <v>0</v>
      </c>
      <c r="AD642">
        <f>2*29.3*R642*0.92*(BQ642-W642)</f>
        <v>0</v>
      </c>
      <c r="AE642">
        <f>2*0.95*5.67E-8*(((BQ642+$B$7)+273)^4-(W642+273)^4)</f>
        <v>0</v>
      </c>
      <c r="AF642">
        <f>U642+AE642+AC642+AD642</f>
        <v>0</v>
      </c>
      <c r="AG642">
        <f>BN642*AU642*(BI642-BH642*(1000-AU642*BK642)/(1000-AU642*BJ642))/(100*BB642)</f>
        <v>0</v>
      </c>
      <c r="AH642">
        <f>1000*BN642*AU642*(BJ642-BK642)/(100*BB642*(1000-AU642*BJ642))</f>
        <v>0</v>
      </c>
      <c r="AI642">
        <f>(AJ642 - AK642 - BO642*1E3/(8.314*(BQ642+273.15)) * AM642/BN642 * AL642) * BN642/(100*BB642) * (1000 - BK642)/1000</f>
        <v>0</v>
      </c>
      <c r="AJ642">
        <v>1703.1473378319</v>
      </c>
      <c r="AK642">
        <v>1655.58224242424</v>
      </c>
      <c r="AL642">
        <v>3.39110324208368</v>
      </c>
      <c r="AM642">
        <v>66.1577859807836</v>
      </c>
      <c r="AN642">
        <f>(AP642 - AO642 + BO642*1E3/(8.314*(BQ642+273.15)) * AR642/BN642 * AQ642) * BN642/(100*BB642) * 1000/(1000 - AP642)</f>
        <v>0</v>
      </c>
      <c r="AO642">
        <v>14.4255619213319</v>
      </c>
      <c r="AP642">
        <v>21.2263806060606</v>
      </c>
      <c r="AQ642">
        <v>0.0128466359149362</v>
      </c>
      <c r="AR642">
        <v>77.8780552469059</v>
      </c>
      <c r="AS642">
        <v>20</v>
      </c>
      <c r="AT642">
        <v>4</v>
      </c>
      <c r="AU642">
        <f>IF(AS642*$H$13&gt;=AW642,1.0,(AW642/(AW642-AS642*$H$13)))</f>
        <v>0</v>
      </c>
      <c r="AV642">
        <f>(AU642-1)*100</f>
        <v>0</v>
      </c>
      <c r="AW642">
        <f>MAX(0,($B$13+$C$13*BV642)/(1+$D$13*BV642)*BO642/(BQ642+273)*$E$13)</f>
        <v>0</v>
      </c>
      <c r="AX642">
        <f>$B$11*BW642+$C$11*BX642+$F$11*CI642*(1-CL642)</f>
        <v>0</v>
      </c>
      <c r="AY642">
        <f>AX642*AZ642</f>
        <v>0</v>
      </c>
      <c r="AZ642">
        <f>($B$11*$D$9+$C$11*$D$9+$F$11*((CV642+CN642)/MAX(CV642+CN642+CW642, 0.1)*$I$9+CW642/MAX(CV642+CN642+CW642, 0.1)*$J$9))/($B$11+$C$11+$F$11)</f>
        <v>0</v>
      </c>
      <c r="BA642">
        <f>($B$11*$K$9+$C$11*$K$9+$F$11*((CV642+CN642)/MAX(CV642+CN642+CW642, 0.1)*$P$9+CW642/MAX(CV642+CN642+CW642, 0.1)*$Q$9))/($B$11+$C$11+$F$11)</f>
        <v>0</v>
      </c>
      <c r="BB642">
        <v>4.6</v>
      </c>
      <c r="BC642">
        <v>0.5</v>
      </c>
      <c r="BD642" t="s">
        <v>355</v>
      </c>
      <c r="BE642">
        <v>2</v>
      </c>
      <c r="BF642" t="b">
        <v>1</v>
      </c>
      <c r="BG642">
        <v>1657562397.6</v>
      </c>
      <c r="BH642">
        <v>1597.62481481481</v>
      </c>
      <c r="BI642">
        <v>1661.8962962963</v>
      </c>
      <c r="BJ642">
        <v>21.1242407407407</v>
      </c>
      <c r="BK642">
        <v>14.3844814814815</v>
      </c>
      <c r="BL642">
        <v>1589.60703703704</v>
      </c>
      <c r="BM642">
        <v>20.8972185185185</v>
      </c>
      <c r="BN642">
        <v>500.017296296296</v>
      </c>
      <c r="BO642">
        <v>68.0096074074074</v>
      </c>
      <c r="BP642">
        <v>0.0145490259259259</v>
      </c>
      <c r="BQ642">
        <v>23.5496</v>
      </c>
      <c r="BR642">
        <v>23.2497259259259</v>
      </c>
      <c r="BS642">
        <v>999.9</v>
      </c>
      <c r="BT642">
        <v>0</v>
      </c>
      <c r="BU642">
        <v>0</v>
      </c>
      <c r="BV642">
        <v>9987.10888888889</v>
      </c>
      <c r="BW642">
        <v>0</v>
      </c>
      <c r="BX642">
        <v>160.088074074074</v>
      </c>
      <c r="BY642">
        <v>-64.2713407407407</v>
      </c>
      <c r="BZ642">
        <v>1632.10259259259</v>
      </c>
      <c r="CA642">
        <v>1686.15111111111</v>
      </c>
      <c r="CB642">
        <v>6.73975555555556</v>
      </c>
      <c r="CC642">
        <v>1661.8962962963</v>
      </c>
      <c r="CD642">
        <v>14.3844814814815</v>
      </c>
      <c r="CE642">
        <v>1.43665148148148</v>
      </c>
      <c r="CF642">
        <v>0.978283148148148</v>
      </c>
      <c r="CG642">
        <v>12.3100555555556</v>
      </c>
      <c r="CH642">
        <v>6.59682296296296</v>
      </c>
      <c r="CI642">
        <v>1999.97962962963</v>
      </c>
      <c r="CJ642">
        <v>0.979993</v>
      </c>
      <c r="CK642">
        <v>0.0200071</v>
      </c>
      <c r="CL642">
        <v>0</v>
      </c>
      <c r="CM642">
        <v>2.56218518518519</v>
      </c>
      <c r="CN642">
        <v>0</v>
      </c>
      <c r="CO642">
        <v>14397.5</v>
      </c>
      <c r="CP642">
        <v>16705.2</v>
      </c>
      <c r="CQ642">
        <v>45</v>
      </c>
      <c r="CR642">
        <v>46.5321481481481</v>
      </c>
      <c r="CS642">
        <v>45.9094444444444</v>
      </c>
      <c r="CT642">
        <v>44.937</v>
      </c>
      <c r="CU642">
        <v>43.75</v>
      </c>
      <c r="CV642">
        <v>1959.96962962963</v>
      </c>
      <c r="CW642">
        <v>40.01</v>
      </c>
      <c r="CX642">
        <v>0</v>
      </c>
      <c r="CY642">
        <v>1651541300</v>
      </c>
      <c r="CZ642">
        <v>0</v>
      </c>
      <c r="DA642">
        <v>0</v>
      </c>
      <c r="DB642" t="s">
        <v>356</v>
      </c>
      <c r="DC642">
        <v>1657298120.5</v>
      </c>
      <c r="DD642">
        <v>1657298120.5</v>
      </c>
      <c r="DE642">
        <v>0</v>
      </c>
      <c r="DF642">
        <v>1.391</v>
      </c>
      <c r="DG642">
        <v>0.035</v>
      </c>
      <c r="DH642">
        <v>2.39</v>
      </c>
      <c r="DI642">
        <v>0.104</v>
      </c>
      <c r="DJ642">
        <v>419</v>
      </c>
      <c r="DK642">
        <v>18</v>
      </c>
      <c r="DL642">
        <v>0.11</v>
      </c>
      <c r="DM642">
        <v>0.02</v>
      </c>
      <c r="DN642">
        <v>-63.7637487804878</v>
      </c>
      <c r="DO642">
        <v>-6.01903902439035</v>
      </c>
      <c r="DP642">
        <v>0.661660892116989</v>
      </c>
      <c r="DQ642">
        <v>0</v>
      </c>
      <c r="DR642">
        <v>6.72412926829268</v>
      </c>
      <c r="DS642">
        <v>0.219557560975596</v>
      </c>
      <c r="DT642">
        <v>0.0224215318323371</v>
      </c>
      <c r="DU642">
        <v>0</v>
      </c>
      <c r="DV642">
        <v>0</v>
      </c>
      <c r="DW642">
        <v>2</v>
      </c>
      <c r="DX642" t="s">
        <v>357</v>
      </c>
      <c r="DY642">
        <v>2.84893</v>
      </c>
      <c r="DZ642">
        <v>2.63124</v>
      </c>
      <c r="EA642">
        <v>0.171326</v>
      </c>
      <c r="EB642">
        <v>0.175319</v>
      </c>
      <c r="EC642">
        <v>0.071467</v>
      </c>
      <c r="ED642">
        <v>0.0541304</v>
      </c>
      <c r="EE642">
        <v>23221.3</v>
      </c>
      <c r="EF642">
        <v>20202.7</v>
      </c>
      <c r="EG642">
        <v>25096.2</v>
      </c>
      <c r="EH642">
        <v>23867.4</v>
      </c>
      <c r="EI642">
        <v>39788.6</v>
      </c>
      <c r="EJ642">
        <v>37385.9</v>
      </c>
      <c r="EK642">
        <v>45373.2</v>
      </c>
      <c r="EL642">
        <v>42593.5</v>
      </c>
      <c r="EM642">
        <v>1.7805</v>
      </c>
      <c r="EN642">
        <v>2.0831</v>
      </c>
      <c r="EO642">
        <v>-0.0492111</v>
      </c>
      <c r="EP642">
        <v>0</v>
      </c>
      <c r="EQ642">
        <v>24.1454</v>
      </c>
      <c r="ER642">
        <v>999.9</v>
      </c>
      <c r="ES642">
        <v>30.967</v>
      </c>
      <c r="ET642">
        <v>28.762</v>
      </c>
      <c r="EU642">
        <v>18.0598</v>
      </c>
      <c r="EV642">
        <v>51.5752</v>
      </c>
      <c r="EW642">
        <v>28.9623</v>
      </c>
      <c r="EX642">
        <v>2</v>
      </c>
      <c r="EY642">
        <v>0.103277</v>
      </c>
      <c r="EZ642">
        <v>9.28105</v>
      </c>
      <c r="FA642">
        <v>20.0233</v>
      </c>
      <c r="FB642">
        <v>5.23781</v>
      </c>
      <c r="FC642">
        <v>11.9954</v>
      </c>
      <c r="FD642">
        <v>4.9569</v>
      </c>
      <c r="FE642">
        <v>3.30398</v>
      </c>
      <c r="FF642">
        <v>9999</v>
      </c>
      <c r="FG642">
        <v>9999</v>
      </c>
      <c r="FH642">
        <v>6718.3</v>
      </c>
      <c r="FI642">
        <v>354.8</v>
      </c>
      <c r="FJ642">
        <v>1.86798</v>
      </c>
      <c r="FK642">
        <v>1.8637</v>
      </c>
      <c r="FL642">
        <v>1.87137</v>
      </c>
      <c r="FM642">
        <v>1.86203</v>
      </c>
      <c r="FN642">
        <v>1.86157</v>
      </c>
      <c r="FO642">
        <v>1.86803</v>
      </c>
      <c r="FP642">
        <v>1.85814</v>
      </c>
      <c r="FQ642">
        <v>1.86464</v>
      </c>
      <c r="FR642">
        <v>5</v>
      </c>
      <c r="FS642">
        <v>0</v>
      </c>
      <c r="FT642">
        <v>0</v>
      </c>
      <c r="FU642">
        <v>0</v>
      </c>
      <c r="FV642" t="s">
        <v>358</v>
      </c>
      <c r="FW642" t="s">
        <v>359</v>
      </c>
      <c r="FX642" t="s">
        <v>360</v>
      </c>
      <c r="FY642" t="s">
        <v>360</v>
      </c>
      <c r="FZ642" t="s">
        <v>360</v>
      </c>
      <c r="GA642" t="s">
        <v>360</v>
      </c>
      <c r="GB642">
        <v>0</v>
      </c>
      <c r="GC642">
        <v>100</v>
      </c>
      <c r="GD642">
        <v>100</v>
      </c>
      <c r="GE642">
        <v>8.14</v>
      </c>
      <c r="GF642">
        <v>0.2321</v>
      </c>
      <c r="GG642">
        <v>2.14445261950712</v>
      </c>
      <c r="GH642">
        <v>0.00524579190152856</v>
      </c>
      <c r="GI642">
        <v>-2.61795653493914e-06</v>
      </c>
      <c r="GJ642">
        <v>1.03317073579164e-09</v>
      </c>
      <c r="GK642">
        <v>0.00834576242792743</v>
      </c>
      <c r="GL642">
        <v>-0.0463878632499735</v>
      </c>
      <c r="GM642">
        <v>0.00360881594666716</v>
      </c>
      <c r="GN642">
        <v>-4.25062852161115e-05</v>
      </c>
      <c r="GO642">
        <v>14</v>
      </c>
      <c r="GP642">
        <v>2225</v>
      </c>
      <c r="GQ642">
        <v>2</v>
      </c>
      <c r="GR642">
        <v>27</v>
      </c>
      <c r="GS642">
        <v>4404.7</v>
      </c>
      <c r="GT642">
        <v>4404.7</v>
      </c>
      <c r="GU642">
        <v>3.90625</v>
      </c>
      <c r="GV642">
        <v>2.30225</v>
      </c>
      <c r="GW642">
        <v>1.99829</v>
      </c>
      <c r="GX642">
        <v>2.74902</v>
      </c>
      <c r="GY642">
        <v>2.09351</v>
      </c>
      <c r="GZ642">
        <v>2.39014</v>
      </c>
      <c r="HA642">
        <v>31.4552</v>
      </c>
      <c r="HB642">
        <v>13.4228</v>
      </c>
      <c r="HC642">
        <v>18</v>
      </c>
      <c r="HD642">
        <v>424.571</v>
      </c>
      <c r="HE642">
        <v>617.202</v>
      </c>
      <c r="HF642">
        <v>19.0813</v>
      </c>
      <c r="HG642">
        <v>28.8528</v>
      </c>
      <c r="HH642">
        <v>30.0032</v>
      </c>
      <c r="HI642">
        <v>27.708</v>
      </c>
      <c r="HJ642">
        <v>27.7477</v>
      </c>
      <c r="HK642">
        <v>78.159</v>
      </c>
      <c r="HL642">
        <v>20.0597</v>
      </c>
      <c r="HM642">
        <v>0</v>
      </c>
      <c r="HN642">
        <v>12.8664</v>
      </c>
      <c r="HO642">
        <v>1705.56</v>
      </c>
      <c r="HP642">
        <v>14.6435</v>
      </c>
      <c r="HQ642">
        <v>96.0276</v>
      </c>
      <c r="HR642">
        <v>100.125</v>
      </c>
    </row>
    <row r="643" spans="1:226">
      <c r="A643">
        <v>627</v>
      </c>
      <c r="B643">
        <v>1657562409.6</v>
      </c>
      <c r="C643">
        <v>9617.59999990463</v>
      </c>
      <c r="D643" t="s">
        <v>1621</v>
      </c>
      <c r="E643" t="s">
        <v>1622</v>
      </c>
      <c r="F643">
        <v>5</v>
      </c>
      <c r="G643" t="s">
        <v>1420</v>
      </c>
      <c r="H643" t="s">
        <v>354</v>
      </c>
      <c r="I643">
        <v>1657562402.04444</v>
      </c>
      <c r="J643">
        <f>(K643)/1000</f>
        <v>0</v>
      </c>
      <c r="K643">
        <f>IF(BF643, AN643, AH643)</f>
        <v>0</v>
      </c>
      <c r="L643">
        <f>IF(BF643, AI643, AG643)</f>
        <v>0</v>
      </c>
      <c r="M643">
        <f>BH643 - IF(AU643&gt;1, L643*BB643*100.0/(AW643*BV643), 0)</f>
        <v>0</v>
      </c>
      <c r="N643">
        <f>((T643-J643/2)*M643-L643)/(T643+J643/2)</f>
        <v>0</v>
      </c>
      <c r="O643">
        <f>N643*(BO643+BP643)/1000.0</f>
        <v>0</v>
      </c>
      <c r="P643">
        <f>(BH643 - IF(AU643&gt;1, L643*BB643*100.0/(AW643*BV643), 0))*(BO643+BP643)/1000.0</f>
        <v>0</v>
      </c>
      <c r="Q643">
        <f>2.0/((1/S643-1/R643)+SIGN(S643)*SQRT((1/S643-1/R643)*(1/S643-1/R643) + 4*BC643/((BC643+1)*(BC643+1))*(2*1/S643*1/R643-1/R643*1/R643)))</f>
        <v>0</v>
      </c>
      <c r="R643">
        <f>IF(LEFT(BD643,1)&lt;&gt;"0",IF(LEFT(BD643,1)="1",3.0,BE643),$D$5+$E$5*(BV643*BO643/($K$5*1000))+$F$5*(BV643*BO643/($K$5*1000))*MAX(MIN(BB643,$J$5),$I$5)*MAX(MIN(BB643,$J$5),$I$5)+$G$5*MAX(MIN(BB643,$J$5),$I$5)*(BV643*BO643/($K$5*1000))+$H$5*(BV643*BO643/($K$5*1000))*(BV643*BO643/($K$5*1000)))</f>
        <v>0</v>
      </c>
      <c r="S643">
        <f>J643*(1000-(1000*0.61365*exp(17.502*W643/(240.97+W643))/(BO643+BP643)+BJ643)/2)/(1000*0.61365*exp(17.502*W643/(240.97+W643))/(BO643+BP643)-BJ643)</f>
        <v>0</v>
      </c>
      <c r="T643">
        <f>1/((BC643+1)/(Q643/1.6)+1/(R643/1.37)) + BC643/((BC643+1)/(Q643/1.6) + BC643/(R643/1.37))</f>
        <v>0</v>
      </c>
      <c r="U643">
        <f>(AX643*BA643)</f>
        <v>0</v>
      </c>
      <c r="V643">
        <f>(BQ643+(U643+2*0.95*5.67E-8*(((BQ643+$B$7)+273)^4-(BQ643+273)^4)-44100*J643)/(1.84*29.3*R643+8*0.95*5.67E-8*(BQ643+273)^3))</f>
        <v>0</v>
      </c>
      <c r="W643">
        <f>($C$7*BR643+$D$7*BS643+$E$7*V643)</f>
        <v>0</v>
      </c>
      <c r="X643">
        <f>0.61365*exp(17.502*W643/(240.97+W643))</f>
        <v>0</v>
      </c>
      <c r="Y643">
        <f>(Z643/AA643*100)</f>
        <v>0</v>
      </c>
      <c r="Z643">
        <f>BJ643*(BO643+BP643)/1000</f>
        <v>0</v>
      </c>
      <c r="AA643">
        <f>0.61365*exp(17.502*BQ643/(240.97+BQ643))</f>
        <v>0</v>
      </c>
      <c r="AB643">
        <f>(X643-BJ643*(BO643+BP643)/1000)</f>
        <v>0</v>
      </c>
      <c r="AC643">
        <f>(-J643*44100)</f>
        <v>0</v>
      </c>
      <c r="AD643">
        <f>2*29.3*R643*0.92*(BQ643-W643)</f>
        <v>0</v>
      </c>
      <c r="AE643">
        <f>2*0.95*5.67E-8*(((BQ643+$B$7)+273)^4-(W643+273)^4)</f>
        <v>0</v>
      </c>
      <c r="AF643">
        <f>U643+AE643+AC643+AD643</f>
        <v>0</v>
      </c>
      <c r="AG643">
        <f>BN643*AU643*(BI643-BH643*(1000-AU643*BK643)/(1000-AU643*BJ643))/(100*BB643)</f>
        <v>0</v>
      </c>
      <c r="AH643">
        <f>1000*BN643*AU643*(BJ643-BK643)/(100*BB643*(1000-AU643*BJ643))</f>
        <v>0</v>
      </c>
      <c r="AI643">
        <f>(AJ643 - AK643 - BO643*1E3/(8.314*(BQ643+273.15)) * AM643/BN643 * AL643) * BN643/(100*BB643) * (1000 - BK643)/1000</f>
        <v>0</v>
      </c>
      <c r="AJ643">
        <v>1718.89812989707</v>
      </c>
      <c r="AK643">
        <v>1671.42181818182</v>
      </c>
      <c r="AL643">
        <v>3.50747539817476</v>
      </c>
      <c r="AM643">
        <v>66.1577859807836</v>
      </c>
      <c r="AN643">
        <f>(AP643 - AO643 + BO643*1E3/(8.314*(BQ643+273.15)) * AR643/BN643 * AQ643) * BN643/(100*BB643) * 1000/(1000 - AP643)</f>
        <v>0</v>
      </c>
      <c r="AO643">
        <v>14.4821273448276</v>
      </c>
      <c r="AP643">
        <v>21.3022533333333</v>
      </c>
      <c r="AQ643">
        <v>0.0161649184294292</v>
      </c>
      <c r="AR643">
        <v>77.8780552469059</v>
      </c>
      <c r="AS643">
        <v>20</v>
      </c>
      <c r="AT643">
        <v>4</v>
      </c>
      <c r="AU643">
        <f>IF(AS643*$H$13&gt;=AW643,1.0,(AW643/(AW643-AS643*$H$13)))</f>
        <v>0</v>
      </c>
      <c r="AV643">
        <f>(AU643-1)*100</f>
        <v>0</v>
      </c>
      <c r="AW643">
        <f>MAX(0,($B$13+$C$13*BV643)/(1+$D$13*BV643)*BO643/(BQ643+273)*$E$13)</f>
        <v>0</v>
      </c>
      <c r="AX643">
        <f>$B$11*BW643+$C$11*BX643+$F$11*CI643*(1-CL643)</f>
        <v>0</v>
      </c>
      <c r="AY643">
        <f>AX643*AZ643</f>
        <v>0</v>
      </c>
      <c r="AZ643">
        <f>($B$11*$D$9+$C$11*$D$9+$F$11*((CV643+CN643)/MAX(CV643+CN643+CW643, 0.1)*$I$9+CW643/MAX(CV643+CN643+CW643, 0.1)*$J$9))/($B$11+$C$11+$F$11)</f>
        <v>0</v>
      </c>
      <c r="BA643">
        <f>($B$11*$K$9+$C$11*$K$9+$F$11*((CV643+CN643)/MAX(CV643+CN643+CW643, 0.1)*$P$9+CW643/MAX(CV643+CN643+CW643, 0.1)*$Q$9))/($B$11+$C$11+$F$11)</f>
        <v>0</v>
      </c>
      <c r="BB643">
        <v>4.6</v>
      </c>
      <c r="BC643">
        <v>0.5</v>
      </c>
      <c r="BD643" t="s">
        <v>355</v>
      </c>
      <c r="BE643">
        <v>2</v>
      </c>
      <c r="BF643" t="b">
        <v>1</v>
      </c>
      <c r="BG643">
        <v>1657562402.04444</v>
      </c>
      <c r="BH643">
        <v>1612.23555555556</v>
      </c>
      <c r="BI643">
        <v>1676.87592592593</v>
      </c>
      <c r="BJ643">
        <v>21.1893777777778</v>
      </c>
      <c r="BK643">
        <v>14.4374925925926</v>
      </c>
      <c r="BL643">
        <v>1604.14777777778</v>
      </c>
      <c r="BM643">
        <v>20.9593185185185</v>
      </c>
      <c r="BN643">
        <v>500.018259259259</v>
      </c>
      <c r="BO643">
        <v>68.0108185185185</v>
      </c>
      <c r="BP643">
        <v>0.0145796481481481</v>
      </c>
      <c r="BQ643">
        <v>23.6020111111111</v>
      </c>
      <c r="BR643">
        <v>23.3029777777778</v>
      </c>
      <c r="BS643">
        <v>999.9</v>
      </c>
      <c r="BT643">
        <v>0</v>
      </c>
      <c r="BU643">
        <v>0</v>
      </c>
      <c r="BV643">
        <v>9997.7737037037</v>
      </c>
      <c r="BW643">
        <v>0</v>
      </c>
      <c r="BX643">
        <v>164.341592592593</v>
      </c>
      <c r="BY643">
        <v>-64.6405</v>
      </c>
      <c r="BZ643">
        <v>1647.13851851852</v>
      </c>
      <c r="CA643">
        <v>1701.44111111111</v>
      </c>
      <c r="CB643">
        <v>6.75188185185185</v>
      </c>
      <c r="CC643">
        <v>1676.87592592593</v>
      </c>
      <c r="CD643">
        <v>14.4374925925926</v>
      </c>
      <c r="CE643">
        <v>1.44110666666667</v>
      </c>
      <c r="CF643">
        <v>0.981905814814815</v>
      </c>
      <c r="CG643">
        <v>12.3571555555556</v>
      </c>
      <c r="CH643">
        <v>6.65053296296296</v>
      </c>
      <c r="CI643">
        <v>1999.99481481481</v>
      </c>
      <c r="CJ643">
        <v>0.979993222222222</v>
      </c>
      <c r="CK643">
        <v>0.0200068703703704</v>
      </c>
      <c r="CL643">
        <v>0</v>
      </c>
      <c r="CM643">
        <v>2.48772962962963</v>
      </c>
      <c r="CN643">
        <v>0</v>
      </c>
      <c r="CO643">
        <v>14555.6555555556</v>
      </c>
      <c r="CP643">
        <v>16705.3333333333</v>
      </c>
      <c r="CQ643">
        <v>45</v>
      </c>
      <c r="CR643">
        <v>46.5505185185185</v>
      </c>
      <c r="CS643">
        <v>45.9394814814815</v>
      </c>
      <c r="CT643">
        <v>44.937</v>
      </c>
      <c r="CU643">
        <v>43.75</v>
      </c>
      <c r="CV643">
        <v>1959.98481481481</v>
      </c>
      <c r="CW643">
        <v>40.01</v>
      </c>
      <c r="CX643">
        <v>0</v>
      </c>
      <c r="CY643">
        <v>1651541304.8</v>
      </c>
      <c r="CZ643">
        <v>0</v>
      </c>
      <c r="DA643">
        <v>0</v>
      </c>
      <c r="DB643" t="s">
        <v>356</v>
      </c>
      <c r="DC643">
        <v>1657298120.5</v>
      </c>
      <c r="DD643">
        <v>1657298120.5</v>
      </c>
      <c r="DE643">
        <v>0</v>
      </c>
      <c r="DF643">
        <v>1.391</v>
      </c>
      <c r="DG643">
        <v>0.035</v>
      </c>
      <c r="DH643">
        <v>2.39</v>
      </c>
      <c r="DI643">
        <v>0.104</v>
      </c>
      <c r="DJ643">
        <v>419</v>
      </c>
      <c r="DK643">
        <v>18</v>
      </c>
      <c r="DL643">
        <v>0.11</v>
      </c>
      <c r="DM643">
        <v>0.02</v>
      </c>
      <c r="DN643">
        <v>-64.3064390243903</v>
      </c>
      <c r="DO643">
        <v>-6.48594773519167</v>
      </c>
      <c r="DP643">
        <v>0.720908357518839</v>
      </c>
      <c r="DQ643">
        <v>0</v>
      </c>
      <c r="DR643">
        <v>6.74166365853659</v>
      </c>
      <c r="DS643">
        <v>0.187251637630667</v>
      </c>
      <c r="DT643">
        <v>0.0192924286622572</v>
      </c>
      <c r="DU643">
        <v>0</v>
      </c>
      <c r="DV643">
        <v>0</v>
      </c>
      <c r="DW643">
        <v>2</v>
      </c>
      <c r="DX643" t="s">
        <v>357</v>
      </c>
      <c r="DY643">
        <v>2.84855</v>
      </c>
      <c r="DZ643">
        <v>2.63137</v>
      </c>
      <c r="EA643">
        <v>0.172285</v>
      </c>
      <c r="EB643">
        <v>0.176199</v>
      </c>
      <c r="EC643">
        <v>0.0716401</v>
      </c>
      <c r="ED643">
        <v>0.0543076</v>
      </c>
      <c r="EE643">
        <v>23192.3</v>
      </c>
      <c r="EF643">
        <v>20179.6</v>
      </c>
      <c r="EG643">
        <v>25094</v>
      </c>
      <c r="EH643">
        <v>23865.7</v>
      </c>
      <c r="EI643">
        <v>39777.9</v>
      </c>
      <c r="EJ643">
        <v>37376.5</v>
      </c>
      <c r="EK643">
        <v>45369.5</v>
      </c>
      <c r="EL643">
        <v>42591</v>
      </c>
      <c r="EM643">
        <v>1.77965</v>
      </c>
      <c r="EN643">
        <v>2.0827</v>
      </c>
      <c r="EO643">
        <v>-0.0500083</v>
      </c>
      <c r="EP643">
        <v>0</v>
      </c>
      <c r="EQ643">
        <v>24.2223</v>
      </c>
      <c r="ER643">
        <v>999.9</v>
      </c>
      <c r="ES643">
        <v>30.991</v>
      </c>
      <c r="ET643">
        <v>28.742</v>
      </c>
      <c r="EU643">
        <v>18.0548</v>
      </c>
      <c r="EV643">
        <v>51.6252</v>
      </c>
      <c r="EW643">
        <v>28.9022</v>
      </c>
      <c r="EX643">
        <v>2</v>
      </c>
      <c r="EY643">
        <v>0.106062</v>
      </c>
      <c r="EZ643">
        <v>9.28105</v>
      </c>
      <c r="FA643">
        <v>20.0232</v>
      </c>
      <c r="FB643">
        <v>5.23751</v>
      </c>
      <c r="FC643">
        <v>11.9951</v>
      </c>
      <c r="FD643">
        <v>4.9568</v>
      </c>
      <c r="FE643">
        <v>3.304</v>
      </c>
      <c r="FF643">
        <v>9999</v>
      </c>
      <c r="FG643">
        <v>9999</v>
      </c>
      <c r="FH643">
        <v>6718.6</v>
      </c>
      <c r="FI643">
        <v>354.8</v>
      </c>
      <c r="FJ643">
        <v>1.86798</v>
      </c>
      <c r="FK643">
        <v>1.8637</v>
      </c>
      <c r="FL643">
        <v>1.87134</v>
      </c>
      <c r="FM643">
        <v>1.86203</v>
      </c>
      <c r="FN643">
        <v>1.86157</v>
      </c>
      <c r="FO643">
        <v>1.86802</v>
      </c>
      <c r="FP643">
        <v>1.85814</v>
      </c>
      <c r="FQ643">
        <v>1.86468</v>
      </c>
      <c r="FR643">
        <v>5</v>
      </c>
      <c r="FS643">
        <v>0</v>
      </c>
      <c r="FT643">
        <v>0</v>
      </c>
      <c r="FU643">
        <v>0</v>
      </c>
      <c r="FV643" t="s">
        <v>358</v>
      </c>
      <c r="FW643" t="s">
        <v>359</v>
      </c>
      <c r="FX643" t="s">
        <v>360</v>
      </c>
      <c r="FY643" t="s">
        <v>360</v>
      </c>
      <c r="FZ643" t="s">
        <v>360</v>
      </c>
      <c r="GA643" t="s">
        <v>360</v>
      </c>
      <c r="GB643">
        <v>0</v>
      </c>
      <c r="GC643">
        <v>100</v>
      </c>
      <c r="GD643">
        <v>100</v>
      </c>
      <c r="GE643">
        <v>8.21</v>
      </c>
      <c r="GF643">
        <v>0.2357</v>
      </c>
      <c r="GG643">
        <v>2.14445261950712</v>
      </c>
      <c r="GH643">
        <v>0.00524579190152856</v>
      </c>
      <c r="GI643">
        <v>-2.61795653493914e-06</v>
      </c>
      <c r="GJ643">
        <v>1.03317073579164e-09</v>
      </c>
      <c r="GK643">
        <v>0.00834576242792743</v>
      </c>
      <c r="GL643">
        <v>-0.0463878632499735</v>
      </c>
      <c r="GM643">
        <v>0.00360881594666716</v>
      </c>
      <c r="GN643">
        <v>-4.25062852161115e-05</v>
      </c>
      <c r="GO643">
        <v>14</v>
      </c>
      <c r="GP643">
        <v>2225</v>
      </c>
      <c r="GQ643">
        <v>2</v>
      </c>
      <c r="GR643">
        <v>27</v>
      </c>
      <c r="GS643">
        <v>4404.8</v>
      </c>
      <c r="GT643">
        <v>4404.8</v>
      </c>
      <c r="GU643">
        <v>3.92944</v>
      </c>
      <c r="GV643">
        <v>2.30225</v>
      </c>
      <c r="GW643">
        <v>1.99829</v>
      </c>
      <c r="GX643">
        <v>2.75024</v>
      </c>
      <c r="GY643">
        <v>2.09351</v>
      </c>
      <c r="GZ643">
        <v>2.39502</v>
      </c>
      <c r="HA643">
        <v>31.477</v>
      </c>
      <c r="HB643">
        <v>13.4316</v>
      </c>
      <c r="HC643">
        <v>18</v>
      </c>
      <c r="HD643">
        <v>424.322</v>
      </c>
      <c r="HE643">
        <v>617.259</v>
      </c>
      <c r="HF643">
        <v>19.1237</v>
      </c>
      <c r="HG643">
        <v>28.8936</v>
      </c>
      <c r="HH643">
        <v>30.0031</v>
      </c>
      <c r="HI643">
        <v>27.7409</v>
      </c>
      <c r="HJ643">
        <v>27.7812</v>
      </c>
      <c r="HK643">
        <v>78.6272</v>
      </c>
      <c r="HL643">
        <v>20.0597</v>
      </c>
      <c r="HM643">
        <v>0</v>
      </c>
      <c r="HN643">
        <v>12.9263</v>
      </c>
      <c r="HO643">
        <v>1725.65</v>
      </c>
      <c r="HP643">
        <v>14.6328</v>
      </c>
      <c r="HQ643">
        <v>96.0195</v>
      </c>
      <c r="HR643">
        <v>100.119</v>
      </c>
    </row>
    <row r="644" spans="1:226">
      <c r="A644">
        <v>628</v>
      </c>
      <c r="B644">
        <v>1657562415.1</v>
      </c>
      <c r="C644">
        <v>9623.09999990463</v>
      </c>
      <c r="D644" t="s">
        <v>1623</v>
      </c>
      <c r="E644" t="s">
        <v>1624</v>
      </c>
      <c r="F644">
        <v>5</v>
      </c>
      <c r="G644" t="s">
        <v>1420</v>
      </c>
      <c r="H644" t="s">
        <v>354</v>
      </c>
      <c r="I644">
        <v>1657562407.33214</v>
      </c>
      <c r="J644">
        <f>(K644)/1000</f>
        <v>0</v>
      </c>
      <c r="K644">
        <f>IF(BF644, AN644, AH644)</f>
        <v>0</v>
      </c>
      <c r="L644">
        <f>IF(BF644, AI644, AG644)</f>
        <v>0</v>
      </c>
      <c r="M644">
        <f>BH644 - IF(AU644&gt;1, L644*BB644*100.0/(AW644*BV644), 0)</f>
        <v>0</v>
      </c>
      <c r="N644">
        <f>((T644-J644/2)*M644-L644)/(T644+J644/2)</f>
        <v>0</v>
      </c>
      <c r="O644">
        <f>N644*(BO644+BP644)/1000.0</f>
        <v>0</v>
      </c>
      <c r="P644">
        <f>(BH644 - IF(AU644&gt;1, L644*BB644*100.0/(AW644*BV644), 0))*(BO644+BP644)/1000.0</f>
        <v>0</v>
      </c>
      <c r="Q644">
        <f>2.0/((1/S644-1/R644)+SIGN(S644)*SQRT((1/S644-1/R644)*(1/S644-1/R644) + 4*BC644/((BC644+1)*(BC644+1))*(2*1/S644*1/R644-1/R644*1/R644)))</f>
        <v>0</v>
      </c>
      <c r="R644">
        <f>IF(LEFT(BD644,1)&lt;&gt;"0",IF(LEFT(BD644,1)="1",3.0,BE644),$D$5+$E$5*(BV644*BO644/($K$5*1000))+$F$5*(BV644*BO644/($K$5*1000))*MAX(MIN(BB644,$J$5),$I$5)*MAX(MIN(BB644,$J$5),$I$5)+$G$5*MAX(MIN(BB644,$J$5),$I$5)*(BV644*BO644/($K$5*1000))+$H$5*(BV644*BO644/($K$5*1000))*(BV644*BO644/($K$5*1000)))</f>
        <v>0</v>
      </c>
      <c r="S644">
        <f>J644*(1000-(1000*0.61365*exp(17.502*W644/(240.97+W644))/(BO644+BP644)+BJ644)/2)/(1000*0.61365*exp(17.502*W644/(240.97+W644))/(BO644+BP644)-BJ644)</f>
        <v>0</v>
      </c>
      <c r="T644">
        <f>1/((BC644+1)/(Q644/1.6)+1/(R644/1.37)) + BC644/((BC644+1)/(Q644/1.6) + BC644/(R644/1.37))</f>
        <v>0</v>
      </c>
      <c r="U644">
        <f>(AX644*BA644)</f>
        <v>0</v>
      </c>
      <c r="V644">
        <f>(BQ644+(U644+2*0.95*5.67E-8*(((BQ644+$B$7)+273)^4-(BQ644+273)^4)-44100*J644)/(1.84*29.3*R644+8*0.95*5.67E-8*(BQ644+273)^3))</f>
        <v>0</v>
      </c>
      <c r="W644">
        <f>($C$7*BR644+$D$7*BS644+$E$7*V644)</f>
        <v>0</v>
      </c>
      <c r="X644">
        <f>0.61365*exp(17.502*W644/(240.97+W644))</f>
        <v>0</v>
      </c>
      <c r="Y644">
        <f>(Z644/AA644*100)</f>
        <v>0</v>
      </c>
      <c r="Z644">
        <f>BJ644*(BO644+BP644)/1000</f>
        <v>0</v>
      </c>
      <c r="AA644">
        <f>0.61365*exp(17.502*BQ644/(240.97+BQ644))</f>
        <v>0</v>
      </c>
      <c r="AB644">
        <f>(X644-BJ644*(BO644+BP644)/1000)</f>
        <v>0</v>
      </c>
      <c r="AC644">
        <f>(-J644*44100)</f>
        <v>0</v>
      </c>
      <c r="AD644">
        <f>2*29.3*R644*0.92*(BQ644-W644)</f>
        <v>0</v>
      </c>
      <c r="AE644">
        <f>2*0.95*5.67E-8*(((BQ644+$B$7)+273)^4-(W644+273)^4)</f>
        <v>0</v>
      </c>
      <c r="AF644">
        <f>U644+AE644+AC644+AD644</f>
        <v>0</v>
      </c>
      <c r="AG644">
        <f>BN644*AU644*(BI644-BH644*(1000-AU644*BK644)/(1000-AU644*BJ644))/(100*BB644)</f>
        <v>0</v>
      </c>
      <c r="AH644">
        <f>1000*BN644*AU644*(BJ644-BK644)/(100*BB644*(1000-AU644*BJ644))</f>
        <v>0</v>
      </c>
      <c r="AI644">
        <f>(AJ644 - AK644 - BO644*1E3/(8.314*(BQ644+273.15)) * AM644/BN644 * AL644) * BN644/(100*BB644) * (1000 - BK644)/1000</f>
        <v>0</v>
      </c>
      <c r="AJ644">
        <v>1737.66827554451</v>
      </c>
      <c r="AK644">
        <v>1689.91109090909</v>
      </c>
      <c r="AL644">
        <v>3.36289350261842</v>
      </c>
      <c r="AM644">
        <v>66.1577859807836</v>
      </c>
      <c r="AN644">
        <f>(AP644 - AO644 + BO644*1E3/(8.314*(BQ644+273.15)) * AR644/BN644 * AQ644) * BN644/(100*BB644) * 1000/(1000 - AP644)</f>
        <v>0</v>
      </c>
      <c r="AO644">
        <v>14.5479276636564</v>
      </c>
      <c r="AP644">
        <v>21.3864975757576</v>
      </c>
      <c r="AQ644">
        <v>0.0148294313191166</v>
      </c>
      <c r="AR644">
        <v>77.8780552469059</v>
      </c>
      <c r="AS644">
        <v>21</v>
      </c>
      <c r="AT644">
        <v>4</v>
      </c>
      <c r="AU644">
        <f>IF(AS644*$H$13&gt;=AW644,1.0,(AW644/(AW644-AS644*$H$13)))</f>
        <v>0</v>
      </c>
      <c r="AV644">
        <f>(AU644-1)*100</f>
        <v>0</v>
      </c>
      <c r="AW644">
        <f>MAX(0,($B$13+$C$13*BV644)/(1+$D$13*BV644)*BO644/(BQ644+273)*$E$13)</f>
        <v>0</v>
      </c>
      <c r="AX644">
        <f>$B$11*BW644+$C$11*BX644+$F$11*CI644*(1-CL644)</f>
        <v>0</v>
      </c>
      <c r="AY644">
        <f>AX644*AZ644</f>
        <v>0</v>
      </c>
      <c r="AZ644">
        <f>($B$11*$D$9+$C$11*$D$9+$F$11*((CV644+CN644)/MAX(CV644+CN644+CW644, 0.1)*$I$9+CW644/MAX(CV644+CN644+CW644, 0.1)*$J$9))/($B$11+$C$11+$F$11)</f>
        <v>0</v>
      </c>
      <c r="BA644">
        <f>($B$11*$K$9+$C$11*$K$9+$F$11*((CV644+CN644)/MAX(CV644+CN644+CW644, 0.1)*$P$9+CW644/MAX(CV644+CN644+CW644, 0.1)*$Q$9))/($B$11+$C$11+$F$11)</f>
        <v>0</v>
      </c>
      <c r="BB644">
        <v>4.6</v>
      </c>
      <c r="BC644">
        <v>0.5</v>
      </c>
      <c r="BD644" t="s">
        <v>355</v>
      </c>
      <c r="BE644">
        <v>2</v>
      </c>
      <c r="BF644" t="b">
        <v>1</v>
      </c>
      <c r="BG644">
        <v>1657562407.33214</v>
      </c>
      <c r="BH644">
        <v>1629.71214285714</v>
      </c>
      <c r="BI644">
        <v>1694.68535714286</v>
      </c>
      <c r="BJ644">
        <v>21.27185</v>
      </c>
      <c r="BK644">
        <v>14.4985035714286</v>
      </c>
      <c r="BL644">
        <v>1621.53964285714</v>
      </c>
      <c r="BM644">
        <v>21.0379392857143</v>
      </c>
      <c r="BN644">
        <v>500.014285714286</v>
      </c>
      <c r="BO644">
        <v>68.0125392857143</v>
      </c>
      <c r="BP644">
        <v>0.0146939321428571</v>
      </c>
      <c r="BQ644">
        <v>23.6664107142857</v>
      </c>
      <c r="BR644">
        <v>23.3665892857143</v>
      </c>
      <c r="BS644">
        <v>999.9</v>
      </c>
      <c r="BT644">
        <v>0</v>
      </c>
      <c r="BU644">
        <v>0</v>
      </c>
      <c r="BV644">
        <v>10011.4689285714</v>
      </c>
      <c r="BW644">
        <v>0</v>
      </c>
      <c r="BX644">
        <v>169.102</v>
      </c>
      <c r="BY644">
        <v>-64.9733964285714</v>
      </c>
      <c r="BZ644">
        <v>1665.13428571429</v>
      </c>
      <c r="CA644">
        <v>1719.61892857143</v>
      </c>
      <c r="CB644">
        <v>6.77333892857143</v>
      </c>
      <c r="CC644">
        <v>1694.68535714286</v>
      </c>
      <c r="CD644">
        <v>14.4985035714286</v>
      </c>
      <c r="CE644">
        <v>1.44675214285714</v>
      </c>
      <c r="CF644">
        <v>0.986080035714286</v>
      </c>
      <c r="CG644">
        <v>12.41665</v>
      </c>
      <c r="CH644">
        <v>6.71222678571428</v>
      </c>
      <c r="CI644">
        <v>2000.00428571429</v>
      </c>
      <c r="CJ644">
        <v>0.979993428571429</v>
      </c>
      <c r="CK644">
        <v>0.0200066571428571</v>
      </c>
      <c r="CL644">
        <v>0</v>
      </c>
      <c r="CM644">
        <v>2.4498</v>
      </c>
      <c r="CN644">
        <v>0</v>
      </c>
      <c r="CO644">
        <v>14542.9035714286</v>
      </c>
      <c r="CP644">
        <v>16705.4107142857</v>
      </c>
      <c r="CQ644">
        <v>45</v>
      </c>
      <c r="CR644">
        <v>46.58</v>
      </c>
      <c r="CS644">
        <v>45.97075</v>
      </c>
      <c r="CT644">
        <v>44.937</v>
      </c>
      <c r="CU644">
        <v>43.75</v>
      </c>
      <c r="CV644">
        <v>1959.99357142857</v>
      </c>
      <c r="CW644">
        <v>40.0107142857143</v>
      </c>
      <c r="CX644">
        <v>0</v>
      </c>
      <c r="CY644">
        <v>1651541310.2</v>
      </c>
      <c r="CZ644">
        <v>0</v>
      </c>
      <c r="DA644">
        <v>0</v>
      </c>
      <c r="DB644" t="s">
        <v>356</v>
      </c>
      <c r="DC644">
        <v>1657298120.5</v>
      </c>
      <c r="DD644">
        <v>1657298120.5</v>
      </c>
      <c r="DE644">
        <v>0</v>
      </c>
      <c r="DF644">
        <v>1.391</v>
      </c>
      <c r="DG644">
        <v>0.035</v>
      </c>
      <c r="DH644">
        <v>2.39</v>
      </c>
      <c r="DI644">
        <v>0.104</v>
      </c>
      <c r="DJ644">
        <v>419</v>
      </c>
      <c r="DK644">
        <v>18</v>
      </c>
      <c r="DL644">
        <v>0.11</v>
      </c>
      <c r="DM644">
        <v>0.02</v>
      </c>
      <c r="DN644">
        <v>-64.7620146341463</v>
      </c>
      <c r="DO644">
        <v>-4.04742648083629</v>
      </c>
      <c r="DP644">
        <v>0.532151481533253</v>
      </c>
      <c r="DQ644">
        <v>0</v>
      </c>
      <c r="DR644">
        <v>6.76337756097561</v>
      </c>
      <c r="DS644">
        <v>0.226912473867607</v>
      </c>
      <c r="DT644">
        <v>0.0233594952522823</v>
      </c>
      <c r="DU644">
        <v>0</v>
      </c>
      <c r="DV644">
        <v>0</v>
      </c>
      <c r="DW644">
        <v>2</v>
      </c>
      <c r="DX644" t="s">
        <v>357</v>
      </c>
      <c r="DY644">
        <v>2.84818</v>
      </c>
      <c r="DZ644">
        <v>2.63171</v>
      </c>
      <c r="EA644">
        <v>0.173412</v>
      </c>
      <c r="EB644">
        <v>0.177334</v>
      </c>
      <c r="EC644">
        <v>0.0718319</v>
      </c>
      <c r="ED644">
        <v>0.0544291</v>
      </c>
      <c r="EE644">
        <v>23157.8</v>
      </c>
      <c r="EF644">
        <v>20149.7</v>
      </c>
      <c r="EG644">
        <v>25091.1</v>
      </c>
      <c r="EH644">
        <v>23863.5</v>
      </c>
      <c r="EI644">
        <v>39765.6</v>
      </c>
      <c r="EJ644">
        <v>37368.7</v>
      </c>
      <c r="EK644">
        <v>45364.9</v>
      </c>
      <c r="EL644">
        <v>42587.6</v>
      </c>
      <c r="EM644">
        <v>1.7788</v>
      </c>
      <c r="EN644">
        <v>2.08242</v>
      </c>
      <c r="EO644">
        <v>-0.0527129</v>
      </c>
      <c r="EP644">
        <v>0</v>
      </c>
      <c r="EQ644">
        <v>24.3299</v>
      </c>
      <c r="ER644">
        <v>999.9</v>
      </c>
      <c r="ES644">
        <v>31.016</v>
      </c>
      <c r="ET644">
        <v>28.762</v>
      </c>
      <c r="EU644">
        <v>18.0882</v>
      </c>
      <c r="EV644">
        <v>51.3852</v>
      </c>
      <c r="EW644">
        <v>28.8982</v>
      </c>
      <c r="EX644">
        <v>2</v>
      </c>
      <c r="EY644">
        <v>0.109881</v>
      </c>
      <c r="EZ644">
        <v>9.28105</v>
      </c>
      <c r="FA644">
        <v>20.023</v>
      </c>
      <c r="FB644">
        <v>5.23766</v>
      </c>
      <c r="FC644">
        <v>11.9935</v>
      </c>
      <c r="FD644">
        <v>4.95715</v>
      </c>
      <c r="FE644">
        <v>3.30393</v>
      </c>
      <c r="FF644">
        <v>9999</v>
      </c>
      <c r="FG644">
        <v>9999</v>
      </c>
      <c r="FH644">
        <v>6718.6</v>
      </c>
      <c r="FI644">
        <v>354.8</v>
      </c>
      <c r="FJ644">
        <v>1.86798</v>
      </c>
      <c r="FK644">
        <v>1.86371</v>
      </c>
      <c r="FL644">
        <v>1.87136</v>
      </c>
      <c r="FM644">
        <v>1.86203</v>
      </c>
      <c r="FN644">
        <v>1.86157</v>
      </c>
      <c r="FO644">
        <v>1.86803</v>
      </c>
      <c r="FP644">
        <v>1.85816</v>
      </c>
      <c r="FQ644">
        <v>1.86468</v>
      </c>
      <c r="FR644">
        <v>5</v>
      </c>
      <c r="FS644">
        <v>0</v>
      </c>
      <c r="FT644">
        <v>0</v>
      </c>
      <c r="FU644">
        <v>0</v>
      </c>
      <c r="FV644" t="s">
        <v>358</v>
      </c>
      <c r="FW644" t="s">
        <v>359</v>
      </c>
      <c r="FX644" t="s">
        <v>360</v>
      </c>
      <c r="FY644" t="s">
        <v>360</v>
      </c>
      <c r="FZ644" t="s">
        <v>360</v>
      </c>
      <c r="GA644" t="s">
        <v>360</v>
      </c>
      <c r="GB644">
        <v>0</v>
      </c>
      <c r="GC644">
        <v>100</v>
      </c>
      <c r="GD644">
        <v>100</v>
      </c>
      <c r="GE644">
        <v>8.3</v>
      </c>
      <c r="GF644">
        <v>0.2396</v>
      </c>
      <c r="GG644">
        <v>2.14445261950712</v>
      </c>
      <c r="GH644">
        <v>0.00524579190152856</v>
      </c>
      <c r="GI644">
        <v>-2.61795653493914e-06</v>
      </c>
      <c r="GJ644">
        <v>1.03317073579164e-09</v>
      </c>
      <c r="GK644">
        <v>0.00834576242792743</v>
      </c>
      <c r="GL644">
        <v>-0.0463878632499735</v>
      </c>
      <c r="GM644">
        <v>0.00360881594666716</v>
      </c>
      <c r="GN644">
        <v>-4.25062852161115e-05</v>
      </c>
      <c r="GO644">
        <v>14</v>
      </c>
      <c r="GP644">
        <v>2225</v>
      </c>
      <c r="GQ644">
        <v>2</v>
      </c>
      <c r="GR644">
        <v>27</v>
      </c>
      <c r="GS644">
        <v>4404.9</v>
      </c>
      <c r="GT644">
        <v>4404.9</v>
      </c>
      <c r="GU644">
        <v>3.9624</v>
      </c>
      <c r="GV644">
        <v>2.30469</v>
      </c>
      <c r="GW644">
        <v>1.99829</v>
      </c>
      <c r="GX644">
        <v>2.75024</v>
      </c>
      <c r="GY644">
        <v>2.09351</v>
      </c>
      <c r="GZ644">
        <v>2.40601</v>
      </c>
      <c r="HA644">
        <v>31.4988</v>
      </c>
      <c r="HB644">
        <v>13.4228</v>
      </c>
      <c r="HC644">
        <v>18</v>
      </c>
      <c r="HD644">
        <v>424.143</v>
      </c>
      <c r="HE644">
        <v>617.519</v>
      </c>
      <c r="HF644">
        <v>19.1786</v>
      </c>
      <c r="HG644">
        <v>28.9462</v>
      </c>
      <c r="HH644">
        <v>30.0032</v>
      </c>
      <c r="HI644">
        <v>27.7836</v>
      </c>
      <c r="HJ644">
        <v>27.8242</v>
      </c>
      <c r="HK644">
        <v>79.274</v>
      </c>
      <c r="HL644">
        <v>19.3071</v>
      </c>
      <c r="HM644">
        <v>0</v>
      </c>
      <c r="HN644">
        <v>12.9833</v>
      </c>
      <c r="HO644">
        <v>1739.09</v>
      </c>
      <c r="HP644">
        <v>14.7374</v>
      </c>
      <c r="HQ644">
        <v>96.0094</v>
      </c>
      <c r="HR644">
        <v>100.11</v>
      </c>
    </row>
    <row r="645" spans="1:226">
      <c r="A645">
        <v>629</v>
      </c>
      <c r="B645">
        <v>1657562419.6</v>
      </c>
      <c r="C645">
        <v>9627.59999990463</v>
      </c>
      <c r="D645" t="s">
        <v>1625</v>
      </c>
      <c r="E645" t="s">
        <v>1626</v>
      </c>
      <c r="F645">
        <v>5</v>
      </c>
      <c r="G645" t="s">
        <v>1420</v>
      </c>
      <c r="H645" t="s">
        <v>354</v>
      </c>
      <c r="I645">
        <v>1657562411.77857</v>
      </c>
      <c r="J645">
        <f>(K645)/1000</f>
        <v>0</v>
      </c>
      <c r="K645">
        <f>IF(BF645, AN645, AH645)</f>
        <v>0</v>
      </c>
      <c r="L645">
        <f>IF(BF645, AI645, AG645)</f>
        <v>0</v>
      </c>
      <c r="M645">
        <f>BH645 - IF(AU645&gt;1, L645*BB645*100.0/(AW645*BV645), 0)</f>
        <v>0</v>
      </c>
      <c r="N645">
        <f>((T645-J645/2)*M645-L645)/(T645+J645/2)</f>
        <v>0</v>
      </c>
      <c r="O645">
        <f>N645*(BO645+BP645)/1000.0</f>
        <v>0</v>
      </c>
      <c r="P645">
        <f>(BH645 - IF(AU645&gt;1, L645*BB645*100.0/(AW645*BV645), 0))*(BO645+BP645)/1000.0</f>
        <v>0</v>
      </c>
      <c r="Q645">
        <f>2.0/((1/S645-1/R645)+SIGN(S645)*SQRT((1/S645-1/R645)*(1/S645-1/R645) + 4*BC645/((BC645+1)*(BC645+1))*(2*1/S645*1/R645-1/R645*1/R645)))</f>
        <v>0</v>
      </c>
      <c r="R645">
        <f>IF(LEFT(BD645,1)&lt;&gt;"0",IF(LEFT(BD645,1)="1",3.0,BE645),$D$5+$E$5*(BV645*BO645/($K$5*1000))+$F$5*(BV645*BO645/($K$5*1000))*MAX(MIN(BB645,$J$5),$I$5)*MAX(MIN(BB645,$J$5),$I$5)+$G$5*MAX(MIN(BB645,$J$5),$I$5)*(BV645*BO645/($K$5*1000))+$H$5*(BV645*BO645/($K$5*1000))*(BV645*BO645/($K$5*1000)))</f>
        <v>0</v>
      </c>
      <c r="S645">
        <f>J645*(1000-(1000*0.61365*exp(17.502*W645/(240.97+W645))/(BO645+BP645)+BJ645)/2)/(1000*0.61365*exp(17.502*W645/(240.97+W645))/(BO645+BP645)-BJ645)</f>
        <v>0</v>
      </c>
      <c r="T645">
        <f>1/((BC645+1)/(Q645/1.6)+1/(R645/1.37)) + BC645/((BC645+1)/(Q645/1.6) + BC645/(R645/1.37))</f>
        <v>0</v>
      </c>
      <c r="U645">
        <f>(AX645*BA645)</f>
        <v>0</v>
      </c>
      <c r="V645">
        <f>(BQ645+(U645+2*0.95*5.67E-8*(((BQ645+$B$7)+273)^4-(BQ645+273)^4)-44100*J645)/(1.84*29.3*R645+8*0.95*5.67E-8*(BQ645+273)^3))</f>
        <v>0</v>
      </c>
      <c r="W645">
        <f>($C$7*BR645+$D$7*BS645+$E$7*V645)</f>
        <v>0</v>
      </c>
      <c r="X645">
        <f>0.61365*exp(17.502*W645/(240.97+W645))</f>
        <v>0</v>
      </c>
      <c r="Y645">
        <f>(Z645/AA645*100)</f>
        <v>0</v>
      </c>
      <c r="Z645">
        <f>BJ645*(BO645+BP645)/1000</f>
        <v>0</v>
      </c>
      <c r="AA645">
        <f>0.61365*exp(17.502*BQ645/(240.97+BQ645))</f>
        <v>0</v>
      </c>
      <c r="AB645">
        <f>(X645-BJ645*(BO645+BP645)/1000)</f>
        <v>0</v>
      </c>
      <c r="AC645">
        <f>(-J645*44100)</f>
        <v>0</v>
      </c>
      <c r="AD645">
        <f>2*29.3*R645*0.92*(BQ645-W645)</f>
        <v>0</v>
      </c>
      <c r="AE645">
        <f>2*0.95*5.67E-8*(((BQ645+$B$7)+273)^4-(W645+273)^4)</f>
        <v>0</v>
      </c>
      <c r="AF645">
        <f>U645+AE645+AC645+AD645</f>
        <v>0</v>
      </c>
      <c r="AG645">
        <f>BN645*AU645*(BI645-BH645*(1000-AU645*BK645)/(1000-AU645*BJ645))/(100*BB645)</f>
        <v>0</v>
      </c>
      <c r="AH645">
        <f>1000*BN645*AU645*(BJ645-BK645)/(100*BB645*(1000-AU645*BJ645))</f>
        <v>0</v>
      </c>
      <c r="AI645">
        <f>(AJ645 - AK645 - BO645*1E3/(8.314*(BQ645+273.15)) * AM645/BN645 * AL645) * BN645/(100*BB645) * (1000 - BK645)/1000</f>
        <v>0</v>
      </c>
      <c r="AJ645">
        <v>1753.14398609964</v>
      </c>
      <c r="AK645">
        <v>1705.39381818182</v>
      </c>
      <c r="AL645">
        <v>3.39400590177031</v>
      </c>
      <c r="AM645">
        <v>66.1577859807836</v>
      </c>
      <c r="AN645">
        <f>(AP645 - AO645 + BO645*1E3/(8.314*(BQ645+273.15)) * AR645/BN645 * AQ645) * BN645/(100*BB645) * 1000/(1000 - AP645)</f>
        <v>0</v>
      </c>
      <c r="AO645">
        <v>14.5976898043584</v>
      </c>
      <c r="AP645">
        <v>21.4581793939394</v>
      </c>
      <c r="AQ645">
        <v>0.0158679195063334</v>
      </c>
      <c r="AR645">
        <v>77.8780552469059</v>
      </c>
      <c r="AS645">
        <v>21</v>
      </c>
      <c r="AT645">
        <v>4</v>
      </c>
      <c r="AU645">
        <f>IF(AS645*$H$13&gt;=AW645,1.0,(AW645/(AW645-AS645*$H$13)))</f>
        <v>0</v>
      </c>
      <c r="AV645">
        <f>(AU645-1)*100</f>
        <v>0</v>
      </c>
      <c r="AW645">
        <f>MAX(0,($B$13+$C$13*BV645)/(1+$D$13*BV645)*BO645/(BQ645+273)*$E$13)</f>
        <v>0</v>
      </c>
      <c r="AX645">
        <f>$B$11*BW645+$C$11*BX645+$F$11*CI645*(1-CL645)</f>
        <v>0</v>
      </c>
      <c r="AY645">
        <f>AX645*AZ645</f>
        <v>0</v>
      </c>
      <c r="AZ645">
        <f>($B$11*$D$9+$C$11*$D$9+$F$11*((CV645+CN645)/MAX(CV645+CN645+CW645, 0.1)*$I$9+CW645/MAX(CV645+CN645+CW645, 0.1)*$J$9))/($B$11+$C$11+$F$11)</f>
        <v>0</v>
      </c>
      <c r="BA645">
        <f>($B$11*$K$9+$C$11*$K$9+$F$11*((CV645+CN645)/MAX(CV645+CN645+CW645, 0.1)*$P$9+CW645/MAX(CV645+CN645+CW645, 0.1)*$Q$9))/($B$11+$C$11+$F$11)</f>
        <v>0</v>
      </c>
      <c r="BB645">
        <v>4.6</v>
      </c>
      <c r="BC645">
        <v>0.5</v>
      </c>
      <c r="BD645" t="s">
        <v>355</v>
      </c>
      <c r="BE645">
        <v>2</v>
      </c>
      <c r="BF645" t="b">
        <v>1</v>
      </c>
      <c r="BG645">
        <v>1657562411.77857</v>
      </c>
      <c r="BH645">
        <v>1644.52571428571</v>
      </c>
      <c r="BI645">
        <v>1709.72464285714</v>
      </c>
      <c r="BJ645">
        <v>21.3423857142857</v>
      </c>
      <c r="BK645">
        <v>14.5532857142857</v>
      </c>
      <c r="BL645">
        <v>1636.27964285714</v>
      </c>
      <c r="BM645">
        <v>21.1051785714286</v>
      </c>
      <c r="BN645">
        <v>500.031107142857</v>
      </c>
      <c r="BO645">
        <v>68.0137035714286</v>
      </c>
      <c r="BP645">
        <v>0.014902775</v>
      </c>
      <c r="BQ645">
        <v>23.722325</v>
      </c>
      <c r="BR645">
        <v>23.422675</v>
      </c>
      <c r="BS645">
        <v>999.9</v>
      </c>
      <c r="BT645">
        <v>0</v>
      </c>
      <c r="BU645">
        <v>0</v>
      </c>
      <c r="BV645">
        <v>10011.8678571429</v>
      </c>
      <c r="BW645">
        <v>0</v>
      </c>
      <c r="BX645">
        <v>163.895392857143</v>
      </c>
      <c r="BY645">
        <v>-65.1992178571429</v>
      </c>
      <c r="BZ645">
        <v>1680.39142857143</v>
      </c>
      <c r="CA645">
        <v>1734.97642857143</v>
      </c>
      <c r="CB645">
        <v>6.78909678571429</v>
      </c>
      <c r="CC645">
        <v>1709.72464285714</v>
      </c>
      <c r="CD645">
        <v>14.5532857142857</v>
      </c>
      <c r="CE645">
        <v>1.451575</v>
      </c>
      <c r="CF645">
        <v>0.989822892857143</v>
      </c>
      <c r="CG645">
        <v>12.4673214285714</v>
      </c>
      <c r="CH645">
        <v>6.76734285714286</v>
      </c>
      <c r="CI645">
        <v>1999.99714285714</v>
      </c>
      <c r="CJ645">
        <v>0.97999375</v>
      </c>
      <c r="CK645">
        <v>0.020006325</v>
      </c>
      <c r="CL645">
        <v>0</v>
      </c>
      <c r="CM645">
        <v>2.45902142857143</v>
      </c>
      <c r="CN645">
        <v>0</v>
      </c>
      <c r="CO645">
        <v>14331.7285714286</v>
      </c>
      <c r="CP645">
        <v>16705.3571428571</v>
      </c>
      <c r="CQ645">
        <v>45</v>
      </c>
      <c r="CR645">
        <v>46.598</v>
      </c>
      <c r="CS645">
        <v>45.98875</v>
      </c>
      <c r="CT645">
        <v>44.937</v>
      </c>
      <c r="CU645">
        <v>43.75</v>
      </c>
      <c r="CV645">
        <v>1959.98607142857</v>
      </c>
      <c r="CW645">
        <v>40.0110714285714</v>
      </c>
      <c r="CX645">
        <v>0</v>
      </c>
      <c r="CY645">
        <v>1651541315</v>
      </c>
      <c r="CZ645">
        <v>0</v>
      </c>
      <c r="DA645">
        <v>0</v>
      </c>
      <c r="DB645" t="s">
        <v>356</v>
      </c>
      <c r="DC645">
        <v>1657298120.5</v>
      </c>
      <c r="DD645">
        <v>1657298120.5</v>
      </c>
      <c r="DE645">
        <v>0</v>
      </c>
      <c r="DF645">
        <v>1.391</v>
      </c>
      <c r="DG645">
        <v>0.035</v>
      </c>
      <c r="DH645">
        <v>2.39</v>
      </c>
      <c r="DI645">
        <v>0.104</v>
      </c>
      <c r="DJ645">
        <v>419</v>
      </c>
      <c r="DK645">
        <v>18</v>
      </c>
      <c r="DL645">
        <v>0.11</v>
      </c>
      <c r="DM645">
        <v>0.02</v>
      </c>
      <c r="DN645">
        <v>-64.9868658536585</v>
      </c>
      <c r="DO645">
        <v>-3.27777282229983</v>
      </c>
      <c r="DP645">
        <v>0.48480575019217</v>
      </c>
      <c r="DQ645">
        <v>0</v>
      </c>
      <c r="DR645">
        <v>6.77724341463415</v>
      </c>
      <c r="DS645">
        <v>0.238119930313594</v>
      </c>
      <c r="DT645">
        <v>0.0242369860085634</v>
      </c>
      <c r="DU645">
        <v>0</v>
      </c>
      <c r="DV645">
        <v>0</v>
      </c>
      <c r="DW645">
        <v>2</v>
      </c>
      <c r="DX645" t="s">
        <v>357</v>
      </c>
      <c r="DY645">
        <v>2.84771</v>
      </c>
      <c r="DZ645">
        <v>2.63165</v>
      </c>
      <c r="EA645">
        <v>0.17433</v>
      </c>
      <c r="EB645">
        <v>0.178229</v>
      </c>
      <c r="EC645">
        <v>0.0719967</v>
      </c>
      <c r="ED645">
        <v>0.0546141</v>
      </c>
      <c r="EE645">
        <v>23129.7</v>
      </c>
      <c r="EF645">
        <v>20125.7</v>
      </c>
      <c r="EG645">
        <v>25088.8</v>
      </c>
      <c r="EH645">
        <v>23861.3</v>
      </c>
      <c r="EI645">
        <v>39755.2</v>
      </c>
      <c r="EJ645">
        <v>37358.3</v>
      </c>
      <c r="EK645">
        <v>45361.3</v>
      </c>
      <c r="EL645">
        <v>42584.2</v>
      </c>
      <c r="EM645">
        <v>1.77822</v>
      </c>
      <c r="EN645">
        <v>2.08207</v>
      </c>
      <c r="EO645">
        <v>-0.0550076</v>
      </c>
      <c r="EP645">
        <v>0</v>
      </c>
      <c r="EQ645">
        <v>24.4201</v>
      </c>
      <c r="ER645">
        <v>999.9</v>
      </c>
      <c r="ES645">
        <v>31.016</v>
      </c>
      <c r="ET645">
        <v>28.742</v>
      </c>
      <c r="EU645">
        <v>18.0665</v>
      </c>
      <c r="EV645">
        <v>51.3452</v>
      </c>
      <c r="EW645">
        <v>28.8582</v>
      </c>
      <c r="EX645">
        <v>2</v>
      </c>
      <c r="EY645">
        <v>0.11299</v>
      </c>
      <c r="EZ645">
        <v>9.28105</v>
      </c>
      <c r="FA645">
        <v>20.023</v>
      </c>
      <c r="FB645">
        <v>5.23766</v>
      </c>
      <c r="FC645">
        <v>11.9936</v>
      </c>
      <c r="FD645">
        <v>4.95695</v>
      </c>
      <c r="FE645">
        <v>3.304</v>
      </c>
      <c r="FF645">
        <v>9999</v>
      </c>
      <c r="FG645">
        <v>9999</v>
      </c>
      <c r="FH645">
        <v>6718.8</v>
      </c>
      <c r="FI645">
        <v>354.8</v>
      </c>
      <c r="FJ645">
        <v>1.86798</v>
      </c>
      <c r="FK645">
        <v>1.86369</v>
      </c>
      <c r="FL645">
        <v>1.87134</v>
      </c>
      <c r="FM645">
        <v>1.86203</v>
      </c>
      <c r="FN645">
        <v>1.86157</v>
      </c>
      <c r="FO645">
        <v>1.86804</v>
      </c>
      <c r="FP645">
        <v>1.85817</v>
      </c>
      <c r="FQ645">
        <v>1.86464</v>
      </c>
      <c r="FR645">
        <v>5</v>
      </c>
      <c r="FS645">
        <v>0</v>
      </c>
      <c r="FT645">
        <v>0</v>
      </c>
      <c r="FU645">
        <v>0</v>
      </c>
      <c r="FV645" t="s">
        <v>358</v>
      </c>
      <c r="FW645" t="s">
        <v>359</v>
      </c>
      <c r="FX645" t="s">
        <v>360</v>
      </c>
      <c r="FY645" t="s">
        <v>360</v>
      </c>
      <c r="FZ645" t="s">
        <v>360</v>
      </c>
      <c r="GA645" t="s">
        <v>360</v>
      </c>
      <c r="GB645">
        <v>0</v>
      </c>
      <c r="GC645">
        <v>100</v>
      </c>
      <c r="GD645">
        <v>100</v>
      </c>
      <c r="GE645">
        <v>8.37</v>
      </c>
      <c r="GF645">
        <v>0.243</v>
      </c>
      <c r="GG645">
        <v>2.14445261950712</v>
      </c>
      <c r="GH645">
        <v>0.00524579190152856</v>
      </c>
      <c r="GI645">
        <v>-2.61795653493914e-06</v>
      </c>
      <c r="GJ645">
        <v>1.03317073579164e-09</v>
      </c>
      <c r="GK645">
        <v>0.00834576242792743</v>
      </c>
      <c r="GL645">
        <v>-0.0463878632499735</v>
      </c>
      <c r="GM645">
        <v>0.00360881594666716</v>
      </c>
      <c r="GN645">
        <v>-4.25062852161115e-05</v>
      </c>
      <c r="GO645">
        <v>14</v>
      </c>
      <c r="GP645">
        <v>2225</v>
      </c>
      <c r="GQ645">
        <v>2</v>
      </c>
      <c r="GR645">
        <v>27</v>
      </c>
      <c r="GS645">
        <v>4405</v>
      </c>
      <c r="GT645">
        <v>4405</v>
      </c>
      <c r="GU645">
        <v>3.9856</v>
      </c>
      <c r="GV645">
        <v>2.30713</v>
      </c>
      <c r="GW645">
        <v>1.99829</v>
      </c>
      <c r="GX645">
        <v>2.75024</v>
      </c>
      <c r="GY645">
        <v>2.09351</v>
      </c>
      <c r="GZ645">
        <v>2.39746</v>
      </c>
      <c r="HA645">
        <v>31.4988</v>
      </c>
      <c r="HB645">
        <v>13.4141</v>
      </c>
      <c r="HC645">
        <v>18</v>
      </c>
      <c r="HD645">
        <v>424.059</v>
      </c>
      <c r="HE645">
        <v>617.625</v>
      </c>
      <c r="HF645">
        <v>19.2216</v>
      </c>
      <c r="HG645">
        <v>28.9878</v>
      </c>
      <c r="HH645">
        <v>30.0033</v>
      </c>
      <c r="HI645">
        <v>27.8178</v>
      </c>
      <c r="HJ645">
        <v>27.8587</v>
      </c>
      <c r="HK645">
        <v>79.7421</v>
      </c>
      <c r="HL645">
        <v>18.8931</v>
      </c>
      <c r="HM645">
        <v>0</v>
      </c>
      <c r="HN645">
        <v>13.0388</v>
      </c>
      <c r="HO645">
        <v>1759.23</v>
      </c>
      <c r="HP645">
        <v>14.8324</v>
      </c>
      <c r="HQ645">
        <v>96.0012</v>
      </c>
      <c r="HR645">
        <v>100.102</v>
      </c>
    </row>
    <row r="646" spans="1:226">
      <c r="A646">
        <v>630</v>
      </c>
      <c r="B646">
        <v>1657562425.1</v>
      </c>
      <c r="C646">
        <v>9633.09999990463</v>
      </c>
      <c r="D646" t="s">
        <v>1627</v>
      </c>
      <c r="E646" t="s">
        <v>1628</v>
      </c>
      <c r="F646">
        <v>5</v>
      </c>
      <c r="G646" t="s">
        <v>1420</v>
      </c>
      <c r="H646" t="s">
        <v>354</v>
      </c>
      <c r="I646">
        <v>1657562417.35</v>
      </c>
      <c r="J646">
        <f>(K646)/1000</f>
        <v>0</v>
      </c>
      <c r="K646">
        <f>IF(BF646, AN646, AH646)</f>
        <v>0</v>
      </c>
      <c r="L646">
        <f>IF(BF646, AI646, AG646)</f>
        <v>0</v>
      </c>
      <c r="M646">
        <f>BH646 - IF(AU646&gt;1, L646*BB646*100.0/(AW646*BV646), 0)</f>
        <v>0</v>
      </c>
      <c r="N646">
        <f>((T646-J646/2)*M646-L646)/(T646+J646/2)</f>
        <v>0</v>
      </c>
      <c r="O646">
        <f>N646*(BO646+BP646)/1000.0</f>
        <v>0</v>
      </c>
      <c r="P646">
        <f>(BH646 - IF(AU646&gt;1, L646*BB646*100.0/(AW646*BV646), 0))*(BO646+BP646)/1000.0</f>
        <v>0</v>
      </c>
      <c r="Q646">
        <f>2.0/((1/S646-1/R646)+SIGN(S646)*SQRT((1/S646-1/R646)*(1/S646-1/R646) + 4*BC646/((BC646+1)*(BC646+1))*(2*1/S646*1/R646-1/R646*1/R646)))</f>
        <v>0</v>
      </c>
      <c r="R646">
        <f>IF(LEFT(BD646,1)&lt;&gt;"0",IF(LEFT(BD646,1)="1",3.0,BE646),$D$5+$E$5*(BV646*BO646/($K$5*1000))+$F$5*(BV646*BO646/($K$5*1000))*MAX(MIN(BB646,$J$5),$I$5)*MAX(MIN(BB646,$J$5),$I$5)+$G$5*MAX(MIN(BB646,$J$5),$I$5)*(BV646*BO646/($K$5*1000))+$H$5*(BV646*BO646/($K$5*1000))*(BV646*BO646/($K$5*1000)))</f>
        <v>0</v>
      </c>
      <c r="S646">
        <f>J646*(1000-(1000*0.61365*exp(17.502*W646/(240.97+W646))/(BO646+BP646)+BJ646)/2)/(1000*0.61365*exp(17.502*W646/(240.97+W646))/(BO646+BP646)-BJ646)</f>
        <v>0</v>
      </c>
      <c r="T646">
        <f>1/((BC646+1)/(Q646/1.6)+1/(R646/1.37)) + BC646/((BC646+1)/(Q646/1.6) + BC646/(R646/1.37))</f>
        <v>0</v>
      </c>
      <c r="U646">
        <f>(AX646*BA646)</f>
        <v>0</v>
      </c>
      <c r="V646">
        <f>(BQ646+(U646+2*0.95*5.67E-8*(((BQ646+$B$7)+273)^4-(BQ646+273)^4)-44100*J646)/(1.84*29.3*R646+8*0.95*5.67E-8*(BQ646+273)^3))</f>
        <v>0</v>
      </c>
      <c r="W646">
        <f>($C$7*BR646+$D$7*BS646+$E$7*V646)</f>
        <v>0</v>
      </c>
      <c r="X646">
        <f>0.61365*exp(17.502*W646/(240.97+W646))</f>
        <v>0</v>
      </c>
      <c r="Y646">
        <f>(Z646/AA646*100)</f>
        <v>0</v>
      </c>
      <c r="Z646">
        <f>BJ646*(BO646+BP646)/1000</f>
        <v>0</v>
      </c>
      <c r="AA646">
        <f>0.61365*exp(17.502*BQ646/(240.97+BQ646))</f>
        <v>0</v>
      </c>
      <c r="AB646">
        <f>(X646-BJ646*(BO646+BP646)/1000)</f>
        <v>0</v>
      </c>
      <c r="AC646">
        <f>(-J646*44100)</f>
        <v>0</v>
      </c>
      <c r="AD646">
        <f>2*29.3*R646*0.92*(BQ646-W646)</f>
        <v>0</v>
      </c>
      <c r="AE646">
        <f>2*0.95*5.67E-8*(((BQ646+$B$7)+273)^4-(W646+273)^4)</f>
        <v>0</v>
      </c>
      <c r="AF646">
        <f>U646+AE646+AC646+AD646</f>
        <v>0</v>
      </c>
      <c r="AG646">
        <f>BN646*AU646*(BI646-BH646*(1000-AU646*BK646)/(1000-AU646*BJ646))/(100*BB646)</f>
        <v>0</v>
      </c>
      <c r="AH646">
        <f>1000*BN646*AU646*(BJ646-BK646)/(100*BB646*(1000-AU646*BJ646))</f>
        <v>0</v>
      </c>
      <c r="AI646">
        <f>(AJ646 - AK646 - BO646*1E3/(8.314*(BQ646+273.15)) * AM646/BN646 * AL646) * BN646/(100*BB646) * (1000 - BK646)/1000</f>
        <v>0</v>
      </c>
      <c r="AJ646">
        <v>1772.04261657186</v>
      </c>
      <c r="AK646">
        <v>1723.95278787879</v>
      </c>
      <c r="AL646">
        <v>3.41251778373</v>
      </c>
      <c r="AM646">
        <v>66.1577859807836</v>
      </c>
      <c r="AN646">
        <f>(AP646 - AO646 + BO646*1E3/(8.314*(BQ646+273.15)) * AR646/BN646 * AQ646) * BN646/(100*BB646) * 1000/(1000 - AP646)</f>
        <v>0</v>
      </c>
      <c r="AO646">
        <v>14.6594057851936</v>
      </c>
      <c r="AP646">
        <v>21.5366751515151</v>
      </c>
      <c r="AQ646">
        <v>0.0148754925790051</v>
      </c>
      <c r="AR646">
        <v>77.8780552469059</v>
      </c>
      <c r="AS646">
        <v>21</v>
      </c>
      <c r="AT646">
        <v>4</v>
      </c>
      <c r="AU646">
        <f>IF(AS646*$H$13&gt;=AW646,1.0,(AW646/(AW646-AS646*$H$13)))</f>
        <v>0</v>
      </c>
      <c r="AV646">
        <f>(AU646-1)*100</f>
        <v>0</v>
      </c>
      <c r="AW646">
        <f>MAX(0,($B$13+$C$13*BV646)/(1+$D$13*BV646)*BO646/(BQ646+273)*$E$13)</f>
        <v>0</v>
      </c>
      <c r="AX646">
        <f>$B$11*BW646+$C$11*BX646+$F$11*CI646*(1-CL646)</f>
        <v>0</v>
      </c>
      <c r="AY646">
        <f>AX646*AZ646</f>
        <v>0</v>
      </c>
      <c r="AZ646">
        <f>($B$11*$D$9+$C$11*$D$9+$F$11*((CV646+CN646)/MAX(CV646+CN646+CW646, 0.1)*$I$9+CW646/MAX(CV646+CN646+CW646, 0.1)*$J$9))/($B$11+$C$11+$F$11)</f>
        <v>0</v>
      </c>
      <c r="BA646">
        <f>($B$11*$K$9+$C$11*$K$9+$F$11*((CV646+CN646)/MAX(CV646+CN646+CW646, 0.1)*$P$9+CW646/MAX(CV646+CN646+CW646, 0.1)*$Q$9))/($B$11+$C$11+$F$11)</f>
        <v>0</v>
      </c>
      <c r="BB646">
        <v>4.6</v>
      </c>
      <c r="BC646">
        <v>0.5</v>
      </c>
      <c r="BD646" t="s">
        <v>355</v>
      </c>
      <c r="BE646">
        <v>2</v>
      </c>
      <c r="BF646" t="b">
        <v>1</v>
      </c>
      <c r="BG646">
        <v>1657562417.35</v>
      </c>
      <c r="BH646">
        <v>1662.94107142857</v>
      </c>
      <c r="BI646">
        <v>1728.40857142857</v>
      </c>
      <c r="BJ646">
        <v>21.4294535714286</v>
      </c>
      <c r="BK646">
        <v>14.616375</v>
      </c>
      <c r="BL646">
        <v>1654.6025</v>
      </c>
      <c r="BM646">
        <v>21.1881607142857</v>
      </c>
      <c r="BN646">
        <v>500.02925</v>
      </c>
      <c r="BO646">
        <v>68.0153785714286</v>
      </c>
      <c r="BP646">
        <v>0.0151264035714286</v>
      </c>
      <c r="BQ646">
        <v>23.7866785714286</v>
      </c>
      <c r="BR646">
        <v>23.4861464285714</v>
      </c>
      <c r="BS646">
        <v>999.9</v>
      </c>
      <c r="BT646">
        <v>0</v>
      </c>
      <c r="BU646">
        <v>0</v>
      </c>
      <c r="BV646">
        <v>10008.5482142857</v>
      </c>
      <c r="BW646">
        <v>0</v>
      </c>
      <c r="BX646">
        <v>151.616964285714</v>
      </c>
      <c r="BY646">
        <v>-65.4682285714286</v>
      </c>
      <c r="BZ646">
        <v>1699.35857142857</v>
      </c>
      <c r="CA646">
        <v>1754.04892857143</v>
      </c>
      <c r="CB646">
        <v>6.81307535714286</v>
      </c>
      <c r="CC646">
        <v>1728.40857142857</v>
      </c>
      <c r="CD646">
        <v>14.616375</v>
      </c>
      <c r="CE646">
        <v>1.45753214285714</v>
      </c>
      <c r="CF646">
        <v>0.994138107142857</v>
      </c>
      <c r="CG646">
        <v>12.5297142857143</v>
      </c>
      <c r="CH646">
        <v>6.83067035714286</v>
      </c>
      <c r="CI646">
        <v>2000.00214285714</v>
      </c>
      <c r="CJ646">
        <v>0.979994285714286</v>
      </c>
      <c r="CK646">
        <v>0.0200057714285714</v>
      </c>
      <c r="CL646">
        <v>0</v>
      </c>
      <c r="CM646">
        <v>2.53493214285714</v>
      </c>
      <c r="CN646">
        <v>0</v>
      </c>
      <c r="CO646">
        <v>14143.1857142857</v>
      </c>
      <c r="CP646">
        <v>16705.3892857143</v>
      </c>
      <c r="CQ646">
        <v>45</v>
      </c>
      <c r="CR646">
        <v>46.6382142857143</v>
      </c>
      <c r="CS646">
        <v>46.0132857142857</v>
      </c>
      <c r="CT646">
        <v>44.937</v>
      </c>
      <c r="CU646">
        <v>43.75</v>
      </c>
      <c r="CV646">
        <v>1959.99107142857</v>
      </c>
      <c r="CW646">
        <v>40.0110714285714</v>
      </c>
      <c r="CX646">
        <v>0</v>
      </c>
      <c r="CY646">
        <v>1651541320.4</v>
      </c>
      <c r="CZ646">
        <v>0</v>
      </c>
      <c r="DA646">
        <v>0</v>
      </c>
      <c r="DB646" t="s">
        <v>356</v>
      </c>
      <c r="DC646">
        <v>1657298120.5</v>
      </c>
      <c r="DD646">
        <v>1657298120.5</v>
      </c>
      <c r="DE646">
        <v>0</v>
      </c>
      <c r="DF646">
        <v>1.391</v>
      </c>
      <c r="DG646">
        <v>0.035</v>
      </c>
      <c r="DH646">
        <v>2.39</v>
      </c>
      <c r="DI646">
        <v>0.104</v>
      </c>
      <c r="DJ646">
        <v>419</v>
      </c>
      <c r="DK646">
        <v>18</v>
      </c>
      <c r="DL646">
        <v>0.11</v>
      </c>
      <c r="DM646">
        <v>0.02</v>
      </c>
      <c r="DN646">
        <v>-65.3610878048781</v>
      </c>
      <c r="DO646">
        <v>-2.82094076655067</v>
      </c>
      <c r="DP646">
        <v>0.390821773487312</v>
      </c>
      <c r="DQ646">
        <v>0</v>
      </c>
      <c r="DR646">
        <v>6.80079707317073</v>
      </c>
      <c r="DS646">
        <v>0.245422578397217</v>
      </c>
      <c r="DT646">
        <v>0.0250364594866924</v>
      </c>
      <c r="DU646">
        <v>0</v>
      </c>
      <c r="DV646">
        <v>0</v>
      </c>
      <c r="DW646">
        <v>2</v>
      </c>
      <c r="DX646" t="s">
        <v>357</v>
      </c>
      <c r="DY646">
        <v>2.84726</v>
      </c>
      <c r="DZ646">
        <v>2.63222</v>
      </c>
      <c r="EA646">
        <v>0.175445</v>
      </c>
      <c r="EB646">
        <v>0.179367</v>
      </c>
      <c r="EC646">
        <v>0.0721666</v>
      </c>
      <c r="ED646">
        <v>0.0547764</v>
      </c>
      <c r="EE646">
        <v>23095.6</v>
      </c>
      <c r="EF646">
        <v>20095.9</v>
      </c>
      <c r="EG646">
        <v>25085.9</v>
      </c>
      <c r="EH646">
        <v>23859.3</v>
      </c>
      <c r="EI646">
        <v>39743.8</v>
      </c>
      <c r="EJ646">
        <v>37348.8</v>
      </c>
      <c r="EK646">
        <v>45356.6</v>
      </c>
      <c r="EL646">
        <v>42580.8</v>
      </c>
      <c r="EM646">
        <v>1.77722</v>
      </c>
      <c r="EN646">
        <v>2.08153</v>
      </c>
      <c r="EO646">
        <v>-0.0584498</v>
      </c>
      <c r="EP646">
        <v>0</v>
      </c>
      <c r="EQ646">
        <v>24.5336</v>
      </c>
      <c r="ER646">
        <v>999.9</v>
      </c>
      <c r="ES646">
        <v>31.04</v>
      </c>
      <c r="ET646">
        <v>28.742</v>
      </c>
      <c r="EU646">
        <v>18.0826</v>
      </c>
      <c r="EV646">
        <v>51.2852</v>
      </c>
      <c r="EW646">
        <v>28.8502</v>
      </c>
      <c r="EX646">
        <v>2</v>
      </c>
      <c r="EY646">
        <v>0.116809</v>
      </c>
      <c r="EZ646">
        <v>9.28105</v>
      </c>
      <c r="FA646">
        <v>20.0228</v>
      </c>
      <c r="FB646">
        <v>5.23826</v>
      </c>
      <c r="FC646">
        <v>11.9945</v>
      </c>
      <c r="FD646">
        <v>4.95705</v>
      </c>
      <c r="FE646">
        <v>3.30393</v>
      </c>
      <c r="FF646">
        <v>9999</v>
      </c>
      <c r="FG646">
        <v>9999</v>
      </c>
      <c r="FH646">
        <v>6718.8</v>
      </c>
      <c r="FI646">
        <v>354.8</v>
      </c>
      <c r="FJ646">
        <v>1.86798</v>
      </c>
      <c r="FK646">
        <v>1.86369</v>
      </c>
      <c r="FL646">
        <v>1.87134</v>
      </c>
      <c r="FM646">
        <v>1.86203</v>
      </c>
      <c r="FN646">
        <v>1.86157</v>
      </c>
      <c r="FO646">
        <v>1.86804</v>
      </c>
      <c r="FP646">
        <v>1.85813</v>
      </c>
      <c r="FQ646">
        <v>1.86463</v>
      </c>
      <c r="FR646">
        <v>5</v>
      </c>
      <c r="FS646">
        <v>0</v>
      </c>
      <c r="FT646">
        <v>0</v>
      </c>
      <c r="FU646">
        <v>0</v>
      </c>
      <c r="FV646" t="s">
        <v>358</v>
      </c>
      <c r="FW646" t="s">
        <v>359</v>
      </c>
      <c r="FX646" t="s">
        <v>360</v>
      </c>
      <c r="FY646" t="s">
        <v>360</v>
      </c>
      <c r="FZ646" t="s">
        <v>360</v>
      </c>
      <c r="GA646" t="s">
        <v>360</v>
      </c>
      <c r="GB646">
        <v>0</v>
      </c>
      <c r="GC646">
        <v>100</v>
      </c>
      <c r="GD646">
        <v>100</v>
      </c>
      <c r="GE646">
        <v>8.47</v>
      </c>
      <c r="GF646">
        <v>0.2465</v>
      </c>
      <c r="GG646">
        <v>2.14445261950712</v>
      </c>
      <c r="GH646">
        <v>0.00524579190152856</v>
      </c>
      <c r="GI646">
        <v>-2.61795653493914e-06</v>
      </c>
      <c r="GJ646">
        <v>1.03317073579164e-09</v>
      </c>
      <c r="GK646">
        <v>0.00834576242792743</v>
      </c>
      <c r="GL646">
        <v>-0.0463878632499735</v>
      </c>
      <c r="GM646">
        <v>0.00360881594666716</v>
      </c>
      <c r="GN646">
        <v>-4.25062852161115e-05</v>
      </c>
      <c r="GO646">
        <v>14</v>
      </c>
      <c r="GP646">
        <v>2225</v>
      </c>
      <c r="GQ646">
        <v>2</v>
      </c>
      <c r="GR646">
        <v>27</v>
      </c>
      <c r="GS646">
        <v>4405.1</v>
      </c>
      <c r="GT646">
        <v>4405.1</v>
      </c>
      <c r="GU646">
        <v>4.01733</v>
      </c>
      <c r="GV646">
        <v>2.30591</v>
      </c>
      <c r="GW646">
        <v>1.99829</v>
      </c>
      <c r="GX646">
        <v>2.74902</v>
      </c>
      <c r="GY646">
        <v>2.09351</v>
      </c>
      <c r="GZ646">
        <v>2.34009</v>
      </c>
      <c r="HA646">
        <v>31.5206</v>
      </c>
      <c r="HB646">
        <v>13.4053</v>
      </c>
      <c r="HC646">
        <v>18</v>
      </c>
      <c r="HD646">
        <v>423.804</v>
      </c>
      <c r="HE646">
        <v>617.685</v>
      </c>
      <c r="HF646">
        <v>19.2757</v>
      </c>
      <c r="HG646">
        <v>29.0412</v>
      </c>
      <c r="HH646">
        <v>30.0033</v>
      </c>
      <c r="HI646">
        <v>27.8618</v>
      </c>
      <c r="HJ646">
        <v>27.9033</v>
      </c>
      <c r="HK646">
        <v>80.374</v>
      </c>
      <c r="HL646">
        <v>18.6007</v>
      </c>
      <c r="HM646">
        <v>0</v>
      </c>
      <c r="HN646">
        <v>13.092</v>
      </c>
      <c r="HO646">
        <v>1772.73</v>
      </c>
      <c r="HP646">
        <v>14.8583</v>
      </c>
      <c r="HQ646">
        <v>95.9909</v>
      </c>
      <c r="HR646">
        <v>100.094</v>
      </c>
    </row>
    <row r="647" spans="1:226">
      <c r="A647">
        <v>631</v>
      </c>
      <c r="B647">
        <v>1657562430.1</v>
      </c>
      <c r="C647">
        <v>9638.09999990463</v>
      </c>
      <c r="D647" t="s">
        <v>1629</v>
      </c>
      <c r="E647" t="s">
        <v>1630</v>
      </c>
      <c r="F647">
        <v>5</v>
      </c>
      <c r="G647" t="s">
        <v>1420</v>
      </c>
      <c r="H647" t="s">
        <v>354</v>
      </c>
      <c r="I647">
        <v>1657562422.61852</v>
      </c>
      <c r="J647">
        <f>(K647)/1000</f>
        <v>0</v>
      </c>
      <c r="K647">
        <f>IF(BF647, AN647, AH647)</f>
        <v>0</v>
      </c>
      <c r="L647">
        <f>IF(BF647, AI647, AG647)</f>
        <v>0</v>
      </c>
      <c r="M647">
        <f>BH647 - IF(AU647&gt;1, L647*BB647*100.0/(AW647*BV647), 0)</f>
        <v>0</v>
      </c>
      <c r="N647">
        <f>((T647-J647/2)*M647-L647)/(T647+J647/2)</f>
        <v>0</v>
      </c>
      <c r="O647">
        <f>N647*(BO647+BP647)/1000.0</f>
        <v>0</v>
      </c>
      <c r="P647">
        <f>(BH647 - IF(AU647&gt;1, L647*BB647*100.0/(AW647*BV647), 0))*(BO647+BP647)/1000.0</f>
        <v>0</v>
      </c>
      <c r="Q647">
        <f>2.0/((1/S647-1/R647)+SIGN(S647)*SQRT((1/S647-1/R647)*(1/S647-1/R647) + 4*BC647/((BC647+1)*(BC647+1))*(2*1/S647*1/R647-1/R647*1/R647)))</f>
        <v>0</v>
      </c>
      <c r="R647">
        <f>IF(LEFT(BD647,1)&lt;&gt;"0",IF(LEFT(BD647,1)="1",3.0,BE647),$D$5+$E$5*(BV647*BO647/($K$5*1000))+$F$5*(BV647*BO647/($K$5*1000))*MAX(MIN(BB647,$J$5),$I$5)*MAX(MIN(BB647,$J$5),$I$5)+$G$5*MAX(MIN(BB647,$J$5),$I$5)*(BV647*BO647/($K$5*1000))+$H$5*(BV647*BO647/($K$5*1000))*(BV647*BO647/($K$5*1000)))</f>
        <v>0</v>
      </c>
      <c r="S647">
        <f>J647*(1000-(1000*0.61365*exp(17.502*W647/(240.97+W647))/(BO647+BP647)+BJ647)/2)/(1000*0.61365*exp(17.502*W647/(240.97+W647))/(BO647+BP647)-BJ647)</f>
        <v>0</v>
      </c>
      <c r="T647">
        <f>1/((BC647+1)/(Q647/1.6)+1/(R647/1.37)) + BC647/((BC647+1)/(Q647/1.6) + BC647/(R647/1.37))</f>
        <v>0</v>
      </c>
      <c r="U647">
        <f>(AX647*BA647)</f>
        <v>0</v>
      </c>
      <c r="V647">
        <f>(BQ647+(U647+2*0.95*5.67E-8*(((BQ647+$B$7)+273)^4-(BQ647+273)^4)-44100*J647)/(1.84*29.3*R647+8*0.95*5.67E-8*(BQ647+273)^3))</f>
        <v>0</v>
      </c>
      <c r="W647">
        <f>($C$7*BR647+$D$7*BS647+$E$7*V647)</f>
        <v>0</v>
      </c>
      <c r="X647">
        <f>0.61365*exp(17.502*W647/(240.97+W647))</f>
        <v>0</v>
      </c>
      <c r="Y647">
        <f>(Z647/AA647*100)</f>
        <v>0</v>
      </c>
      <c r="Z647">
        <f>BJ647*(BO647+BP647)/1000</f>
        <v>0</v>
      </c>
      <c r="AA647">
        <f>0.61365*exp(17.502*BQ647/(240.97+BQ647))</f>
        <v>0</v>
      </c>
      <c r="AB647">
        <f>(X647-BJ647*(BO647+BP647)/1000)</f>
        <v>0</v>
      </c>
      <c r="AC647">
        <f>(-J647*44100)</f>
        <v>0</v>
      </c>
      <c r="AD647">
        <f>2*29.3*R647*0.92*(BQ647-W647)</f>
        <v>0</v>
      </c>
      <c r="AE647">
        <f>2*0.95*5.67E-8*(((BQ647+$B$7)+273)^4-(W647+273)^4)</f>
        <v>0</v>
      </c>
      <c r="AF647">
        <f>U647+AE647+AC647+AD647</f>
        <v>0</v>
      </c>
      <c r="AG647">
        <f>BN647*AU647*(BI647-BH647*(1000-AU647*BK647)/(1000-AU647*BJ647))/(100*BB647)</f>
        <v>0</v>
      </c>
      <c r="AH647">
        <f>1000*BN647*AU647*(BJ647-BK647)/(100*BB647*(1000-AU647*BJ647))</f>
        <v>0</v>
      </c>
      <c r="AI647">
        <f>(AJ647 - AK647 - BO647*1E3/(8.314*(BQ647+273.15)) * AM647/BN647 * AL647) * BN647/(100*BB647) * (1000 - BK647)/1000</f>
        <v>0</v>
      </c>
      <c r="AJ647">
        <v>1789.28970964744</v>
      </c>
      <c r="AK647">
        <v>1740.84509090909</v>
      </c>
      <c r="AL647">
        <v>3.35517152553137</v>
      </c>
      <c r="AM647">
        <v>66.1577859807836</v>
      </c>
      <c r="AN647">
        <f>(AP647 - AO647 + BO647*1E3/(8.314*(BQ647+273.15)) * AR647/BN647 * AQ647) * BN647/(100*BB647) * 1000/(1000 - AP647)</f>
        <v>0</v>
      </c>
      <c r="AO647">
        <v>14.7243650015448</v>
      </c>
      <c r="AP647">
        <v>21.6055745454545</v>
      </c>
      <c r="AQ647">
        <v>0.0138283052317038</v>
      </c>
      <c r="AR647">
        <v>77.8780552469059</v>
      </c>
      <c r="AS647">
        <v>21</v>
      </c>
      <c r="AT647">
        <v>4</v>
      </c>
      <c r="AU647">
        <f>IF(AS647*$H$13&gt;=AW647,1.0,(AW647/(AW647-AS647*$H$13)))</f>
        <v>0</v>
      </c>
      <c r="AV647">
        <f>(AU647-1)*100</f>
        <v>0</v>
      </c>
      <c r="AW647">
        <f>MAX(0,($B$13+$C$13*BV647)/(1+$D$13*BV647)*BO647/(BQ647+273)*$E$13)</f>
        <v>0</v>
      </c>
      <c r="AX647">
        <f>$B$11*BW647+$C$11*BX647+$F$11*CI647*(1-CL647)</f>
        <v>0</v>
      </c>
      <c r="AY647">
        <f>AX647*AZ647</f>
        <v>0</v>
      </c>
      <c r="AZ647">
        <f>($B$11*$D$9+$C$11*$D$9+$F$11*((CV647+CN647)/MAX(CV647+CN647+CW647, 0.1)*$I$9+CW647/MAX(CV647+CN647+CW647, 0.1)*$J$9))/($B$11+$C$11+$F$11)</f>
        <v>0</v>
      </c>
      <c r="BA647">
        <f>($B$11*$K$9+$C$11*$K$9+$F$11*((CV647+CN647)/MAX(CV647+CN647+CW647, 0.1)*$P$9+CW647/MAX(CV647+CN647+CW647, 0.1)*$Q$9))/($B$11+$C$11+$F$11)</f>
        <v>0</v>
      </c>
      <c r="BB647">
        <v>4.6</v>
      </c>
      <c r="BC647">
        <v>0.5</v>
      </c>
      <c r="BD647" t="s">
        <v>355</v>
      </c>
      <c r="BE647">
        <v>2</v>
      </c>
      <c r="BF647" t="b">
        <v>1</v>
      </c>
      <c r="BG647">
        <v>1657562422.61852</v>
      </c>
      <c r="BH647">
        <v>1680.32111111111</v>
      </c>
      <c r="BI647">
        <v>1746.16592592593</v>
      </c>
      <c r="BJ647">
        <v>21.5069259259259</v>
      </c>
      <c r="BK647">
        <v>14.6799074074074</v>
      </c>
      <c r="BL647">
        <v>1671.89333333333</v>
      </c>
      <c r="BM647">
        <v>21.2619851851852</v>
      </c>
      <c r="BN647">
        <v>500.032333333333</v>
      </c>
      <c r="BO647">
        <v>68.0170259259259</v>
      </c>
      <c r="BP647">
        <v>0.0153703666666667</v>
      </c>
      <c r="BQ647">
        <v>23.8413814814815</v>
      </c>
      <c r="BR647">
        <v>23.5424851851852</v>
      </c>
      <c r="BS647">
        <v>999.9</v>
      </c>
      <c r="BT647">
        <v>0</v>
      </c>
      <c r="BU647">
        <v>0</v>
      </c>
      <c r="BV647">
        <v>10005.1155555556</v>
      </c>
      <c r="BW647">
        <v>0</v>
      </c>
      <c r="BX647">
        <v>150.366444444444</v>
      </c>
      <c r="BY647">
        <v>-65.8459407407407</v>
      </c>
      <c r="BZ647">
        <v>1717.2537037037</v>
      </c>
      <c r="CA647">
        <v>1772.1837037037</v>
      </c>
      <c r="CB647">
        <v>6.82701296296296</v>
      </c>
      <c r="CC647">
        <v>1746.16592592593</v>
      </c>
      <c r="CD647">
        <v>14.6799074074074</v>
      </c>
      <c r="CE647">
        <v>1.46283703703704</v>
      </c>
      <c r="CF647">
        <v>0.998484037037037</v>
      </c>
      <c r="CG647">
        <v>12.5850962962963</v>
      </c>
      <c r="CH647">
        <v>6.89420296296296</v>
      </c>
      <c r="CI647">
        <v>1999.98592592593</v>
      </c>
      <c r="CJ647">
        <v>0.979994555555556</v>
      </c>
      <c r="CK647">
        <v>0.0200054925925926</v>
      </c>
      <c r="CL647">
        <v>0</v>
      </c>
      <c r="CM647">
        <v>2.54545185185185</v>
      </c>
      <c r="CN647">
        <v>0</v>
      </c>
      <c r="CO647">
        <v>14084.9444444444</v>
      </c>
      <c r="CP647">
        <v>16705.2592592593</v>
      </c>
      <c r="CQ647">
        <v>45</v>
      </c>
      <c r="CR647">
        <v>46.664037037037</v>
      </c>
      <c r="CS647">
        <v>46.0344444444444</v>
      </c>
      <c r="CT647">
        <v>44.937</v>
      </c>
      <c r="CU647">
        <v>43.75</v>
      </c>
      <c r="CV647">
        <v>1959.97518518518</v>
      </c>
      <c r="CW647">
        <v>40.0107407407407</v>
      </c>
      <c r="CX647">
        <v>0</v>
      </c>
      <c r="CY647">
        <v>1651541325.2</v>
      </c>
      <c r="CZ647">
        <v>0</v>
      </c>
      <c r="DA647">
        <v>0</v>
      </c>
      <c r="DB647" t="s">
        <v>356</v>
      </c>
      <c r="DC647">
        <v>1657298120.5</v>
      </c>
      <c r="DD647">
        <v>1657298120.5</v>
      </c>
      <c r="DE647">
        <v>0</v>
      </c>
      <c r="DF647">
        <v>1.391</v>
      </c>
      <c r="DG647">
        <v>0.035</v>
      </c>
      <c r="DH647">
        <v>2.39</v>
      </c>
      <c r="DI647">
        <v>0.104</v>
      </c>
      <c r="DJ647">
        <v>419</v>
      </c>
      <c r="DK647">
        <v>18</v>
      </c>
      <c r="DL647">
        <v>0.11</v>
      </c>
      <c r="DM647">
        <v>0.02</v>
      </c>
      <c r="DN647">
        <v>-65.6417073170732</v>
      </c>
      <c r="DO647">
        <v>-4.64063414634156</v>
      </c>
      <c r="DP647">
        <v>0.49442614945362</v>
      </c>
      <c r="DQ647">
        <v>0</v>
      </c>
      <c r="DR647">
        <v>6.81795</v>
      </c>
      <c r="DS647">
        <v>0.180243972125448</v>
      </c>
      <c r="DT647">
        <v>0.0190945582849555</v>
      </c>
      <c r="DU647">
        <v>0</v>
      </c>
      <c r="DV647">
        <v>0</v>
      </c>
      <c r="DW647">
        <v>2</v>
      </c>
      <c r="DX647" t="s">
        <v>357</v>
      </c>
      <c r="DY647">
        <v>2.8467</v>
      </c>
      <c r="DZ647">
        <v>2.63204</v>
      </c>
      <c r="EA647">
        <v>0.176442</v>
      </c>
      <c r="EB647">
        <v>0.180331</v>
      </c>
      <c r="EC647">
        <v>0.07233</v>
      </c>
      <c r="ED647">
        <v>0.0549334</v>
      </c>
      <c r="EE647">
        <v>23064.7</v>
      </c>
      <c r="EF647">
        <v>20070</v>
      </c>
      <c r="EG647">
        <v>25083</v>
      </c>
      <c r="EH647">
        <v>23856.7</v>
      </c>
      <c r="EI647">
        <v>39732.5</v>
      </c>
      <c r="EJ647">
        <v>37339.2</v>
      </c>
      <c r="EK647">
        <v>45351.8</v>
      </c>
      <c r="EL647">
        <v>42577</v>
      </c>
      <c r="EM647">
        <v>1.77647</v>
      </c>
      <c r="EN647">
        <v>2.08138</v>
      </c>
      <c r="EO647">
        <v>-0.0622496</v>
      </c>
      <c r="EP647">
        <v>0</v>
      </c>
      <c r="EQ647">
        <v>24.6265</v>
      </c>
      <c r="ER647">
        <v>999.9</v>
      </c>
      <c r="ES647">
        <v>31.065</v>
      </c>
      <c r="ET647">
        <v>28.742</v>
      </c>
      <c r="EU647">
        <v>18.0964</v>
      </c>
      <c r="EV647">
        <v>51.2652</v>
      </c>
      <c r="EW647">
        <v>28.8742</v>
      </c>
      <c r="EX647">
        <v>2</v>
      </c>
      <c r="EY647">
        <v>0.120404</v>
      </c>
      <c r="EZ647">
        <v>9.28105</v>
      </c>
      <c r="FA647">
        <v>20.0225</v>
      </c>
      <c r="FB647">
        <v>5.23766</v>
      </c>
      <c r="FC647">
        <v>11.9938</v>
      </c>
      <c r="FD647">
        <v>4.957</v>
      </c>
      <c r="FE647">
        <v>3.30395</v>
      </c>
      <c r="FF647">
        <v>9999</v>
      </c>
      <c r="FG647">
        <v>9999</v>
      </c>
      <c r="FH647">
        <v>6719.1</v>
      </c>
      <c r="FI647">
        <v>354.9</v>
      </c>
      <c r="FJ647">
        <v>1.86798</v>
      </c>
      <c r="FK647">
        <v>1.86369</v>
      </c>
      <c r="FL647">
        <v>1.87134</v>
      </c>
      <c r="FM647">
        <v>1.86203</v>
      </c>
      <c r="FN647">
        <v>1.86157</v>
      </c>
      <c r="FO647">
        <v>1.86805</v>
      </c>
      <c r="FP647">
        <v>1.85815</v>
      </c>
      <c r="FQ647">
        <v>1.86464</v>
      </c>
      <c r="FR647">
        <v>5</v>
      </c>
      <c r="FS647">
        <v>0</v>
      </c>
      <c r="FT647">
        <v>0</v>
      </c>
      <c r="FU647">
        <v>0</v>
      </c>
      <c r="FV647" t="s">
        <v>358</v>
      </c>
      <c r="FW647" t="s">
        <v>359</v>
      </c>
      <c r="FX647" t="s">
        <v>360</v>
      </c>
      <c r="FY647" t="s">
        <v>360</v>
      </c>
      <c r="FZ647" t="s">
        <v>360</v>
      </c>
      <c r="GA647" t="s">
        <v>360</v>
      </c>
      <c r="GB647">
        <v>0</v>
      </c>
      <c r="GC647">
        <v>100</v>
      </c>
      <c r="GD647">
        <v>100</v>
      </c>
      <c r="GE647">
        <v>8.55</v>
      </c>
      <c r="GF647">
        <v>0.2499</v>
      </c>
      <c r="GG647">
        <v>2.14445261950712</v>
      </c>
      <c r="GH647">
        <v>0.00524579190152856</v>
      </c>
      <c r="GI647">
        <v>-2.61795653493914e-06</v>
      </c>
      <c r="GJ647">
        <v>1.03317073579164e-09</v>
      </c>
      <c r="GK647">
        <v>0.00834576242792743</v>
      </c>
      <c r="GL647">
        <v>-0.0463878632499735</v>
      </c>
      <c r="GM647">
        <v>0.00360881594666716</v>
      </c>
      <c r="GN647">
        <v>-4.25062852161115e-05</v>
      </c>
      <c r="GO647">
        <v>14</v>
      </c>
      <c r="GP647">
        <v>2225</v>
      </c>
      <c r="GQ647">
        <v>2</v>
      </c>
      <c r="GR647">
        <v>27</v>
      </c>
      <c r="GS647">
        <v>4405.2</v>
      </c>
      <c r="GT647">
        <v>4405.2</v>
      </c>
      <c r="GU647">
        <v>4.04297</v>
      </c>
      <c r="GV647">
        <v>2.18628</v>
      </c>
      <c r="GW647">
        <v>1.99829</v>
      </c>
      <c r="GX647">
        <v>2.74902</v>
      </c>
      <c r="GY647">
        <v>2.09351</v>
      </c>
      <c r="GZ647">
        <v>2.3999</v>
      </c>
      <c r="HA647">
        <v>31.5424</v>
      </c>
      <c r="HB647">
        <v>13.4141</v>
      </c>
      <c r="HC647">
        <v>18</v>
      </c>
      <c r="HD647">
        <v>423.662</v>
      </c>
      <c r="HE647">
        <v>618.014</v>
      </c>
      <c r="HF647">
        <v>19.3236</v>
      </c>
      <c r="HG647">
        <v>29.0886</v>
      </c>
      <c r="HH647">
        <v>30.0034</v>
      </c>
      <c r="HI647">
        <v>27.9018</v>
      </c>
      <c r="HJ647">
        <v>27.9436</v>
      </c>
      <c r="HK647">
        <v>80.9431</v>
      </c>
      <c r="HL647">
        <v>18.3251</v>
      </c>
      <c r="HM647">
        <v>0</v>
      </c>
      <c r="HN647">
        <v>13.1395</v>
      </c>
      <c r="HO647">
        <v>1792.89</v>
      </c>
      <c r="HP647">
        <v>14.8438</v>
      </c>
      <c r="HQ647">
        <v>95.9803</v>
      </c>
      <c r="HR647">
        <v>100.084</v>
      </c>
    </row>
    <row r="648" spans="1:226">
      <c r="A648">
        <v>632</v>
      </c>
      <c r="B648">
        <v>1657562435.1</v>
      </c>
      <c r="C648">
        <v>9643.09999990463</v>
      </c>
      <c r="D648" t="s">
        <v>1631</v>
      </c>
      <c r="E648" t="s">
        <v>1632</v>
      </c>
      <c r="F648">
        <v>5</v>
      </c>
      <c r="G648" t="s">
        <v>1420</v>
      </c>
      <c r="H648" t="s">
        <v>354</v>
      </c>
      <c r="I648">
        <v>1657562427.33214</v>
      </c>
      <c r="J648">
        <f>(K648)/1000</f>
        <v>0</v>
      </c>
      <c r="K648">
        <f>IF(BF648, AN648, AH648)</f>
        <v>0</v>
      </c>
      <c r="L648">
        <f>IF(BF648, AI648, AG648)</f>
        <v>0</v>
      </c>
      <c r="M648">
        <f>BH648 - IF(AU648&gt;1, L648*BB648*100.0/(AW648*BV648), 0)</f>
        <v>0</v>
      </c>
      <c r="N648">
        <f>((T648-J648/2)*M648-L648)/(T648+J648/2)</f>
        <v>0</v>
      </c>
      <c r="O648">
        <f>N648*(BO648+BP648)/1000.0</f>
        <v>0</v>
      </c>
      <c r="P648">
        <f>(BH648 - IF(AU648&gt;1, L648*BB648*100.0/(AW648*BV648), 0))*(BO648+BP648)/1000.0</f>
        <v>0</v>
      </c>
      <c r="Q648">
        <f>2.0/((1/S648-1/R648)+SIGN(S648)*SQRT((1/S648-1/R648)*(1/S648-1/R648) + 4*BC648/((BC648+1)*(BC648+1))*(2*1/S648*1/R648-1/R648*1/R648)))</f>
        <v>0</v>
      </c>
      <c r="R648">
        <f>IF(LEFT(BD648,1)&lt;&gt;"0",IF(LEFT(BD648,1)="1",3.0,BE648),$D$5+$E$5*(BV648*BO648/($K$5*1000))+$F$5*(BV648*BO648/($K$5*1000))*MAX(MIN(BB648,$J$5),$I$5)*MAX(MIN(BB648,$J$5),$I$5)+$G$5*MAX(MIN(BB648,$J$5),$I$5)*(BV648*BO648/($K$5*1000))+$H$5*(BV648*BO648/($K$5*1000))*(BV648*BO648/($K$5*1000)))</f>
        <v>0</v>
      </c>
      <c r="S648">
        <f>J648*(1000-(1000*0.61365*exp(17.502*W648/(240.97+W648))/(BO648+BP648)+BJ648)/2)/(1000*0.61365*exp(17.502*W648/(240.97+W648))/(BO648+BP648)-BJ648)</f>
        <v>0</v>
      </c>
      <c r="T648">
        <f>1/((BC648+1)/(Q648/1.6)+1/(R648/1.37)) + BC648/((BC648+1)/(Q648/1.6) + BC648/(R648/1.37))</f>
        <v>0</v>
      </c>
      <c r="U648">
        <f>(AX648*BA648)</f>
        <v>0</v>
      </c>
      <c r="V648">
        <f>(BQ648+(U648+2*0.95*5.67E-8*(((BQ648+$B$7)+273)^4-(BQ648+273)^4)-44100*J648)/(1.84*29.3*R648+8*0.95*5.67E-8*(BQ648+273)^3))</f>
        <v>0</v>
      </c>
      <c r="W648">
        <f>($C$7*BR648+$D$7*BS648+$E$7*V648)</f>
        <v>0</v>
      </c>
      <c r="X648">
        <f>0.61365*exp(17.502*W648/(240.97+W648))</f>
        <v>0</v>
      </c>
      <c r="Y648">
        <f>(Z648/AA648*100)</f>
        <v>0</v>
      </c>
      <c r="Z648">
        <f>BJ648*(BO648+BP648)/1000</f>
        <v>0</v>
      </c>
      <c r="AA648">
        <f>0.61365*exp(17.502*BQ648/(240.97+BQ648))</f>
        <v>0</v>
      </c>
      <c r="AB648">
        <f>(X648-BJ648*(BO648+BP648)/1000)</f>
        <v>0</v>
      </c>
      <c r="AC648">
        <f>(-J648*44100)</f>
        <v>0</v>
      </c>
      <c r="AD648">
        <f>2*29.3*R648*0.92*(BQ648-W648)</f>
        <v>0</v>
      </c>
      <c r="AE648">
        <f>2*0.95*5.67E-8*(((BQ648+$B$7)+273)^4-(W648+273)^4)</f>
        <v>0</v>
      </c>
      <c r="AF648">
        <f>U648+AE648+AC648+AD648</f>
        <v>0</v>
      </c>
      <c r="AG648">
        <f>BN648*AU648*(BI648-BH648*(1000-AU648*BK648)/(1000-AU648*BJ648))/(100*BB648)</f>
        <v>0</v>
      </c>
      <c r="AH648">
        <f>1000*BN648*AU648*(BJ648-BK648)/(100*BB648*(1000-AU648*BJ648))</f>
        <v>0</v>
      </c>
      <c r="AI648">
        <f>(AJ648 - AK648 - BO648*1E3/(8.314*(BQ648+273.15)) * AM648/BN648 * AL648) * BN648/(100*BB648) * (1000 - BK648)/1000</f>
        <v>0</v>
      </c>
      <c r="AJ648">
        <v>1806.65063031589</v>
      </c>
      <c r="AK648">
        <v>1757.81593939394</v>
      </c>
      <c r="AL648">
        <v>3.43277372470985</v>
      </c>
      <c r="AM648">
        <v>66.1577859807836</v>
      </c>
      <c r="AN648">
        <f>(AP648 - AO648 + BO648*1E3/(8.314*(BQ648+273.15)) * AR648/BN648 * AQ648) * BN648/(100*BB648) * 1000/(1000 - AP648)</f>
        <v>0</v>
      </c>
      <c r="AO648">
        <v>14.7836473982529</v>
      </c>
      <c r="AP648">
        <v>21.6778375757576</v>
      </c>
      <c r="AQ648">
        <v>0.0154062611269104</v>
      </c>
      <c r="AR648">
        <v>77.8780552469059</v>
      </c>
      <c r="AS648">
        <v>21</v>
      </c>
      <c r="AT648">
        <v>4</v>
      </c>
      <c r="AU648">
        <f>IF(AS648*$H$13&gt;=AW648,1.0,(AW648/(AW648-AS648*$H$13)))</f>
        <v>0</v>
      </c>
      <c r="AV648">
        <f>(AU648-1)*100</f>
        <v>0</v>
      </c>
      <c r="AW648">
        <f>MAX(0,($B$13+$C$13*BV648)/(1+$D$13*BV648)*BO648/(BQ648+273)*$E$13)</f>
        <v>0</v>
      </c>
      <c r="AX648">
        <f>$B$11*BW648+$C$11*BX648+$F$11*CI648*(1-CL648)</f>
        <v>0</v>
      </c>
      <c r="AY648">
        <f>AX648*AZ648</f>
        <v>0</v>
      </c>
      <c r="AZ648">
        <f>($B$11*$D$9+$C$11*$D$9+$F$11*((CV648+CN648)/MAX(CV648+CN648+CW648, 0.1)*$I$9+CW648/MAX(CV648+CN648+CW648, 0.1)*$J$9))/($B$11+$C$11+$F$11)</f>
        <v>0</v>
      </c>
      <c r="BA648">
        <f>($B$11*$K$9+$C$11*$K$9+$F$11*((CV648+CN648)/MAX(CV648+CN648+CW648, 0.1)*$P$9+CW648/MAX(CV648+CN648+CW648, 0.1)*$Q$9))/($B$11+$C$11+$F$11)</f>
        <v>0</v>
      </c>
      <c r="BB648">
        <v>4.6</v>
      </c>
      <c r="BC648">
        <v>0.5</v>
      </c>
      <c r="BD648" t="s">
        <v>355</v>
      </c>
      <c r="BE648">
        <v>2</v>
      </c>
      <c r="BF648" t="b">
        <v>1</v>
      </c>
      <c r="BG648">
        <v>1657562427.33214</v>
      </c>
      <c r="BH648">
        <v>1695.76928571429</v>
      </c>
      <c r="BI648">
        <v>1762.10464285714</v>
      </c>
      <c r="BJ648">
        <v>21.5751392857143</v>
      </c>
      <c r="BK648">
        <v>14.7315821428571</v>
      </c>
      <c r="BL648">
        <v>1687.26178571429</v>
      </c>
      <c r="BM648">
        <v>21.3269785714286</v>
      </c>
      <c r="BN648">
        <v>500.039892857143</v>
      </c>
      <c r="BO648">
        <v>68.0185428571429</v>
      </c>
      <c r="BP648">
        <v>0.015441275</v>
      </c>
      <c r="BQ648">
        <v>23.8782821428571</v>
      </c>
      <c r="BR648">
        <v>23.5852035714286</v>
      </c>
      <c r="BS648">
        <v>999.9</v>
      </c>
      <c r="BT648">
        <v>0</v>
      </c>
      <c r="BU648">
        <v>0</v>
      </c>
      <c r="BV648">
        <v>10001.715</v>
      </c>
      <c r="BW648">
        <v>0</v>
      </c>
      <c r="BX648">
        <v>156.47</v>
      </c>
      <c r="BY648">
        <v>-66.3367107142857</v>
      </c>
      <c r="BZ648">
        <v>1733.1625</v>
      </c>
      <c r="CA648">
        <v>1788.45321428571</v>
      </c>
      <c r="CB648">
        <v>6.84354642857143</v>
      </c>
      <c r="CC648">
        <v>1762.10464285714</v>
      </c>
      <c r="CD648">
        <v>14.7315821428571</v>
      </c>
      <c r="CE648">
        <v>1.46750857142857</v>
      </c>
      <c r="CF648">
        <v>1.00202092857143</v>
      </c>
      <c r="CG648">
        <v>12.6337178571429</v>
      </c>
      <c r="CH648">
        <v>6.94572464285714</v>
      </c>
      <c r="CI648">
        <v>1999.98821428571</v>
      </c>
      <c r="CJ648">
        <v>0.979994607142857</v>
      </c>
      <c r="CK648">
        <v>0.0200054392857143</v>
      </c>
      <c r="CL648">
        <v>0</v>
      </c>
      <c r="CM648">
        <v>2.5387</v>
      </c>
      <c r="CN648">
        <v>0</v>
      </c>
      <c r="CO648">
        <v>14286.7428571429</v>
      </c>
      <c r="CP648">
        <v>16705.2714285714</v>
      </c>
      <c r="CQ648">
        <v>45</v>
      </c>
      <c r="CR648">
        <v>46.6960714285714</v>
      </c>
      <c r="CS648">
        <v>46.0576428571428</v>
      </c>
      <c r="CT648">
        <v>44.937</v>
      </c>
      <c r="CU648">
        <v>43.75</v>
      </c>
      <c r="CV648">
        <v>1959.9775</v>
      </c>
      <c r="CW648">
        <v>40.0107142857143</v>
      </c>
      <c r="CX648">
        <v>0</v>
      </c>
      <c r="CY648">
        <v>1651541330</v>
      </c>
      <c r="CZ648">
        <v>0</v>
      </c>
      <c r="DA648">
        <v>0</v>
      </c>
      <c r="DB648" t="s">
        <v>356</v>
      </c>
      <c r="DC648">
        <v>1657298120.5</v>
      </c>
      <c r="DD648">
        <v>1657298120.5</v>
      </c>
      <c r="DE648">
        <v>0</v>
      </c>
      <c r="DF648">
        <v>1.391</v>
      </c>
      <c r="DG648">
        <v>0.035</v>
      </c>
      <c r="DH648">
        <v>2.39</v>
      </c>
      <c r="DI648">
        <v>0.104</v>
      </c>
      <c r="DJ648">
        <v>419</v>
      </c>
      <c r="DK648">
        <v>18</v>
      </c>
      <c r="DL648">
        <v>0.11</v>
      </c>
      <c r="DM648">
        <v>0.02</v>
      </c>
      <c r="DN648">
        <v>-65.9804195121951</v>
      </c>
      <c r="DO648">
        <v>-5.24914494773543</v>
      </c>
      <c r="DP648">
        <v>0.563464728361128</v>
      </c>
      <c r="DQ648">
        <v>0</v>
      </c>
      <c r="DR648">
        <v>6.83066951219512</v>
      </c>
      <c r="DS648">
        <v>0.164723205574927</v>
      </c>
      <c r="DT648">
        <v>0.0174083880750575</v>
      </c>
      <c r="DU648">
        <v>0</v>
      </c>
      <c r="DV648">
        <v>0</v>
      </c>
      <c r="DW648">
        <v>2</v>
      </c>
      <c r="DX648" t="s">
        <v>357</v>
      </c>
      <c r="DY648">
        <v>2.84651</v>
      </c>
      <c r="DZ648">
        <v>2.63181</v>
      </c>
      <c r="EA648">
        <v>0.177443</v>
      </c>
      <c r="EB648">
        <v>0.18136</v>
      </c>
      <c r="EC648">
        <v>0.0724885</v>
      </c>
      <c r="ED648">
        <v>0.0550113</v>
      </c>
      <c r="EE648">
        <v>23034</v>
      </c>
      <c r="EF648">
        <v>20042.8</v>
      </c>
      <c r="EG648">
        <v>25080.4</v>
      </c>
      <c r="EH648">
        <v>23854.6</v>
      </c>
      <c r="EI648">
        <v>39722</v>
      </c>
      <c r="EJ648">
        <v>37333.2</v>
      </c>
      <c r="EK648">
        <v>45347.7</v>
      </c>
      <c r="EL648">
        <v>42573.7</v>
      </c>
      <c r="EM648">
        <v>1.77593</v>
      </c>
      <c r="EN648">
        <v>2.08085</v>
      </c>
      <c r="EO648">
        <v>-0.0641122</v>
      </c>
      <c r="EP648">
        <v>0</v>
      </c>
      <c r="EQ648">
        <v>24.7079</v>
      </c>
      <c r="ER648">
        <v>999.9</v>
      </c>
      <c r="ES648">
        <v>31.095</v>
      </c>
      <c r="ET648">
        <v>28.742</v>
      </c>
      <c r="EU648">
        <v>18.1126</v>
      </c>
      <c r="EV648">
        <v>51.3652</v>
      </c>
      <c r="EW648">
        <v>28.7059</v>
      </c>
      <c r="EX648">
        <v>2</v>
      </c>
      <c r="EY648">
        <v>0.124014</v>
      </c>
      <c r="EZ648">
        <v>9.28105</v>
      </c>
      <c r="FA648">
        <v>20.0222</v>
      </c>
      <c r="FB648">
        <v>5.23766</v>
      </c>
      <c r="FC648">
        <v>11.9951</v>
      </c>
      <c r="FD648">
        <v>4.9568</v>
      </c>
      <c r="FE648">
        <v>3.3039</v>
      </c>
      <c r="FF648">
        <v>9999</v>
      </c>
      <c r="FG648">
        <v>9999</v>
      </c>
      <c r="FH648">
        <v>6719.1</v>
      </c>
      <c r="FI648">
        <v>354.9</v>
      </c>
      <c r="FJ648">
        <v>1.86798</v>
      </c>
      <c r="FK648">
        <v>1.86369</v>
      </c>
      <c r="FL648">
        <v>1.87134</v>
      </c>
      <c r="FM648">
        <v>1.86203</v>
      </c>
      <c r="FN648">
        <v>1.86157</v>
      </c>
      <c r="FO648">
        <v>1.86801</v>
      </c>
      <c r="FP648">
        <v>1.85818</v>
      </c>
      <c r="FQ648">
        <v>1.86465</v>
      </c>
      <c r="FR648">
        <v>5</v>
      </c>
      <c r="FS648">
        <v>0</v>
      </c>
      <c r="FT648">
        <v>0</v>
      </c>
      <c r="FU648">
        <v>0</v>
      </c>
      <c r="FV648" t="s">
        <v>358</v>
      </c>
      <c r="FW648" t="s">
        <v>359</v>
      </c>
      <c r="FX648" t="s">
        <v>360</v>
      </c>
      <c r="FY648" t="s">
        <v>360</v>
      </c>
      <c r="FZ648" t="s">
        <v>360</v>
      </c>
      <c r="GA648" t="s">
        <v>360</v>
      </c>
      <c r="GB648">
        <v>0</v>
      </c>
      <c r="GC648">
        <v>100</v>
      </c>
      <c r="GD648">
        <v>100</v>
      </c>
      <c r="GE648">
        <v>8.64</v>
      </c>
      <c r="GF648">
        <v>0.2533</v>
      </c>
      <c r="GG648">
        <v>2.14445261950712</v>
      </c>
      <c r="GH648">
        <v>0.00524579190152856</v>
      </c>
      <c r="GI648">
        <v>-2.61795653493914e-06</v>
      </c>
      <c r="GJ648">
        <v>1.03317073579164e-09</v>
      </c>
      <c r="GK648">
        <v>0.00834576242792743</v>
      </c>
      <c r="GL648">
        <v>-0.0463878632499735</v>
      </c>
      <c r="GM648">
        <v>0.00360881594666716</v>
      </c>
      <c r="GN648">
        <v>-4.25062852161115e-05</v>
      </c>
      <c r="GO648">
        <v>14</v>
      </c>
      <c r="GP648">
        <v>2225</v>
      </c>
      <c r="GQ648">
        <v>2</v>
      </c>
      <c r="GR648">
        <v>27</v>
      </c>
      <c r="GS648">
        <v>4405.2</v>
      </c>
      <c r="GT648">
        <v>4405.2</v>
      </c>
      <c r="GU648">
        <v>4.06982</v>
      </c>
      <c r="GV648">
        <v>2.2998</v>
      </c>
      <c r="GW648">
        <v>1.99829</v>
      </c>
      <c r="GX648">
        <v>2.74902</v>
      </c>
      <c r="GY648">
        <v>2.09351</v>
      </c>
      <c r="GZ648">
        <v>2.39014</v>
      </c>
      <c r="HA648">
        <v>31.5643</v>
      </c>
      <c r="HB648">
        <v>13.4141</v>
      </c>
      <c r="HC648">
        <v>18</v>
      </c>
      <c r="HD648">
        <v>423.633</v>
      </c>
      <c r="HE648">
        <v>618.046</v>
      </c>
      <c r="HF648">
        <v>19.3717</v>
      </c>
      <c r="HG648">
        <v>29.1367</v>
      </c>
      <c r="HH648">
        <v>30.0035</v>
      </c>
      <c r="HI648">
        <v>27.942</v>
      </c>
      <c r="HJ648">
        <v>27.984</v>
      </c>
      <c r="HK648">
        <v>81.4426</v>
      </c>
      <c r="HL648">
        <v>18.0083</v>
      </c>
      <c r="HM648">
        <v>0</v>
      </c>
      <c r="HN648">
        <v>13.1929</v>
      </c>
      <c r="HO648">
        <v>1806.35</v>
      </c>
      <c r="HP648">
        <v>14.938</v>
      </c>
      <c r="HQ648">
        <v>95.9712</v>
      </c>
      <c r="HR648">
        <v>100.076</v>
      </c>
    </row>
    <row r="649" spans="1:226">
      <c r="A649">
        <v>633</v>
      </c>
      <c r="B649">
        <v>1657562440.1</v>
      </c>
      <c r="C649">
        <v>9648.09999990463</v>
      </c>
      <c r="D649" t="s">
        <v>1633</v>
      </c>
      <c r="E649" t="s">
        <v>1634</v>
      </c>
      <c r="F649">
        <v>5</v>
      </c>
      <c r="G649" t="s">
        <v>1420</v>
      </c>
      <c r="H649" t="s">
        <v>354</v>
      </c>
      <c r="I649">
        <v>1657562432.6</v>
      </c>
      <c r="J649">
        <f>(K649)/1000</f>
        <v>0</v>
      </c>
      <c r="K649">
        <f>IF(BF649, AN649, AH649)</f>
        <v>0</v>
      </c>
      <c r="L649">
        <f>IF(BF649, AI649, AG649)</f>
        <v>0</v>
      </c>
      <c r="M649">
        <f>BH649 - IF(AU649&gt;1, L649*BB649*100.0/(AW649*BV649), 0)</f>
        <v>0</v>
      </c>
      <c r="N649">
        <f>((T649-J649/2)*M649-L649)/(T649+J649/2)</f>
        <v>0</v>
      </c>
      <c r="O649">
        <f>N649*(BO649+BP649)/1000.0</f>
        <v>0</v>
      </c>
      <c r="P649">
        <f>(BH649 - IF(AU649&gt;1, L649*BB649*100.0/(AW649*BV649), 0))*(BO649+BP649)/1000.0</f>
        <v>0</v>
      </c>
      <c r="Q649">
        <f>2.0/((1/S649-1/R649)+SIGN(S649)*SQRT((1/S649-1/R649)*(1/S649-1/R649) + 4*BC649/((BC649+1)*(BC649+1))*(2*1/S649*1/R649-1/R649*1/R649)))</f>
        <v>0</v>
      </c>
      <c r="R649">
        <f>IF(LEFT(BD649,1)&lt;&gt;"0",IF(LEFT(BD649,1)="1",3.0,BE649),$D$5+$E$5*(BV649*BO649/($K$5*1000))+$F$5*(BV649*BO649/($K$5*1000))*MAX(MIN(BB649,$J$5),$I$5)*MAX(MIN(BB649,$J$5),$I$5)+$G$5*MAX(MIN(BB649,$J$5),$I$5)*(BV649*BO649/($K$5*1000))+$H$5*(BV649*BO649/($K$5*1000))*(BV649*BO649/($K$5*1000)))</f>
        <v>0</v>
      </c>
      <c r="S649">
        <f>J649*(1000-(1000*0.61365*exp(17.502*W649/(240.97+W649))/(BO649+BP649)+BJ649)/2)/(1000*0.61365*exp(17.502*W649/(240.97+W649))/(BO649+BP649)-BJ649)</f>
        <v>0</v>
      </c>
      <c r="T649">
        <f>1/((BC649+1)/(Q649/1.6)+1/(R649/1.37)) + BC649/((BC649+1)/(Q649/1.6) + BC649/(R649/1.37))</f>
        <v>0</v>
      </c>
      <c r="U649">
        <f>(AX649*BA649)</f>
        <v>0</v>
      </c>
      <c r="V649">
        <f>(BQ649+(U649+2*0.95*5.67E-8*(((BQ649+$B$7)+273)^4-(BQ649+273)^4)-44100*J649)/(1.84*29.3*R649+8*0.95*5.67E-8*(BQ649+273)^3))</f>
        <v>0</v>
      </c>
      <c r="W649">
        <f>($C$7*BR649+$D$7*BS649+$E$7*V649)</f>
        <v>0</v>
      </c>
      <c r="X649">
        <f>0.61365*exp(17.502*W649/(240.97+W649))</f>
        <v>0</v>
      </c>
      <c r="Y649">
        <f>(Z649/AA649*100)</f>
        <v>0</v>
      </c>
      <c r="Z649">
        <f>BJ649*(BO649+BP649)/1000</f>
        <v>0</v>
      </c>
      <c r="AA649">
        <f>0.61365*exp(17.502*BQ649/(240.97+BQ649))</f>
        <v>0</v>
      </c>
      <c r="AB649">
        <f>(X649-BJ649*(BO649+BP649)/1000)</f>
        <v>0</v>
      </c>
      <c r="AC649">
        <f>(-J649*44100)</f>
        <v>0</v>
      </c>
      <c r="AD649">
        <f>2*29.3*R649*0.92*(BQ649-W649)</f>
        <v>0</v>
      </c>
      <c r="AE649">
        <f>2*0.95*5.67E-8*(((BQ649+$B$7)+273)^4-(W649+273)^4)</f>
        <v>0</v>
      </c>
      <c r="AF649">
        <f>U649+AE649+AC649+AD649</f>
        <v>0</v>
      </c>
      <c r="AG649">
        <f>BN649*AU649*(BI649-BH649*(1000-AU649*BK649)/(1000-AU649*BJ649))/(100*BB649)</f>
        <v>0</v>
      </c>
      <c r="AH649">
        <f>1000*BN649*AU649*(BJ649-BK649)/(100*BB649*(1000-AU649*BJ649))</f>
        <v>0</v>
      </c>
      <c r="AI649">
        <f>(AJ649 - AK649 - BO649*1E3/(8.314*(BQ649+273.15)) * AM649/BN649 * AL649) * BN649/(100*BB649) * (1000 - BK649)/1000</f>
        <v>0</v>
      </c>
      <c r="AJ649">
        <v>1823.27116538485</v>
      </c>
      <c r="AK649">
        <v>1774.534</v>
      </c>
      <c r="AL649">
        <v>3.32193151155225</v>
      </c>
      <c r="AM649">
        <v>66.1577859807836</v>
      </c>
      <c r="AN649">
        <f>(AP649 - AO649 + BO649*1E3/(8.314*(BQ649+273.15)) * AR649/BN649 * AQ649) * BN649/(100*BB649) * 1000/(1000 - AP649)</f>
        <v>0</v>
      </c>
      <c r="AO649">
        <v>14.8078554431134</v>
      </c>
      <c r="AP649">
        <v>21.7342406060606</v>
      </c>
      <c r="AQ649">
        <v>0.0108678856832571</v>
      </c>
      <c r="AR649">
        <v>77.8780552469059</v>
      </c>
      <c r="AS649">
        <v>21</v>
      </c>
      <c r="AT649">
        <v>4</v>
      </c>
      <c r="AU649">
        <f>IF(AS649*$H$13&gt;=AW649,1.0,(AW649/(AW649-AS649*$H$13)))</f>
        <v>0</v>
      </c>
      <c r="AV649">
        <f>(AU649-1)*100</f>
        <v>0</v>
      </c>
      <c r="AW649">
        <f>MAX(0,($B$13+$C$13*BV649)/(1+$D$13*BV649)*BO649/(BQ649+273)*$E$13)</f>
        <v>0</v>
      </c>
      <c r="AX649">
        <f>$B$11*BW649+$C$11*BX649+$F$11*CI649*(1-CL649)</f>
        <v>0</v>
      </c>
      <c r="AY649">
        <f>AX649*AZ649</f>
        <v>0</v>
      </c>
      <c r="AZ649">
        <f>($B$11*$D$9+$C$11*$D$9+$F$11*((CV649+CN649)/MAX(CV649+CN649+CW649, 0.1)*$I$9+CW649/MAX(CV649+CN649+CW649, 0.1)*$J$9))/($B$11+$C$11+$F$11)</f>
        <v>0</v>
      </c>
      <c r="BA649">
        <f>($B$11*$K$9+$C$11*$K$9+$F$11*((CV649+CN649)/MAX(CV649+CN649+CW649, 0.1)*$P$9+CW649/MAX(CV649+CN649+CW649, 0.1)*$Q$9))/($B$11+$C$11+$F$11)</f>
        <v>0</v>
      </c>
      <c r="BB649">
        <v>4.6</v>
      </c>
      <c r="BC649">
        <v>0.5</v>
      </c>
      <c r="BD649" t="s">
        <v>355</v>
      </c>
      <c r="BE649">
        <v>2</v>
      </c>
      <c r="BF649" t="b">
        <v>1</v>
      </c>
      <c r="BG649">
        <v>1657562432.6</v>
      </c>
      <c r="BH649">
        <v>1713.08814814815</v>
      </c>
      <c r="BI649">
        <v>1779.76814814815</v>
      </c>
      <c r="BJ649">
        <v>21.6466777777778</v>
      </c>
      <c r="BK649">
        <v>14.7817888888889</v>
      </c>
      <c r="BL649">
        <v>1704.49037037037</v>
      </c>
      <c r="BM649">
        <v>21.395137037037</v>
      </c>
      <c r="BN649">
        <v>500.039407407407</v>
      </c>
      <c r="BO649">
        <v>68.0196962962963</v>
      </c>
      <c r="BP649">
        <v>0.0155242925925926</v>
      </c>
      <c r="BQ649">
        <v>23.9204407407407</v>
      </c>
      <c r="BR649">
        <v>23.6325</v>
      </c>
      <c r="BS649">
        <v>999.9</v>
      </c>
      <c r="BT649">
        <v>0</v>
      </c>
      <c r="BU649">
        <v>0</v>
      </c>
      <c r="BV649">
        <v>9996.08444444444</v>
      </c>
      <c r="BW649">
        <v>0</v>
      </c>
      <c r="BX649">
        <v>158.837088888889</v>
      </c>
      <c r="BY649">
        <v>-66.6800259259259</v>
      </c>
      <c r="BZ649">
        <v>1750.99185185185</v>
      </c>
      <c r="CA649">
        <v>1806.47148148148</v>
      </c>
      <c r="CB649">
        <v>6.86488111111111</v>
      </c>
      <c r="CC649">
        <v>1779.76814814815</v>
      </c>
      <c r="CD649">
        <v>14.7817888888889</v>
      </c>
      <c r="CE649">
        <v>1.47240037037037</v>
      </c>
      <c r="CF649">
        <v>1.00545333333333</v>
      </c>
      <c r="CG649">
        <v>12.6844888888889</v>
      </c>
      <c r="CH649">
        <v>6.99560740740741</v>
      </c>
      <c r="CI649">
        <v>1999.94592592593</v>
      </c>
      <c r="CJ649">
        <v>0.979995</v>
      </c>
      <c r="CK649">
        <v>0.0200050333333333</v>
      </c>
      <c r="CL649">
        <v>0</v>
      </c>
      <c r="CM649">
        <v>2.53045555555556</v>
      </c>
      <c r="CN649">
        <v>0</v>
      </c>
      <c r="CO649">
        <v>13851.8888888889</v>
      </c>
      <c r="CP649">
        <v>16704.9333333333</v>
      </c>
      <c r="CQ649">
        <v>45</v>
      </c>
      <c r="CR649">
        <v>46.722</v>
      </c>
      <c r="CS649">
        <v>46.0853333333333</v>
      </c>
      <c r="CT649">
        <v>44.937</v>
      </c>
      <c r="CU649">
        <v>43.75</v>
      </c>
      <c r="CV649">
        <v>1959.93703703704</v>
      </c>
      <c r="CW649">
        <v>40.0088888888889</v>
      </c>
      <c r="CX649">
        <v>0</v>
      </c>
      <c r="CY649">
        <v>1651541335.4</v>
      </c>
      <c r="CZ649">
        <v>0</v>
      </c>
      <c r="DA649">
        <v>0</v>
      </c>
      <c r="DB649" t="s">
        <v>356</v>
      </c>
      <c r="DC649">
        <v>1657298120.5</v>
      </c>
      <c r="DD649">
        <v>1657298120.5</v>
      </c>
      <c r="DE649">
        <v>0</v>
      </c>
      <c r="DF649">
        <v>1.391</v>
      </c>
      <c r="DG649">
        <v>0.035</v>
      </c>
      <c r="DH649">
        <v>2.39</v>
      </c>
      <c r="DI649">
        <v>0.104</v>
      </c>
      <c r="DJ649">
        <v>419</v>
      </c>
      <c r="DK649">
        <v>18</v>
      </c>
      <c r="DL649">
        <v>0.11</v>
      </c>
      <c r="DM649">
        <v>0.02</v>
      </c>
      <c r="DN649">
        <v>-66.3778536585366</v>
      </c>
      <c r="DO649">
        <v>-5.19476236933784</v>
      </c>
      <c r="DP649">
        <v>0.571701994304282</v>
      </c>
      <c r="DQ649">
        <v>0</v>
      </c>
      <c r="DR649">
        <v>6.85056878048781</v>
      </c>
      <c r="DS649">
        <v>0.244525923344952</v>
      </c>
      <c r="DT649">
        <v>0.0256849616431551</v>
      </c>
      <c r="DU649">
        <v>0</v>
      </c>
      <c r="DV649">
        <v>0</v>
      </c>
      <c r="DW649">
        <v>2</v>
      </c>
      <c r="DX649" t="s">
        <v>357</v>
      </c>
      <c r="DY649">
        <v>2.84622</v>
      </c>
      <c r="DZ649">
        <v>2.6317</v>
      </c>
      <c r="EA649">
        <v>0.178422</v>
      </c>
      <c r="EB649">
        <v>0.182282</v>
      </c>
      <c r="EC649">
        <v>0.0726105</v>
      </c>
      <c r="ED649">
        <v>0.0551086</v>
      </c>
      <c r="EE649">
        <v>23003.5</v>
      </c>
      <c r="EF649">
        <v>20018.6</v>
      </c>
      <c r="EG649">
        <v>25077.2</v>
      </c>
      <c r="EH649">
        <v>23852.8</v>
      </c>
      <c r="EI649">
        <v>39712.6</v>
      </c>
      <c r="EJ649">
        <v>37326.6</v>
      </c>
      <c r="EK649">
        <v>45342.9</v>
      </c>
      <c r="EL649">
        <v>42570.7</v>
      </c>
      <c r="EM649">
        <v>1.77505</v>
      </c>
      <c r="EN649">
        <v>2.08028</v>
      </c>
      <c r="EO649">
        <v>-0.066556</v>
      </c>
      <c r="EP649">
        <v>0</v>
      </c>
      <c r="EQ649">
        <v>24.781</v>
      </c>
      <c r="ER649">
        <v>999.9</v>
      </c>
      <c r="ES649">
        <v>31.095</v>
      </c>
      <c r="ET649">
        <v>28.742</v>
      </c>
      <c r="EU649">
        <v>18.1129</v>
      </c>
      <c r="EV649">
        <v>51.3452</v>
      </c>
      <c r="EW649">
        <v>28.6258</v>
      </c>
      <c r="EX649">
        <v>2</v>
      </c>
      <c r="EY649">
        <v>0.127566</v>
      </c>
      <c r="EZ649">
        <v>9.28105</v>
      </c>
      <c r="FA649">
        <v>20.0221</v>
      </c>
      <c r="FB649">
        <v>5.23751</v>
      </c>
      <c r="FC649">
        <v>11.9947</v>
      </c>
      <c r="FD649">
        <v>4.957</v>
      </c>
      <c r="FE649">
        <v>3.30398</v>
      </c>
      <c r="FF649">
        <v>9999</v>
      </c>
      <c r="FG649">
        <v>9999</v>
      </c>
      <c r="FH649">
        <v>6719.4</v>
      </c>
      <c r="FI649">
        <v>354.9</v>
      </c>
      <c r="FJ649">
        <v>1.86798</v>
      </c>
      <c r="FK649">
        <v>1.86371</v>
      </c>
      <c r="FL649">
        <v>1.87134</v>
      </c>
      <c r="FM649">
        <v>1.86203</v>
      </c>
      <c r="FN649">
        <v>1.86157</v>
      </c>
      <c r="FO649">
        <v>1.86804</v>
      </c>
      <c r="FP649">
        <v>1.85812</v>
      </c>
      <c r="FQ649">
        <v>1.86468</v>
      </c>
      <c r="FR649">
        <v>5</v>
      </c>
      <c r="FS649">
        <v>0</v>
      </c>
      <c r="FT649">
        <v>0</v>
      </c>
      <c r="FU649">
        <v>0</v>
      </c>
      <c r="FV649" t="s">
        <v>358</v>
      </c>
      <c r="FW649" t="s">
        <v>359</v>
      </c>
      <c r="FX649" t="s">
        <v>360</v>
      </c>
      <c r="FY649" t="s">
        <v>360</v>
      </c>
      <c r="FZ649" t="s">
        <v>360</v>
      </c>
      <c r="GA649" t="s">
        <v>360</v>
      </c>
      <c r="GB649">
        <v>0</v>
      </c>
      <c r="GC649">
        <v>100</v>
      </c>
      <c r="GD649">
        <v>100</v>
      </c>
      <c r="GE649">
        <v>8.73</v>
      </c>
      <c r="GF649">
        <v>0.2559</v>
      </c>
      <c r="GG649">
        <v>2.14445261950712</v>
      </c>
      <c r="GH649">
        <v>0.00524579190152856</v>
      </c>
      <c r="GI649">
        <v>-2.61795653493914e-06</v>
      </c>
      <c r="GJ649">
        <v>1.03317073579164e-09</v>
      </c>
      <c r="GK649">
        <v>0.00834576242792743</v>
      </c>
      <c r="GL649">
        <v>-0.0463878632499735</v>
      </c>
      <c r="GM649">
        <v>0.00360881594666716</v>
      </c>
      <c r="GN649">
        <v>-4.25062852161115e-05</v>
      </c>
      <c r="GO649">
        <v>14</v>
      </c>
      <c r="GP649">
        <v>2225</v>
      </c>
      <c r="GQ649">
        <v>2</v>
      </c>
      <c r="GR649">
        <v>27</v>
      </c>
      <c r="GS649">
        <v>4405.3</v>
      </c>
      <c r="GT649">
        <v>4405.3</v>
      </c>
      <c r="GU649">
        <v>4.09546</v>
      </c>
      <c r="GV649">
        <v>2.30225</v>
      </c>
      <c r="GW649">
        <v>1.99829</v>
      </c>
      <c r="GX649">
        <v>2.74902</v>
      </c>
      <c r="GY649">
        <v>2.09351</v>
      </c>
      <c r="GZ649">
        <v>2.35718</v>
      </c>
      <c r="HA649">
        <v>31.5861</v>
      </c>
      <c r="HB649">
        <v>13.4053</v>
      </c>
      <c r="HC649">
        <v>18</v>
      </c>
      <c r="HD649">
        <v>423.409</v>
      </c>
      <c r="HE649">
        <v>618.027</v>
      </c>
      <c r="HF649">
        <v>19.415</v>
      </c>
      <c r="HG649">
        <v>29.1836</v>
      </c>
      <c r="HH649">
        <v>30.0036</v>
      </c>
      <c r="HI649">
        <v>27.9805</v>
      </c>
      <c r="HJ649">
        <v>28.0234</v>
      </c>
      <c r="HK649">
        <v>81.9358</v>
      </c>
      <c r="HL649">
        <v>17.7322</v>
      </c>
      <c r="HM649">
        <v>0</v>
      </c>
      <c r="HN649">
        <v>13.2352</v>
      </c>
      <c r="HO649">
        <v>1826.6</v>
      </c>
      <c r="HP649">
        <v>14.947</v>
      </c>
      <c r="HQ649">
        <v>95.9604</v>
      </c>
      <c r="HR649">
        <v>100.069</v>
      </c>
    </row>
    <row r="650" spans="1:226">
      <c r="A650">
        <v>634</v>
      </c>
      <c r="B650">
        <v>1657562445.1</v>
      </c>
      <c r="C650">
        <v>9653.09999990463</v>
      </c>
      <c r="D650" t="s">
        <v>1635</v>
      </c>
      <c r="E650" t="s">
        <v>1636</v>
      </c>
      <c r="F650">
        <v>5</v>
      </c>
      <c r="G650" t="s">
        <v>1420</v>
      </c>
      <c r="H650" t="s">
        <v>354</v>
      </c>
      <c r="I650">
        <v>1657562437.31429</v>
      </c>
      <c r="J650">
        <f>(K650)/1000</f>
        <v>0</v>
      </c>
      <c r="K650">
        <f>IF(BF650, AN650, AH650)</f>
        <v>0</v>
      </c>
      <c r="L650">
        <f>IF(BF650, AI650, AG650)</f>
        <v>0</v>
      </c>
      <c r="M650">
        <f>BH650 - IF(AU650&gt;1, L650*BB650*100.0/(AW650*BV650), 0)</f>
        <v>0</v>
      </c>
      <c r="N650">
        <f>((T650-J650/2)*M650-L650)/(T650+J650/2)</f>
        <v>0</v>
      </c>
      <c r="O650">
        <f>N650*(BO650+BP650)/1000.0</f>
        <v>0</v>
      </c>
      <c r="P650">
        <f>(BH650 - IF(AU650&gt;1, L650*BB650*100.0/(AW650*BV650), 0))*(BO650+BP650)/1000.0</f>
        <v>0</v>
      </c>
      <c r="Q650">
        <f>2.0/((1/S650-1/R650)+SIGN(S650)*SQRT((1/S650-1/R650)*(1/S650-1/R650) + 4*BC650/((BC650+1)*(BC650+1))*(2*1/S650*1/R650-1/R650*1/R650)))</f>
        <v>0</v>
      </c>
      <c r="R650">
        <f>IF(LEFT(BD650,1)&lt;&gt;"0",IF(LEFT(BD650,1)="1",3.0,BE650),$D$5+$E$5*(BV650*BO650/($K$5*1000))+$F$5*(BV650*BO650/($K$5*1000))*MAX(MIN(BB650,$J$5),$I$5)*MAX(MIN(BB650,$J$5),$I$5)+$G$5*MAX(MIN(BB650,$J$5),$I$5)*(BV650*BO650/($K$5*1000))+$H$5*(BV650*BO650/($K$5*1000))*(BV650*BO650/($K$5*1000)))</f>
        <v>0</v>
      </c>
      <c r="S650">
        <f>J650*(1000-(1000*0.61365*exp(17.502*W650/(240.97+W650))/(BO650+BP650)+BJ650)/2)/(1000*0.61365*exp(17.502*W650/(240.97+W650))/(BO650+BP650)-BJ650)</f>
        <v>0</v>
      </c>
      <c r="T650">
        <f>1/((BC650+1)/(Q650/1.6)+1/(R650/1.37)) + BC650/((BC650+1)/(Q650/1.6) + BC650/(R650/1.37))</f>
        <v>0</v>
      </c>
      <c r="U650">
        <f>(AX650*BA650)</f>
        <v>0</v>
      </c>
      <c r="V650">
        <f>(BQ650+(U650+2*0.95*5.67E-8*(((BQ650+$B$7)+273)^4-(BQ650+273)^4)-44100*J650)/(1.84*29.3*R650+8*0.95*5.67E-8*(BQ650+273)^3))</f>
        <v>0</v>
      </c>
      <c r="W650">
        <f>($C$7*BR650+$D$7*BS650+$E$7*V650)</f>
        <v>0</v>
      </c>
      <c r="X650">
        <f>0.61365*exp(17.502*W650/(240.97+W650))</f>
        <v>0</v>
      </c>
      <c r="Y650">
        <f>(Z650/AA650*100)</f>
        <v>0</v>
      </c>
      <c r="Z650">
        <f>BJ650*(BO650+BP650)/1000</f>
        <v>0</v>
      </c>
      <c r="AA650">
        <f>0.61365*exp(17.502*BQ650/(240.97+BQ650))</f>
        <v>0</v>
      </c>
      <c r="AB650">
        <f>(X650-BJ650*(BO650+BP650)/1000)</f>
        <v>0</v>
      </c>
      <c r="AC650">
        <f>(-J650*44100)</f>
        <v>0</v>
      </c>
      <c r="AD650">
        <f>2*29.3*R650*0.92*(BQ650-W650)</f>
        <v>0</v>
      </c>
      <c r="AE650">
        <f>2*0.95*5.67E-8*(((BQ650+$B$7)+273)^4-(W650+273)^4)</f>
        <v>0</v>
      </c>
      <c r="AF650">
        <f>U650+AE650+AC650+AD650</f>
        <v>0</v>
      </c>
      <c r="AG650">
        <f>BN650*AU650*(BI650-BH650*(1000-AU650*BK650)/(1000-AU650*BJ650))/(100*BB650)</f>
        <v>0</v>
      </c>
      <c r="AH650">
        <f>1000*BN650*AU650*(BJ650-BK650)/(100*BB650*(1000-AU650*BJ650))</f>
        <v>0</v>
      </c>
      <c r="AI650">
        <f>(AJ650 - AK650 - BO650*1E3/(8.314*(BQ650+273.15)) * AM650/BN650 * AL650) * BN650/(100*BB650) * (1000 - BK650)/1000</f>
        <v>0</v>
      </c>
      <c r="AJ650">
        <v>1839.92534511266</v>
      </c>
      <c r="AK650">
        <v>1791.10696969697</v>
      </c>
      <c r="AL650">
        <v>3.35090296718615</v>
      </c>
      <c r="AM650">
        <v>66.1577859807836</v>
      </c>
      <c r="AN650">
        <f>(AP650 - AO650 + BO650*1E3/(8.314*(BQ650+273.15)) * AR650/BN650 * AQ650) * BN650/(100*BB650) * 1000/(1000 - AP650)</f>
        <v>0</v>
      </c>
      <c r="AO650">
        <v>14.8525495436697</v>
      </c>
      <c r="AP650">
        <v>21.7808078787879</v>
      </c>
      <c r="AQ650">
        <v>0.00884640769352287</v>
      </c>
      <c r="AR650">
        <v>77.8780552469059</v>
      </c>
      <c r="AS650">
        <v>21</v>
      </c>
      <c r="AT650">
        <v>4</v>
      </c>
      <c r="AU650">
        <f>IF(AS650*$H$13&gt;=AW650,1.0,(AW650/(AW650-AS650*$H$13)))</f>
        <v>0</v>
      </c>
      <c r="AV650">
        <f>(AU650-1)*100</f>
        <v>0</v>
      </c>
      <c r="AW650">
        <f>MAX(0,($B$13+$C$13*BV650)/(1+$D$13*BV650)*BO650/(BQ650+273)*$E$13)</f>
        <v>0</v>
      </c>
      <c r="AX650">
        <f>$B$11*BW650+$C$11*BX650+$F$11*CI650*(1-CL650)</f>
        <v>0</v>
      </c>
      <c r="AY650">
        <f>AX650*AZ650</f>
        <v>0</v>
      </c>
      <c r="AZ650">
        <f>($B$11*$D$9+$C$11*$D$9+$F$11*((CV650+CN650)/MAX(CV650+CN650+CW650, 0.1)*$I$9+CW650/MAX(CV650+CN650+CW650, 0.1)*$J$9))/($B$11+$C$11+$F$11)</f>
        <v>0</v>
      </c>
      <c r="BA650">
        <f>($B$11*$K$9+$C$11*$K$9+$F$11*((CV650+CN650)/MAX(CV650+CN650+CW650, 0.1)*$P$9+CW650/MAX(CV650+CN650+CW650, 0.1)*$Q$9))/($B$11+$C$11+$F$11)</f>
        <v>0</v>
      </c>
      <c r="BB650">
        <v>4.6</v>
      </c>
      <c r="BC650">
        <v>0.5</v>
      </c>
      <c r="BD650" t="s">
        <v>355</v>
      </c>
      <c r="BE650">
        <v>2</v>
      </c>
      <c r="BF650" t="b">
        <v>1</v>
      </c>
      <c r="BG650">
        <v>1657562437.31429</v>
      </c>
      <c r="BH650">
        <v>1728.43392857143</v>
      </c>
      <c r="BI650">
        <v>1795.39571428571</v>
      </c>
      <c r="BJ650">
        <v>21.7048535714286</v>
      </c>
      <c r="BK650">
        <v>14.820975</v>
      </c>
      <c r="BL650">
        <v>1719.75464285714</v>
      </c>
      <c r="BM650">
        <v>21.4505642857143</v>
      </c>
      <c r="BN650">
        <v>500.032821428571</v>
      </c>
      <c r="BO650">
        <v>68.0202071428571</v>
      </c>
      <c r="BP650">
        <v>0.0153987</v>
      </c>
      <c r="BQ650">
        <v>23.9532928571429</v>
      </c>
      <c r="BR650">
        <v>23.6635357142857</v>
      </c>
      <c r="BS650">
        <v>999.9</v>
      </c>
      <c r="BT650">
        <v>0</v>
      </c>
      <c r="BU650">
        <v>0</v>
      </c>
      <c r="BV650">
        <v>9992.54214285714</v>
      </c>
      <c r="BW650">
        <v>0</v>
      </c>
      <c r="BX650">
        <v>119.818339285714</v>
      </c>
      <c r="BY650">
        <v>-66.961</v>
      </c>
      <c r="BZ650">
        <v>1766.78285714286</v>
      </c>
      <c r="CA650">
        <v>1822.405</v>
      </c>
      <c r="CB650">
        <v>6.88387642857143</v>
      </c>
      <c r="CC650">
        <v>1795.39571428571</v>
      </c>
      <c r="CD650">
        <v>14.820975</v>
      </c>
      <c r="CE650">
        <v>1.47636857142857</v>
      </c>
      <c r="CF650">
        <v>1.00812607142857</v>
      </c>
      <c r="CG650">
        <v>12.7255714285714</v>
      </c>
      <c r="CH650">
        <v>7.03432285714286</v>
      </c>
      <c r="CI650">
        <v>1999.94821428571</v>
      </c>
      <c r="CJ650">
        <v>0.979995892857143</v>
      </c>
      <c r="CK650">
        <v>0.0200041107142857</v>
      </c>
      <c r="CL650">
        <v>0</v>
      </c>
      <c r="CM650">
        <v>2.56863571428571</v>
      </c>
      <c r="CN650">
        <v>0</v>
      </c>
      <c r="CO650">
        <v>13153.625</v>
      </c>
      <c r="CP650">
        <v>16704.9571428571</v>
      </c>
      <c r="CQ650">
        <v>45</v>
      </c>
      <c r="CR650">
        <v>46.741</v>
      </c>
      <c r="CS650">
        <v>46.10475</v>
      </c>
      <c r="CT650">
        <v>44.937</v>
      </c>
      <c r="CU650">
        <v>43.75</v>
      </c>
      <c r="CV650">
        <v>1959.94214285714</v>
      </c>
      <c r="CW650">
        <v>40.0060714285714</v>
      </c>
      <c r="CX650">
        <v>0</v>
      </c>
      <c r="CY650">
        <v>1651541340.2</v>
      </c>
      <c r="CZ650">
        <v>0</v>
      </c>
      <c r="DA650">
        <v>0</v>
      </c>
      <c r="DB650" t="s">
        <v>356</v>
      </c>
      <c r="DC650">
        <v>1657298120.5</v>
      </c>
      <c r="DD650">
        <v>1657298120.5</v>
      </c>
      <c r="DE650">
        <v>0</v>
      </c>
      <c r="DF650">
        <v>1.391</v>
      </c>
      <c r="DG650">
        <v>0.035</v>
      </c>
      <c r="DH650">
        <v>2.39</v>
      </c>
      <c r="DI650">
        <v>0.104</v>
      </c>
      <c r="DJ650">
        <v>419</v>
      </c>
      <c r="DK650">
        <v>18</v>
      </c>
      <c r="DL650">
        <v>0.11</v>
      </c>
      <c r="DM650">
        <v>0.02</v>
      </c>
      <c r="DN650">
        <v>-66.7016707317073</v>
      </c>
      <c r="DO650">
        <v>-3.049762369338</v>
      </c>
      <c r="DP650">
        <v>0.403378135400243</v>
      </c>
      <c r="DQ650">
        <v>0</v>
      </c>
      <c r="DR650">
        <v>6.86844414634146</v>
      </c>
      <c r="DS650">
        <v>0.263724041811851</v>
      </c>
      <c r="DT650">
        <v>0.0272590457553227</v>
      </c>
      <c r="DU650">
        <v>0</v>
      </c>
      <c r="DV650">
        <v>0</v>
      </c>
      <c r="DW650">
        <v>2</v>
      </c>
      <c r="DX650" t="s">
        <v>357</v>
      </c>
      <c r="DY650">
        <v>2.84563</v>
      </c>
      <c r="DZ650">
        <v>2.63198</v>
      </c>
      <c r="EA650">
        <v>0.179386</v>
      </c>
      <c r="EB650">
        <v>0.18328</v>
      </c>
      <c r="EC650">
        <v>0.0727117</v>
      </c>
      <c r="ED650">
        <v>0.0552107</v>
      </c>
      <c r="EE650">
        <v>22973.9</v>
      </c>
      <c r="EF650">
        <v>19991.5</v>
      </c>
      <c r="EG650">
        <v>25074.6</v>
      </c>
      <c r="EH650">
        <v>23849.9</v>
      </c>
      <c r="EI650">
        <v>39704.6</v>
      </c>
      <c r="EJ650">
        <v>37318.4</v>
      </c>
      <c r="EK650">
        <v>45338.8</v>
      </c>
      <c r="EL650">
        <v>42566.1</v>
      </c>
      <c r="EM650">
        <v>1.77407</v>
      </c>
      <c r="EN650">
        <v>2.08</v>
      </c>
      <c r="EO650">
        <v>-0.0704452</v>
      </c>
      <c r="EP650">
        <v>0</v>
      </c>
      <c r="EQ650">
        <v>24.8536</v>
      </c>
      <c r="ER650">
        <v>999.9</v>
      </c>
      <c r="ES650">
        <v>31.12</v>
      </c>
      <c r="ET650">
        <v>28.762</v>
      </c>
      <c r="EU650">
        <v>18.1474</v>
      </c>
      <c r="EV650">
        <v>51.4452</v>
      </c>
      <c r="EW650">
        <v>28.6378</v>
      </c>
      <c r="EX650">
        <v>2</v>
      </c>
      <c r="EY650">
        <v>0.131405</v>
      </c>
      <c r="EZ650">
        <v>9.28105</v>
      </c>
      <c r="FA650">
        <v>20.022</v>
      </c>
      <c r="FB650">
        <v>5.23781</v>
      </c>
      <c r="FC650">
        <v>11.9966</v>
      </c>
      <c r="FD650">
        <v>4.9569</v>
      </c>
      <c r="FE650">
        <v>3.30393</v>
      </c>
      <c r="FF650">
        <v>9999</v>
      </c>
      <c r="FG650">
        <v>9999</v>
      </c>
      <c r="FH650">
        <v>6719.4</v>
      </c>
      <c r="FI650">
        <v>354.9</v>
      </c>
      <c r="FJ650">
        <v>1.86799</v>
      </c>
      <c r="FK650">
        <v>1.86371</v>
      </c>
      <c r="FL650">
        <v>1.87136</v>
      </c>
      <c r="FM650">
        <v>1.86203</v>
      </c>
      <c r="FN650">
        <v>1.86157</v>
      </c>
      <c r="FO650">
        <v>1.86805</v>
      </c>
      <c r="FP650">
        <v>1.85813</v>
      </c>
      <c r="FQ650">
        <v>1.8647</v>
      </c>
      <c r="FR650">
        <v>5</v>
      </c>
      <c r="FS650">
        <v>0</v>
      </c>
      <c r="FT650">
        <v>0</v>
      </c>
      <c r="FU650">
        <v>0</v>
      </c>
      <c r="FV650" t="s">
        <v>358</v>
      </c>
      <c r="FW650" t="s">
        <v>359</v>
      </c>
      <c r="FX650" t="s">
        <v>360</v>
      </c>
      <c r="FY650" t="s">
        <v>360</v>
      </c>
      <c r="FZ650" t="s">
        <v>360</v>
      </c>
      <c r="GA650" t="s">
        <v>360</v>
      </c>
      <c r="GB650">
        <v>0</v>
      </c>
      <c r="GC650">
        <v>100</v>
      </c>
      <c r="GD650">
        <v>100</v>
      </c>
      <c r="GE650">
        <v>8.82</v>
      </c>
      <c r="GF650">
        <v>0.2581</v>
      </c>
      <c r="GG650">
        <v>2.14445261950712</v>
      </c>
      <c r="GH650">
        <v>0.00524579190152856</v>
      </c>
      <c r="GI650">
        <v>-2.61795653493914e-06</v>
      </c>
      <c r="GJ650">
        <v>1.03317073579164e-09</v>
      </c>
      <c r="GK650">
        <v>0.00834576242792743</v>
      </c>
      <c r="GL650">
        <v>-0.0463878632499735</v>
      </c>
      <c r="GM650">
        <v>0.00360881594666716</v>
      </c>
      <c r="GN650">
        <v>-4.25062852161115e-05</v>
      </c>
      <c r="GO650">
        <v>14</v>
      </c>
      <c r="GP650">
        <v>2225</v>
      </c>
      <c r="GQ650">
        <v>2</v>
      </c>
      <c r="GR650">
        <v>27</v>
      </c>
      <c r="GS650">
        <v>4405.4</v>
      </c>
      <c r="GT650">
        <v>4405.4</v>
      </c>
      <c r="GU650">
        <v>4.12354</v>
      </c>
      <c r="GV650">
        <v>2.30225</v>
      </c>
      <c r="GW650">
        <v>1.99829</v>
      </c>
      <c r="GX650">
        <v>2.75024</v>
      </c>
      <c r="GY650">
        <v>2.09351</v>
      </c>
      <c r="GZ650">
        <v>2.35962</v>
      </c>
      <c r="HA650">
        <v>31.5861</v>
      </c>
      <c r="HB650">
        <v>13.4053</v>
      </c>
      <c r="HC650">
        <v>18</v>
      </c>
      <c r="HD650">
        <v>423.16</v>
      </c>
      <c r="HE650">
        <v>618.283</v>
      </c>
      <c r="HF650">
        <v>19.4608</v>
      </c>
      <c r="HG650">
        <v>29.2337</v>
      </c>
      <c r="HH650">
        <v>30.0036</v>
      </c>
      <c r="HI650">
        <v>28.0236</v>
      </c>
      <c r="HJ650">
        <v>28.0662</v>
      </c>
      <c r="HK650">
        <v>82.5098</v>
      </c>
      <c r="HL650">
        <v>17.7322</v>
      </c>
      <c r="HM650">
        <v>0</v>
      </c>
      <c r="HN650">
        <v>13.2686</v>
      </c>
      <c r="HO650">
        <v>1840.08</v>
      </c>
      <c r="HP650">
        <v>14.9416</v>
      </c>
      <c r="HQ650">
        <v>95.9512</v>
      </c>
      <c r="HR650">
        <v>100.058</v>
      </c>
    </row>
    <row r="651" spans="1:226">
      <c r="A651">
        <v>635</v>
      </c>
      <c r="B651">
        <v>1657562450.1</v>
      </c>
      <c r="C651">
        <v>9658.09999990463</v>
      </c>
      <c r="D651" t="s">
        <v>1637</v>
      </c>
      <c r="E651" t="s">
        <v>1638</v>
      </c>
      <c r="F651">
        <v>5</v>
      </c>
      <c r="G651" t="s">
        <v>1420</v>
      </c>
      <c r="H651" t="s">
        <v>354</v>
      </c>
      <c r="I651">
        <v>1657562442.6</v>
      </c>
      <c r="J651">
        <f>(K651)/1000</f>
        <v>0</v>
      </c>
      <c r="K651">
        <f>IF(BF651, AN651, AH651)</f>
        <v>0</v>
      </c>
      <c r="L651">
        <f>IF(BF651, AI651, AG651)</f>
        <v>0</v>
      </c>
      <c r="M651">
        <f>BH651 - IF(AU651&gt;1, L651*BB651*100.0/(AW651*BV651), 0)</f>
        <v>0</v>
      </c>
      <c r="N651">
        <f>((T651-J651/2)*M651-L651)/(T651+J651/2)</f>
        <v>0</v>
      </c>
      <c r="O651">
        <f>N651*(BO651+BP651)/1000.0</f>
        <v>0</v>
      </c>
      <c r="P651">
        <f>(BH651 - IF(AU651&gt;1, L651*BB651*100.0/(AW651*BV651), 0))*(BO651+BP651)/1000.0</f>
        <v>0</v>
      </c>
      <c r="Q651">
        <f>2.0/((1/S651-1/R651)+SIGN(S651)*SQRT((1/S651-1/R651)*(1/S651-1/R651) + 4*BC651/((BC651+1)*(BC651+1))*(2*1/S651*1/R651-1/R651*1/R651)))</f>
        <v>0</v>
      </c>
      <c r="R651">
        <f>IF(LEFT(BD651,1)&lt;&gt;"0",IF(LEFT(BD651,1)="1",3.0,BE651),$D$5+$E$5*(BV651*BO651/($K$5*1000))+$F$5*(BV651*BO651/($K$5*1000))*MAX(MIN(BB651,$J$5),$I$5)*MAX(MIN(BB651,$J$5),$I$5)+$G$5*MAX(MIN(BB651,$J$5),$I$5)*(BV651*BO651/($K$5*1000))+$H$5*(BV651*BO651/($K$5*1000))*(BV651*BO651/($K$5*1000)))</f>
        <v>0</v>
      </c>
      <c r="S651">
        <f>J651*(1000-(1000*0.61365*exp(17.502*W651/(240.97+W651))/(BO651+BP651)+BJ651)/2)/(1000*0.61365*exp(17.502*W651/(240.97+W651))/(BO651+BP651)-BJ651)</f>
        <v>0</v>
      </c>
      <c r="T651">
        <f>1/((BC651+1)/(Q651/1.6)+1/(R651/1.37)) + BC651/((BC651+1)/(Q651/1.6) + BC651/(R651/1.37))</f>
        <v>0</v>
      </c>
      <c r="U651">
        <f>(AX651*BA651)</f>
        <v>0</v>
      </c>
      <c r="V651">
        <f>(BQ651+(U651+2*0.95*5.67E-8*(((BQ651+$B$7)+273)^4-(BQ651+273)^4)-44100*J651)/(1.84*29.3*R651+8*0.95*5.67E-8*(BQ651+273)^3))</f>
        <v>0</v>
      </c>
      <c r="W651">
        <f>($C$7*BR651+$D$7*BS651+$E$7*V651)</f>
        <v>0</v>
      </c>
      <c r="X651">
        <f>0.61365*exp(17.502*W651/(240.97+W651))</f>
        <v>0</v>
      </c>
      <c r="Y651">
        <f>(Z651/AA651*100)</f>
        <v>0</v>
      </c>
      <c r="Z651">
        <f>BJ651*(BO651+BP651)/1000</f>
        <v>0</v>
      </c>
      <c r="AA651">
        <f>0.61365*exp(17.502*BQ651/(240.97+BQ651))</f>
        <v>0</v>
      </c>
      <c r="AB651">
        <f>(X651-BJ651*(BO651+BP651)/1000)</f>
        <v>0</v>
      </c>
      <c r="AC651">
        <f>(-J651*44100)</f>
        <v>0</v>
      </c>
      <c r="AD651">
        <f>2*29.3*R651*0.92*(BQ651-W651)</f>
        <v>0</v>
      </c>
      <c r="AE651">
        <f>2*0.95*5.67E-8*(((BQ651+$B$7)+273)^4-(W651+273)^4)</f>
        <v>0</v>
      </c>
      <c r="AF651">
        <f>U651+AE651+AC651+AD651</f>
        <v>0</v>
      </c>
      <c r="AG651">
        <f>BN651*AU651*(BI651-BH651*(1000-AU651*BK651)/(1000-AU651*BJ651))/(100*BB651)</f>
        <v>0</v>
      </c>
      <c r="AH651">
        <f>1000*BN651*AU651*(BJ651-BK651)/(100*BB651*(1000-AU651*BJ651))</f>
        <v>0</v>
      </c>
      <c r="AI651">
        <f>(AJ651 - AK651 - BO651*1E3/(8.314*(BQ651+273.15)) * AM651/BN651 * AL651) * BN651/(100*BB651) * (1000 - BK651)/1000</f>
        <v>0</v>
      </c>
      <c r="AJ651">
        <v>1857.4372336583</v>
      </c>
      <c r="AK651">
        <v>1808.05036363636</v>
      </c>
      <c r="AL651">
        <v>3.34622327315504</v>
      </c>
      <c r="AM651">
        <v>66.1577859807836</v>
      </c>
      <c r="AN651">
        <f>(AP651 - AO651 + BO651*1E3/(8.314*(BQ651+273.15)) * AR651/BN651 * AQ651) * BN651/(100*BB651) * 1000/(1000 - AP651)</f>
        <v>0</v>
      </c>
      <c r="AO651">
        <v>14.878211677409</v>
      </c>
      <c r="AP651">
        <v>21.8154787878788</v>
      </c>
      <c r="AQ651">
        <v>0.00629718751579376</v>
      </c>
      <c r="AR651">
        <v>77.8780552469059</v>
      </c>
      <c r="AS651">
        <v>22</v>
      </c>
      <c r="AT651">
        <v>4</v>
      </c>
      <c r="AU651">
        <f>IF(AS651*$H$13&gt;=AW651,1.0,(AW651/(AW651-AS651*$H$13)))</f>
        <v>0</v>
      </c>
      <c r="AV651">
        <f>(AU651-1)*100</f>
        <v>0</v>
      </c>
      <c r="AW651">
        <f>MAX(0,($B$13+$C$13*BV651)/(1+$D$13*BV651)*BO651/(BQ651+273)*$E$13)</f>
        <v>0</v>
      </c>
      <c r="AX651">
        <f>$B$11*BW651+$C$11*BX651+$F$11*CI651*(1-CL651)</f>
        <v>0</v>
      </c>
      <c r="AY651">
        <f>AX651*AZ651</f>
        <v>0</v>
      </c>
      <c r="AZ651">
        <f>($B$11*$D$9+$C$11*$D$9+$F$11*((CV651+CN651)/MAX(CV651+CN651+CW651, 0.1)*$I$9+CW651/MAX(CV651+CN651+CW651, 0.1)*$J$9))/($B$11+$C$11+$F$11)</f>
        <v>0</v>
      </c>
      <c r="BA651">
        <f>($B$11*$K$9+$C$11*$K$9+$F$11*((CV651+CN651)/MAX(CV651+CN651+CW651, 0.1)*$P$9+CW651/MAX(CV651+CN651+CW651, 0.1)*$Q$9))/($B$11+$C$11+$F$11)</f>
        <v>0</v>
      </c>
      <c r="BB651">
        <v>4.6</v>
      </c>
      <c r="BC651">
        <v>0.5</v>
      </c>
      <c r="BD651" t="s">
        <v>355</v>
      </c>
      <c r="BE651">
        <v>2</v>
      </c>
      <c r="BF651" t="b">
        <v>1</v>
      </c>
      <c r="BG651">
        <v>1657562442.6</v>
      </c>
      <c r="BH651">
        <v>1745.72111111111</v>
      </c>
      <c r="BI651">
        <v>1812.95592592593</v>
      </c>
      <c r="BJ651">
        <v>21.7591777777778</v>
      </c>
      <c r="BK651">
        <v>14.8542296296296</v>
      </c>
      <c r="BL651">
        <v>1736.94851851852</v>
      </c>
      <c r="BM651">
        <v>21.5023185185185</v>
      </c>
      <c r="BN651">
        <v>500.044222222222</v>
      </c>
      <c r="BO651">
        <v>68.0203</v>
      </c>
      <c r="BP651">
        <v>0.0154239814814815</v>
      </c>
      <c r="BQ651">
        <v>23.9825148148148</v>
      </c>
      <c r="BR651">
        <v>23.6896962962963</v>
      </c>
      <c r="BS651">
        <v>999.9</v>
      </c>
      <c r="BT651">
        <v>0</v>
      </c>
      <c r="BU651">
        <v>0</v>
      </c>
      <c r="BV651">
        <v>9986.39</v>
      </c>
      <c r="BW651">
        <v>0</v>
      </c>
      <c r="BX651">
        <v>74.124337037037</v>
      </c>
      <c r="BY651">
        <v>-67.2345074074074</v>
      </c>
      <c r="BZ651">
        <v>1784.55148148148</v>
      </c>
      <c r="CA651">
        <v>1840.29222222222</v>
      </c>
      <c r="CB651">
        <v>6.90494777777778</v>
      </c>
      <c r="CC651">
        <v>1812.95592592593</v>
      </c>
      <c r="CD651">
        <v>14.8542296296296</v>
      </c>
      <c r="CE651">
        <v>1.48006555555556</v>
      </c>
      <c r="CF651">
        <v>1.01039037037037</v>
      </c>
      <c r="CG651">
        <v>12.7637592592593</v>
      </c>
      <c r="CH651">
        <v>7.06703740740741</v>
      </c>
      <c r="CI651">
        <v>1999.98407407407</v>
      </c>
      <c r="CJ651">
        <v>0.979997</v>
      </c>
      <c r="CK651">
        <v>0.0200029666666667</v>
      </c>
      <c r="CL651">
        <v>0</v>
      </c>
      <c r="CM651">
        <v>2.52356296296296</v>
      </c>
      <c r="CN651">
        <v>0</v>
      </c>
      <c r="CO651">
        <v>12316.6444444444</v>
      </c>
      <c r="CP651">
        <v>16705.2666666667</v>
      </c>
      <c r="CQ651">
        <v>45</v>
      </c>
      <c r="CR651">
        <v>46.75</v>
      </c>
      <c r="CS651">
        <v>46.1272592592592</v>
      </c>
      <c r="CT651">
        <v>44.937</v>
      </c>
      <c r="CU651">
        <v>43.75</v>
      </c>
      <c r="CV651">
        <v>1959.98074074074</v>
      </c>
      <c r="CW651">
        <v>40.0033333333333</v>
      </c>
      <c r="CX651">
        <v>0</v>
      </c>
      <c r="CY651">
        <v>1651541345</v>
      </c>
      <c r="CZ651">
        <v>0</v>
      </c>
      <c r="DA651">
        <v>0</v>
      </c>
      <c r="DB651" t="s">
        <v>356</v>
      </c>
      <c r="DC651">
        <v>1657298120.5</v>
      </c>
      <c r="DD651">
        <v>1657298120.5</v>
      </c>
      <c r="DE651">
        <v>0</v>
      </c>
      <c r="DF651">
        <v>1.391</v>
      </c>
      <c r="DG651">
        <v>0.035</v>
      </c>
      <c r="DH651">
        <v>2.39</v>
      </c>
      <c r="DI651">
        <v>0.104</v>
      </c>
      <c r="DJ651">
        <v>419</v>
      </c>
      <c r="DK651">
        <v>18</v>
      </c>
      <c r="DL651">
        <v>0.11</v>
      </c>
      <c r="DM651">
        <v>0.02</v>
      </c>
      <c r="DN651">
        <v>-67.1127048780488</v>
      </c>
      <c r="DO651">
        <v>-3.39899790940777</v>
      </c>
      <c r="DP651">
        <v>0.45412209164777</v>
      </c>
      <c r="DQ651">
        <v>0</v>
      </c>
      <c r="DR651">
        <v>6.89176829268293</v>
      </c>
      <c r="DS651">
        <v>0.225348919860609</v>
      </c>
      <c r="DT651">
        <v>0.0237300164865286</v>
      </c>
      <c r="DU651">
        <v>0</v>
      </c>
      <c r="DV651">
        <v>0</v>
      </c>
      <c r="DW651">
        <v>2</v>
      </c>
      <c r="DX651" t="s">
        <v>357</v>
      </c>
      <c r="DY651">
        <v>2.84522</v>
      </c>
      <c r="DZ651">
        <v>2.63165</v>
      </c>
      <c r="EA651">
        <v>0.180365</v>
      </c>
      <c r="EB651">
        <v>0.1842</v>
      </c>
      <c r="EC651">
        <v>0.0727832</v>
      </c>
      <c r="ED651">
        <v>0.0552674</v>
      </c>
      <c r="EE651">
        <v>22943.3</v>
      </c>
      <c r="EF651">
        <v>19966.8</v>
      </c>
      <c r="EG651">
        <v>25071.4</v>
      </c>
      <c r="EH651">
        <v>23847.6</v>
      </c>
      <c r="EI651">
        <v>39697.4</v>
      </c>
      <c r="EJ651">
        <v>37312.5</v>
      </c>
      <c r="EK651">
        <v>45334.1</v>
      </c>
      <c r="EL651">
        <v>42561.9</v>
      </c>
      <c r="EM651">
        <v>1.77348</v>
      </c>
      <c r="EN651">
        <v>2.07947</v>
      </c>
      <c r="EO651">
        <v>-0.072442</v>
      </c>
      <c r="EP651">
        <v>0</v>
      </c>
      <c r="EQ651">
        <v>24.8927</v>
      </c>
      <c r="ER651">
        <v>999.9</v>
      </c>
      <c r="ES651">
        <v>31.144</v>
      </c>
      <c r="ET651">
        <v>28.742</v>
      </c>
      <c r="EU651">
        <v>18.1429</v>
      </c>
      <c r="EV651">
        <v>51.7252</v>
      </c>
      <c r="EW651">
        <v>28.5857</v>
      </c>
      <c r="EX651">
        <v>2</v>
      </c>
      <c r="EY651">
        <v>0.135008</v>
      </c>
      <c r="EZ651">
        <v>9.28105</v>
      </c>
      <c r="FA651">
        <v>20.0217</v>
      </c>
      <c r="FB651">
        <v>5.23721</v>
      </c>
      <c r="FC651">
        <v>11.9965</v>
      </c>
      <c r="FD651">
        <v>4.9568</v>
      </c>
      <c r="FE651">
        <v>3.30393</v>
      </c>
      <c r="FF651">
        <v>9999</v>
      </c>
      <c r="FG651">
        <v>9999</v>
      </c>
      <c r="FH651">
        <v>6719.6</v>
      </c>
      <c r="FI651">
        <v>354.9</v>
      </c>
      <c r="FJ651">
        <v>1.868</v>
      </c>
      <c r="FK651">
        <v>1.8637</v>
      </c>
      <c r="FL651">
        <v>1.87135</v>
      </c>
      <c r="FM651">
        <v>1.86204</v>
      </c>
      <c r="FN651">
        <v>1.86157</v>
      </c>
      <c r="FO651">
        <v>1.86808</v>
      </c>
      <c r="FP651">
        <v>1.85818</v>
      </c>
      <c r="FQ651">
        <v>1.86469</v>
      </c>
      <c r="FR651">
        <v>5</v>
      </c>
      <c r="FS651">
        <v>0</v>
      </c>
      <c r="FT651">
        <v>0</v>
      </c>
      <c r="FU651">
        <v>0</v>
      </c>
      <c r="FV651" t="s">
        <v>358</v>
      </c>
      <c r="FW651" t="s">
        <v>359</v>
      </c>
      <c r="FX651" t="s">
        <v>360</v>
      </c>
      <c r="FY651" t="s">
        <v>360</v>
      </c>
      <c r="FZ651" t="s">
        <v>360</v>
      </c>
      <c r="GA651" t="s">
        <v>360</v>
      </c>
      <c r="GB651">
        <v>0</v>
      </c>
      <c r="GC651">
        <v>100</v>
      </c>
      <c r="GD651">
        <v>100</v>
      </c>
      <c r="GE651">
        <v>8.91</v>
      </c>
      <c r="GF651">
        <v>0.2598</v>
      </c>
      <c r="GG651">
        <v>2.14445261950712</v>
      </c>
      <c r="GH651">
        <v>0.00524579190152856</v>
      </c>
      <c r="GI651">
        <v>-2.61795653493914e-06</v>
      </c>
      <c r="GJ651">
        <v>1.03317073579164e-09</v>
      </c>
      <c r="GK651">
        <v>0.00834576242792743</v>
      </c>
      <c r="GL651">
        <v>-0.0463878632499735</v>
      </c>
      <c r="GM651">
        <v>0.00360881594666716</v>
      </c>
      <c r="GN651">
        <v>-4.25062852161115e-05</v>
      </c>
      <c r="GO651">
        <v>14</v>
      </c>
      <c r="GP651">
        <v>2225</v>
      </c>
      <c r="GQ651">
        <v>2</v>
      </c>
      <c r="GR651">
        <v>27</v>
      </c>
      <c r="GS651">
        <v>4405.5</v>
      </c>
      <c r="GT651">
        <v>4405.5</v>
      </c>
      <c r="GU651">
        <v>4.14795</v>
      </c>
      <c r="GV651">
        <v>2.2998</v>
      </c>
      <c r="GW651">
        <v>1.99829</v>
      </c>
      <c r="GX651">
        <v>2.74902</v>
      </c>
      <c r="GY651">
        <v>2.09351</v>
      </c>
      <c r="GZ651">
        <v>2.41455</v>
      </c>
      <c r="HA651">
        <v>31.608</v>
      </c>
      <c r="HB651">
        <v>13.4053</v>
      </c>
      <c r="HC651">
        <v>18</v>
      </c>
      <c r="HD651">
        <v>423.092</v>
      </c>
      <c r="HE651">
        <v>618.312</v>
      </c>
      <c r="HF651">
        <v>19.5009</v>
      </c>
      <c r="HG651">
        <v>29.2808</v>
      </c>
      <c r="HH651">
        <v>30.0036</v>
      </c>
      <c r="HI651">
        <v>28.0623</v>
      </c>
      <c r="HJ651">
        <v>28.1063</v>
      </c>
      <c r="HK651">
        <v>82.9989</v>
      </c>
      <c r="HL651">
        <v>17.063</v>
      </c>
      <c r="HM651">
        <v>0</v>
      </c>
      <c r="HN651">
        <v>13.296</v>
      </c>
      <c r="HO651">
        <v>1860.38</v>
      </c>
      <c r="HP651">
        <v>15.0468</v>
      </c>
      <c r="HQ651">
        <v>95.9405</v>
      </c>
      <c r="HR651">
        <v>100.048</v>
      </c>
    </row>
    <row r="652" spans="1:226">
      <c r="A652">
        <v>636</v>
      </c>
      <c r="B652">
        <v>1657562455.1</v>
      </c>
      <c r="C652">
        <v>9663.09999990463</v>
      </c>
      <c r="D652" t="s">
        <v>1639</v>
      </c>
      <c r="E652" t="s">
        <v>1640</v>
      </c>
      <c r="F652">
        <v>5</v>
      </c>
      <c r="G652" t="s">
        <v>1420</v>
      </c>
      <c r="H652" t="s">
        <v>354</v>
      </c>
      <c r="I652">
        <v>1657562447.31429</v>
      </c>
      <c r="J652">
        <f>(K652)/1000</f>
        <v>0</v>
      </c>
      <c r="K652">
        <f>IF(BF652, AN652, AH652)</f>
        <v>0</v>
      </c>
      <c r="L652">
        <f>IF(BF652, AI652, AG652)</f>
        <v>0</v>
      </c>
      <c r="M652">
        <f>BH652 - IF(AU652&gt;1, L652*BB652*100.0/(AW652*BV652), 0)</f>
        <v>0</v>
      </c>
      <c r="N652">
        <f>((T652-J652/2)*M652-L652)/(T652+J652/2)</f>
        <v>0</v>
      </c>
      <c r="O652">
        <f>N652*(BO652+BP652)/1000.0</f>
        <v>0</v>
      </c>
      <c r="P652">
        <f>(BH652 - IF(AU652&gt;1, L652*BB652*100.0/(AW652*BV652), 0))*(BO652+BP652)/1000.0</f>
        <v>0</v>
      </c>
      <c r="Q652">
        <f>2.0/((1/S652-1/R652)+SIGN(S652)*SQRT((1/S652-1/R652)*(1/S652-1/R652) + 4*BC652/((BC652+1)*(BC652+1))*(2*1/S652*1/R652-1/R652*1/R652)))</f>
        <v>0</v>
      </c>
      <c r="R652">
        <f>IF(LEFT(BD652,1)&lt;&gt;"0",IF(LEFT(BD652,1)="1",3.0,BE652),$D$5+$E$5*(BV652*BO652/($K$5*1000))+$F$5*(BV652*BO652/($K$5*1000))*MAX(MIN(BB652,$J$5),$I$5)*MAX(MIN(BB652,$J$5),$I$5)+$G$5*MAX(MIN(BB652,$J$5),$I$5)*(BV652*BO652/($K$5*1000))+$H$5*(BV652*BO652/($K$5*1000))*(BV652*BO652/($K$5*1000)))</f>
        <v>0</v>
      </c>
      <c r="S652">
        <f>J652*(1000-(1000*0.61365*exp(17.502*W652/(240.97+W652))/(BO652+BP652)+BJ652)/2)/(1000*0.61365*exp(17.502*W652/(240.97+W652))/(BO652+BP652)-BJ652)</f>
        <v>0</v>
      </c>
      <c r="T652">
        <f>1/((BC652+1)/(Q652/1.6)+1/(R652/1.37)) + BC652/((BC652+1)/(Q652/1.6) + BC652/(R652/1.37))</f>
        <v>0</v>
      </c>
      <c r="U652">
        <f>(AX652*BA652)</f>
        <v>0</v>
      </c>
      <c r="V652">
        <f>(BQ652+(U652+2*0.95*5.67E-8*(((BQ652+$B$7)+273)^4-(BQ652+273)^4)-44100*J652)/(1.84*29.3*R652+8*0.95*5.67E-8*(BQ652+273)^3))</f>
        <v>0</v>
      </c>
      <c r="W652">
        <f>($C$7*BR652+$D$7*BS652+$E$7*V652)</f>
        <v>0</v>
      </c>
      <c r="X652">
        <f>0.61365*exp(17.502*W652/(240.97+W652))</f>
        <v>0</v>
      </c>
      <c r="Y652">
        <f>(Z652/AA652*100)</f>
        <v>0</v>
      </c>
      <c r="Z652">
        <f>BJ652*(BO652+BP652)/1000</f>
        <v>0</v>
      </c>
      <c r="AA652">
        <f>0.61365*exp(17.502*BQ652/(240.97+BQ652))</f>
        <v>0</v>
      </c>
      <c r="AB652">
        <f>(X652-BJ652*(BO652+BP652)/1000)</f>
        <v>0</v>
      </c>
      <c r="AC652">
        <f>(-J652*44100)</f>
        <v>0</v>
      </c>
      <c r="AD652">
        <f>2*29.3*R652*0.92*(BQ652-W652)</f>
        <v>0</v>
      </c>
      <c r="AE652">
        <f>2*0.95*5.67E-8*(((BQ652+$B$7)+273)^4-(W652+273)^4)</f>
        <v>0</v>
      </c>
      <c r="AF652">
        <f>U652+AE652+AC652+AD652</f>
        <v>0</v>
      </c>
      <c r="AG652">
        <f>BN652*AU652*(BI652-BH652*(1000-AU652*BK652)/(1000-AU652*BJ652))/(100*BB652)</f>
        <v>0</v>
      </c>
      <c r="AH652">
        <f>1000*BN652*AU652*(BJ652-BK652)/(100*BB652*(1000-AU652*BJ652))</f>
        <v>0</v>
      </c>
      <c r="AI652">
        <f>(AJ652 - AK652 - BO652*1E3/(8.314*(BQ652+273.15)) * AM652/BN652 * AL652) * BN652/(100*BB652) * (1000 - BK652)/1000</f>
        <v>0</v>
      </c>
      <c r="AJ652">
        <v>1873.93402882374</v>
      </c>
      <c r="AK652">
        <v>1824.914</v>
      </c>
      <c r="AL652">
        <v>3.37441337215945</v>
      </c>
      <c r="AM652">
        <v>66.1577859807836</v>
      </c>
      <c r="AN652">
        <f>(AP652 - AO652 + BO652*1E3/(8.314*(BQ652+273.15)) * AR652/BN652 * AQ652) * BN652/(100*BB652) * 1000/(1000 - AP652)</f>
        <v>0</v>
      </c>
      <c r="AO652">
        <v>14.9143814547859</v>
      </c>
      <c r="AP652">
        <v>21.8523187878788</v>
      </c>
      <c r="AQ652">
        <v>0.00744730009084831</v>
      </c>
      <c r="AR652">
        <v>77.8780552469059</v>
      </c>
      <c r="AS652">
        <v>22</v>
      </c>
      <c r="AT652">
        <v>4</v>
      </c>
      <c r="AU652">
        <f>IF(AS652*$H$13&gt;=AW652,1.0,(AW652/(AW652-AS652*$H$13)))</f>
        <v>0</v>
      </c>
      <c r="AV652">
        <f>(AU652-1)*100</f>
        <v>0</v>
      </c>
      <c r="AW652">
        <f>MAX(0,($B$13+$C$13*BV652)/(1+$D$13*BV652)*BO652/(BQ652+273)*$E$13)</f>
        <v>0</v>
      </c>
      <c r="AX652">
        <f>$B$11*BW652+$C$11*BX652+$F$11*CI652*(1-CL652)</f>
        <v>0</v>
      </c>
      <c r="AY652">
        <f>AX652*AZ652</f>
        <v>0</v>
      </c>
      <c r="AZ652">
        <f>($B$11*$D$9+$C$11*$D$9+$F$11*((CV652+CN652)/MAX(CV652+CN652+CW652, 0.1)*$I$9+CW652/MAX(CV652+CN652+CW652, 0.1)*$J$9))/($B$11+$C$11+$F$11)</f>
        <v>0</v>
      </c>
      <c r="BA652">
        <f>($B$11*$K$9+$C$11*$K$9+$F$11*((CV652+CN652)/MAX(CV652+CN652+CW652, 0.1)*$P$9+CW652/MAX(CV652+CN652+CW652, 0.1)*$Q$9))/($B$11+$C$11+$F$11)</f>
        <v>0</v>
      </c>
      <c r="BB652">
        <v>4.6</v>
      </c>
      <c r="BC652">
        <v>0.5</v>
      </c>
      <c r="BD652" t="s">
        <v>355</v>
      </c>
      <c r="BE652">
        <v>2</v>
      </c>
      <c r="BF652" t="b">
        <v>1</v>
      </c>
      <c r="BG652">
        <v>1657562447.31429</v>
      </c>
      <c r="BH652">
        <v>1761.10857142857</v>
      </c>
      <c r="BI652">
        <v>1828.56857142857</v>
      </c>
      <c r="BJ652">
        <v>21.7984607142857</v>
      </c>
      <c r="BK652">
        <v>14.8883428571429</v>
      </c>
      <c r="BL652">
        <v>1752.25035714286</v>
      </c>
      <c r="BM652">
        <v>21.5397392857143</v>
      </c>
      <c r="BN652">
        <v>500.023714285714</v>
      </c>
      <c r="BO652">
        <v>68.0198892857143</v>
      </c>
      <c r="BP652">
        <v>0.0153421607142857</v>
      </c>
      <c r="BQ652">
        <v>23.9945214285714</v>
      </c>
      <c r="BR652">
        <v>23.7018642857143</v>
      </c>
      <c r="BS652">
        <v>999.9</v>
      </c>
      <c r="BT652">
        <v>0</v>
      </c>
      <c r="BU652">
        <v>0</v>
      </c>
      <c r="BV652">
        <v>9991.56785714286</v>
      </c>
      <c r="BW652">
        <v>0</v>
      </c>
      <c r="BX652">
        <v>44.132025</v>
      </c>
      <c r="BY652">
        <v>-67.4610392857143</v>
      </c>
      <c r="BZ652">
        <v>1800.35321428571</v>
      </c>
      <c r="CA652">
        <v>1856.20571428571</v>
      </c>
      <c r="CB652">
        <v>6.91011928571429</v>
      </c>
      <c r="CC652">
        <v>1828.56857142857</v>
      </c>
      <c r="CD652">
        <v>14.8883428571429</v>
      </c>
      <c r="CE652">
        <v>1.48272857142857</v>
      </c>
      <c r="CF652">
        <v>1.01270464285714</v>
      </c>
      <c r="CG652">
        <v>12.7912</v>
      </c>
      <c r="CH652">
        <v>7.100415</v>
      </c>
      <c r="CI652">
        <v>2000.01285714286</v>
      </c>
      <c r="CJ652">
        <v>0.9799975</v>
      </c>
      <c r="CK652">
        <v>0.02000245</v>
      </c>
      <c r="CL652">
        <v>0</v>
      </c>
      <c r="CM652">
        <v>2.50788214285714</v>
      </c>
      <c r="CN652">
        <v>0</v>
      </c>
      <c r="CO652">
        <v>12118.6321428571</v>
      </c>
      <c r="CP652">
        <v>16705.4964285714</v>
      </c>
      <c r="CQ652">
        <v>45</v>
      </c>
      <c r="CR652">
        <v>46.75</v>
      </c>
      <c r="CS652">
        <v>46.1382857142857</v>
      </c>
      <c r="CT652">
        <v>44.937</v>
      </c>
      <c r="CU652">
        <v>43.75</v>
      </c>
      <c r="CV652">
        <v>1960.01107142857</v>
      </c>
      <c r="CW652">
        <v>40.0017857142857</v>
      </c>
      <c r="CX652">
        <v>0</v>
      </c>
      <c r="CY652">
        <v>1651541350.4</v>
      </c>
      <c r="CZ652">
        <v>0</v>
      </c>
      <c r="DA652">
        <v>0</v>
      </c>
      <c r="DB652" t="s">
        <v>356</v>
      </c>
      <c r="DC652">
        <v>1657298120.5</v>
      </c>
      <c r="DD652">
        <v>1657298120.5</v>
      </c>
      <c r="DE652">
        <v>0</v>
      </c>
      <c r="DF652">
        <v>1.391</v>
      </c>
      <c r="DG652">
        <v>0.035</v>
      </c>
      <c r="DH652">
        <v>2.39</v>
      </c>
      <c r="DI652">
        <v>0.104</v>
      </c>
      <c r="DJ652">
        <v>419</v>
      </c>
      <c r="DK652">
        <v>18</v>
      </c>
      <c r="DL652">
        <v>0.11</v>
      </c>
      <c r="DM652">
        <v>0.02</v>
      </c>
      <c r="DN652">
        <v>-67.3169170731707</v>
      </c>
      <c r="DO652">
        <v>-2.90154982578393</v>
      </c>
      <c r="DP652">
        <v>0.40800810603045</v>
      </c>
      <c r="DQ652">
        <v>0</v>
      </c>
      <c r="DR652">
        <v>6.90592073170732</v>
      </c>
      <c r="DS652">
        <v>0.0935239024390188</v>
      </c>
      <c r="DT652">
        <v>0.011276415576108</v>
      </c>
      <c r="DU652">
        <v>1</v>
      </c>
      <c r="DV652">
        <v>1</v>
      </c>
      <c r="DW652">
        <v>2</v>
      </c>
      <c r="DX652" t="s">
        <v>367</v>
      </c>
      <c r="DY652">
        <v>2.84484</v>
      </c>
      <c r="DZ652">
        <v>2.63183</v>
      </c>
      <c r="EA652">
        <v>0.181334</v>
      </c>
      <c r="EB652">
        <v>0.185186</v>
      </c>
      <c r="EC652">
        <v>0.0728624</v>
      </c>
      <c r="ED652">
        <v>0.0553829</v>
      </c>
      <c r="EE652">
        <v>22913.3</v>
      </c>
      <c r="EF652">
        <v>19940.2</v>
      </c>
      <c r="EG652">
        <v>25068.5</v>
      </c>
      <c r="EH652">
        <v>23844.9</v>
      </c>
      <c r="EI652">
        <v>39689.9</v>
      </c>
      <c r="EJ652">
        <v>37304</v>
      </c>
      <c r="EK652">
        <v>45329.5</v>
      </c>
      <c r="EL652">
        <v>42557.6</v>
      </c>
      <c r="EM652">
        <v>1.7728</v>
      </c>
      <c r="EN652">
        <v>2.07905</v>
      </c>
      <c r="EO652">
        <v>-0.0725687</v>
      </c>
      <c r="EP652">
        <v>0</v>
      </c>
      <c r="EQ652">
        <v>24.9072</v>
      </c>
      <c r="ER652">
        <v>999.9</v>
      </c>
      <c r="ES652">
        <v>31.144</v>
      </c>
      <c r="ET652">
        <v>28.742</v>
      </c>
      <c r="EU652">
        <v>18.142</v>
      </c>
      <c r="EV652">
        <v>51.6752</v>
      </c>
      <c r="EW652">
        <v>28.6418</v>
      </c>
      <c r="EX652">
        <v>2</v>
      </c>
      <c r="EY652">
        <v>0.139075</v>
      </c>
      <c r="EZ652">
        <v>9.28105</v>
      </c>
      <c r="FA652">
        <v>20.0219</v>
      </c>
      <c r="FB652">
        <v>5.23736</v>
      </c>
      <c r="FC652">
        <v>11.9954</v>
      </c>
      <c r="FD652">
        <v>4.9568</v>
      </c>
      <c r="FE652">
        <v>3.30395</v>
      </c>
      <c r="FF652">
        <v>9999</v>
      </c>
      <c r="FG652">
        <v>9999</v>
      </c>
      <c r="FH652">
        <v>6719.6</v>
      </c>
      <c r="FI652">
        <v>354.9</v>
      </c>
      <c r="FJ652">
        <v>1.86799</v>
      </c>
      <c r="FK652">
        <v>1.86371</v>
      </c>
      <c r="FL652">
        <v>1.87134</v>
      </c>
      <c r="FM652">
        <v>1.86204</v>
      </c>
      <c r="FN652">
        <v>1.86157</v>
      </c>
      <c r="FO652">
        <v>1.86807</v>
      </c>
      <c r="FP652">
        <v>1.85817</v>
      </c>
      <c r="FQ652">
        <v>1.86473</v>
      </c>
      <c r="FR652">
        <v>5</v>
      </c>
      <c r="FS652">
        <v>0</v>
      </c>
      <c r="FT652">
        <v>0</v>
      </c>
      <c r="FU652">
        <v>0</v>
      </c>
      <c r="FV652" t="s">
        <v>358</v>
      </c>
      <c r="FW652" t="s">
        <v>359</v>
      </c>
      <c r="FX652" t="s">
        <v>360</v>
      </c>
      <c r="FY652" t="s">
        <v>360</v>
      </c>
      <c r="FZ652" t="s">
        <v>360</v>
      </c>
      <c r="GA652" t="s">
        <v>360</v>
      </c>
      <c r="GB652">
        <v>0</v>
      </c>
      <c r="GC652">
        <v>100</v>
      </c>
      <c r="GD652">
        <v>100</v>
      </c>
      <c r="GE652">
        <v>9</v>
      </c>
      <c r="GF652">
        <v>0.2615</v>
      </c>
      <c r="GG652">
        <v>2.14445261950712</v>
      </c>
      <c r="GH652">
        <v>0.00524579190152856</v>
      </c>
      <c r="GI652">
        <v>-2.61795653493914e-06</v>
      </c>
      <c r="GJ652">
        <v>1.03317073579164e-09</v>
      </c>
      <c r="GK652">
        <v>0.00834576242792743</v>
      </c>
      <c r="GL652">
        <v>-0.0463878632499735</v>
      </c>
      <c r="GM652">
        <v>0.00360881594666716</v>
      </c>
      <c r="GN652">
        <v>-4.25062852161115e-05</v>
      </c>
      <c r="GO652">
        <v>14</v>
      </c>
      <c r="GP652">
        <v>2225</v>
      </c>
      <c r="GQ652">
        <v>2</v>
      </c>
      <c r="GR652">
        <v>27</v>
      </c>
      <c r="GS652">
        <v>4405.6</v>
      </c>
      <c r="GT652">
        <v>4405.6</v>
      </c>
      <c r="GU652">
        <v>4.17603</v>
      </c>
      <c r="GV652">
        <v>2.29492</v>
      </c>
      <c r="GW652">
        <v>1.99829</v>
      </c>
      <c r="GX652">
        <v>2.74902</v>
      </c>
      <c r="GY652">
        <v>2.09473</v>
      </c>
      <c r="GZ652">
        <v>2.37549</v>
      </c>
      <c r="HA652">
        <v>31.6298</v>
      </c>
      <c r="HB652">
        <v>13.4053</v>
      </c>
      <c r="HC652">
        <v>18</v>
      </c>
      <c r="HD652">
        <v>423.012</v>
      </c>
      <c r="HE652">
        <v>618.456</v>
      </c>
      <c r="HF652">
        <v>19.5417</v>
      </c>
      <c r="HG652">
        <v>29.3318</v>
      </c>
      <c r="HH652">
        <v>30.0037</v>
      </c>
      <c r="HI652">
        <v>28.1056</v>
      </c>
      <c r="HJ652">
        <v>28.1499</v>
      </c>
      <c r="HK652">
        <v>83.5689</v>
      </c>
      <c r="HL652">
        <v>16.7822</v>
      </c>
      <c r="HM652">
        <v>0</v>
      </c>
      <c r="HN652">
        <v>13.3207</v>
      </c>
      <c r="HO652">
        <v>1873.81</v>
      </c>
      <c r="HP652">
        <v>15.0574</v>
      </c>
      <c r="HQ652">
        <v>95.9303</v>
      </c>
      <c r="HR652">
        <v>100.037</v>
      </c>
    </row>
    <row r="653" spans="1:226">
      <c r="A653">
        <v>637</v>
      </c>
      <c r="B653">
        <v>1657562460.1</v>
      </c>
      <c r="C653">
        <v>9668.09999990463</v>
      </c>
      <c r="D653" t="s">
        <v>1641</v>
      </c>
      <c r="E653" t="s">
        <v>1642</v>
      </c>
      <c r="F653">
        <v>5</v>
      </c>
      <c r="G653" t="s">
        <v>1420</v>
      </c>
      <c r="H653" t="s">
        <v>354</v>
      </c>
      <c r="I653">
        <v>1657562452.6</v>
      </c>
      <c r="J653">
        <f>(K653)/1000</f>
        <v>0</v>
      </c>
      <c r="K653">
        <f>IF(BF653, AN653, AH653)</f>
        <v>0</v>
      </c>
      <c r="L653">
        <f>IF(BF653, AI653, AG653)</f>
        <v>0</v>
      </c>
      <c r="M653">
        <f>BH653 - IF(AU653&gt;1, L653*BB653*100.0/(AW653*BV653), 0)</f>
        <v>0</v>
      </c>
      <c r="N653">
        <f>((T653-J653/2)*M653-L653)/(T653+J653/2)</f>
        <v>0</v>
      </c>
      <c r="O653">
        <f>N653*(BO653+BP653)/1000.0</f>
        <v>0</v>
      </c>
      <c r="P653">
        <f>(BH653 - IF(AU653&gt;1, L653*BB653*100.0/(AW653*BV653), 0))*(BO653+BP653)/1000.0</f>
        <v>0</v>
      </c>
      <c r="Q653">
        <f>2.0/((1/S653-1/R653)+SIGN(S653)*SQRT((1/S653-1/R653)*(1/S653-1/R653) + 4*BC653/((BC653+1)*(BC653+1))*(2*1/S653*1/R653-1/R653*1/R653)))</f>
        <v>0</v>
      </c>
      <c r="R653">
        <f>IF(LEFT(BD653,1)&lt;&gt;"0",IF(LEFT(BD653,1)="1",3.0,BE653),$D$5+$E$5*(BV653*BO653/($K$5*1000))+$F$5*(BV653*BO653/($K$5*1000))*MAX(MIN(BB653,$J$5),$I$5)*MAX(MIN(BB653,$J$5),$I$5)+$G$5*MAX(MIN(BB653,$J$5),$I$5)*(BV653*BO653/($K$5*1000))+$H$5*(BV653*BO653/($K$5*1000))*(BV653*BO653/($K$5*1000)))</f>
        <v>0</v>
      </c>
      <c r="S653">
        <f>J653*(1000-(1000*0.61365*exp(17.502*W653/(240.97+W653))/(BO653+BP653)+BJ653)/2)/(1000*0.61365*exp(17.502*W653/(240.97+W653))/(BO653+BP653)-BJ653)</f>
        <v>0</v>
      </c>
      <c r="T653">
        <f>1/((BC653+1)/(Q653/1.6)+1/(R653/1.37)) + BC653/((BC653+1)/(Q653/1.6) + BC653/(R653/1.37))</f>
        <v>0</v>
      </c>
      <c r="U653">
        <f>(AX653*BA653)</f>
        <v>0</v>
      </c>
      <c r="V653">
        <f>(BQ653+(U653+2*0.95*5.67E-8*(((BQ653+$B$7)+273)^4-(BQ653+273)^4)-44100*J653)/(1.84*29.3*R653+8*0.95*5.67E-8*(BQ653+273)^3))</f>
        <v>0</v>
      </c>
      <c r="W653">
        <f>($C$7*BR653+$D$7*BS653+$E$7*V653)</f>
        <v>0</v>
      </c>
      <c r="X653">
        <f>0.61365*exp(17.502*W653/(240.97+W653))</f>
        <v>0</v>
      </c>
      <c r="Y653">
        <f>(Z653/AA653*100)</f>
        <v>0</v>
      </c>
      <c r="Z653">
        <f>BJ653*(BO653+BP653)/1000</f>
        <v>0</v>
      </c>
      <c r="AA653">
        <f>0.61365*exp(17.502*BQ653/(240.97+BQ653))</f>
        <v>0</v>
      </c>
      <c r="AB653">
        <f>(X653-BJ653*(BO653+BP653)/1000)</f>
        <v>0</v>
      </c>
      <c r="AC653">
        <f>(-J653*44100)</f>
        <v>0</v>
      </c>
      <c r="AD653">
        <f>2*29.3*R653*0.92*(BQ653-W653)</f>
        <v>0</v>
      </c>
      <c r="AE653">
        <f>2*0.95*5.67E-8*(((BQ653+$B$7)+273)^4-(W653+273)^4)</f>
        <v>0</v>
      </c>
      <c r="AF653">
        <f>U653+AE653+AC653+AD653</f>
        <v>0</v>
      </c>
      <c r="AG653">
        <f>BN653*AU653*(BI653-BH653*(1000-AU653*BK653)/(1000-AU653*BJ653))/(100*BB653)</f>
        <v>0</v>
      </c>
      <c r="AH653">
        <f>1000*BN653*AU653*(BJ653-BK653)/(100*BB653*(1000-AU653*BJ653))</f>
        <v>0</v>
      </c>
      <c r="AI653">
        <f>(AJ653 - AK653 - BO653*1E3/(8.314*(BQ653+273.15)) * AM653/BN653 * AL653) * BN653/(100*BB653) * (1000 - BK653)/1000</f>
        <v>0</v>
      </c>
      <c r="AJ653">
        <v>1891.273995564</v>
      </c>
      <c r="AK653">
        <v>1842.15812121212</v>
      </c>
      <c r="AL653">
        <v>3.43139317103767</v>
      </c>
      <c r="AM653">
        <v>66.1577859807836</v>
      </c>
      <c r="AN653">
        <f>(AP653 - AO653 + BO653*1E3/(8.314*(BQ653+273.15)) * AR653/BN653 * AQ653) * BN653/(100*BB653) * 1000/(1000 - AP653)</f>
        <v>0</v>
      </c>
      <c r="AO653">
        <v>14.9523538709935</v>
      </c>
      <c r="AP653">
        <v>21.8903684848485</v>
      </c>
      <c r="AQ653">
        <v>0.00723164693655959</v>
      </c>
      <c r="AR653">
        <v>77.8780552469059</v>
      </c>
      <c r="AS653">
        <v>22</v>
      </c>
      <c r="AT653">
        <v>4</v>
      </c>
      <c r="AU653">
        <f>IF(AS653*$H$13&gt;=AW653,1.0,(AW653/(AW653-AS653*$H$13)))</f>
        <v>0</v>
      </c>
      <c r="AV653">
        <f>(AU653-1)*100</f>
        <v>0</v>
      </c>
      <c r="AW653">
        <f>MAX(0,($B$13+$C$13*BV653)/(1+$D$13*BV653)*BO653/(BQ653+273)*$E$13)</f>
        <v>0</v>
      </c>
      <c r="AX653">
        <f>$B$11*BW653+$C$11*BX653+$F$11*CI653*(1-CL653)</f>
        <v>0</v>
      </c>
      <c r="AY653">
        <f>AX653*AZ653</f>
        <v>0</v>
      </c>
      <c r="AZ653">
        <f>($B$11*$D$9+$C$11*$D$9+$F$11*((CV653+CN653)/MAX(CV653+CN653+CW653, 0.1)*$I$9+CW653/MAX(CV653+CN653+CW653, 0.1)*$J$9))/($B$11+$C$11+$F$11)</f>
        <v>0</v>
      </c>
      <c r="BA653">
        <f>($B$11*$K$9+$C$11*$K$9+$F$11*((CV653+CN653)/MAX(CV653+CN653+CW653, 0.1)*$P$9+CW653/MAX(CV653+CN653+CW653, 0.1)*$Q$9))/($B$11+$C$11+$F$11)</f>
        <v>0</v>
      </c>
      <c r="BB653">
        <v>4.6</v>
      </c>
      <c r="BC653">
        <v>0.5</v>
      </c>
      <c r="BD653" t="s">
        <v>355</v>
      </c>
      <c r="BE653">
        <v>2</v>
      </c>
      <c r="BF653" t="b">
        <v>1</v>
      </c>
      <c r="BG653">
        <v>1657562452.6</v>
      </c>
      <c r="BH653">
        <v>1778.56777777778</v>
      </c>
      <c r="BI653">
        <v>1846.30740740741</v>
      </c>
      <c r="BJ653">
        <v>21.8389925925926</v>
      </c>
      <c r="BK653">
        <v>14.9240851851852</v>
      </c>
      <c r="BL653">
        <v>1769.61222222222</v>
      </c>
      <c r="BM653">
        <v>21.5783407407407</v>
      </c>
      <c r="BN653">
        <v>500.023518518519</v>
      </c>
      <c r="BO653">
        <v>68.0191074074074</v>
      </c>
      <c r="BP653">
        <v>0.0154198481481482</v>
      </c>
      <c r="BQ653">
        <v>24.0011666666667</v>
      </c>
      <c r="BR653">
        <v>23.7128296296296</v>
      </c>
      <c r="BS653">
        <v>999.9</v>
      </c>
      <c r="BT653">
        <v>0</v>
      </c>
      <c r="BU653">
        <v>0</v>
      </c>
      <c r="BV653">
        <v>9998.70851851852</v>
      </c>
      <c r="BW653">
        <v>0</v>
      </c>
      <c r="BX653">
        <v>40.715962962963</v>
      </c>
      <c r="BY653">
        <v>-67.7410037037037</v>
      </c>
      <c r="BZ653">
        <v>1818.27666666667</v>
      </c>
      <c r="CA653">
        <v>1874.28074074074</v>
      </c>
      <c r="CB653">
        <v>6.91490518518518</v>
      </c>
      <c r="CC653">
        <v>1846.30740740741</v>
      </c>
      <c r="CD653">
        <v>14.9240851851852</v>
      </c>
      <c r="CE653">
        <v>1.48546925925926</v>
      </c>
      <c r="CF653">
        <v>1.01512444444444</v>
      </c>
      <c r="CG653">
        <v>12.8193925925926</v>
      </c>
      <c r="CH653">
        <v>7.13523296296296</v>
      </c>
      <c r="CI653">
        <v>2000.04074074074</v>
      </c>
      <c r="CJ653">
        <v>0.979998</v>
      </c>
      <c r="CK653">
        <v>0.0200019333333333</v>
      </c>
      <c r="CL653">
        <v>0</v>
      </c>
      <c r="CM653">
        <v>2.4905962962963</v>
      </c>
      <c r="CN653">
        <v>0</v>
      </c>
      <c r="CO653">
        <v>12114.4740740741</v>
      </c>
      <c r="CP653">
        <v>16705.7407407407</v>
      </c>
      <c r="CQ653">
        <v>45</v>
      </c>
      <c r="CR653">
        <v>46.75</v>
      </c>
      <c r="CS653">
        <v>46.1571481481481</v>
      </c>
      <c r="CT653">
        <v>44.937</v>
      </c>
      <c r="CU653">
        <v>43.75</v>
      </c>
      <c r="CV653">
        <v>1960.03962962963</v>
      </c>
      <c r="CW653">
        <v>40.0011111111111</v>
      </c>
      <c r="CX653">
        <v>0</v>
      </c>
      <c r="CY653">
        <v>1651541355.2</v>
      </c>
      <c r="CZ653">
        <v>0</v>
      </c>
      <c r="DA653">
        <v>0</v>
      </c>
      <c r="DB653" t="s">
        <v>356</v>
      </c>
      <c r="DC653">
        <v>1657298120.5</v>
      </c>
      <c r="DD653">
        <v>1657298120.5</v>
      </c>
      <c r="DE653">
        <v>0</v>
      </c>
      <c r="DF653">
        <v>1.391</v>
      </c>
      <c r="DG653">
        <v>0.035</v>
      </c>
      <c r="DH653">
        <v>2.39</v>
      </c>
      <c r="DI653">
        <v>0.104</v>
      </c>
      <c r="DJ653">
        <v>419</v>
      </c>
      <c r="DK653">
        <v>18</v>
      </c>
      <c r="DL653">
        <v>0.11</v>
      </c>
      <c r="DM653">
        <v>0.02</v>
      </c>
      <c r="DN653">
        <v>-67.5608097560976</v>
      </c>
      <c r="DO653">
        <v>-3.08549686411149</v>
      </c>
      <c r="DP653">
        <v>0.401370077271847</v>
      </c>
      <c r="DQ653">
        <v>0</v>
      </c>
      <c r="DR653">
        <v>6.91075902439025</v>
      </c>
      <c r="DS653">
        <v>0.0396855052264794</v>
      </c>
      <c r="DT653">
        <v>0.00792938247061258</v>
      </c>
      <c r="DU653">
        <v>1</v>
      </c>
      <c r="DV653">
        <v>1</v>
      </c>
      <c r="DW653">
        <v>2</v>
      </c>
      <c r="DX653" t="s">
        <v>367</v>
      </c>
      <c r="DY653">
        <v>2.84443</v>
      </c>
      <c r="DZ653">
        <v>2.63203</v>
      </c>
      <c r="EA653">
        <v>0.182319</v>
      </c>
      <c r="EB653">
        <v>0.18615</v>
      </c>
      <c r="EC653">
        <v>0.0729397</v>
      </c>
      <c r="ED653">
        <v>0.0554936</v>
      </c>
      <c r="EE653">
        <v>22882.7</v>
      </c>
      <c r="EF653">
        <v>19914.3</v>
      </c>
      <c r="EG653">
        <v>25065.4</v>
      </c>
      <c r="EH653">
        <v>23842.3</v>
      </c>
      <c r="EI653">
        <v>39682</v>
      </c>
      <c r="EJ653">
        <v>37296</v>
      </c>
      <c r="EK653">
        <v>45324.3</v>
      </c>
      <c r="EL653">
        <v>42553.5</v>
      </c>
      <c r="EM653">
        <v>1.77192</v>
      </c>
      <c r="EN653">
        <v>2.07855</v>
      </c>
      <c r="EO653">
        <v>-0.0715554</v>
      </c>
      <c r="EP653">
        <v>0</v>
      </c>
      <c r="EQ653">
        <v>24.9076</v>
      </c>
      <c r="ER653">
        <v>999.9</v>
      </c>
      <c r="ES653">
        <v>31.144</v>
      </c>
      <c r="ET653">
        <v>28.742</v>
      </c>
      <c r="EU653">
        <v>18.1412</v>
      </c>
      <c r="EV653">
        <v>51.7452</v>
      </c>
      <c r="EW653">
        <v>28.5978</v>
      </c>
      <c r="EX653">
        <v>2</v>
      </c>
      <c r="EY653">
        <v>0.142645</v>
      </c>
      <c r="EZ653">
        <v>9.28105</v>
      </c>
      <c r="FA653">
        <v>20.0219</v>
      </c>
      <c r="FB653">
        <v>5.23736</v>
      </c>
      <c r="FC653">
        <v>11.9956</v>
      </c>
      <c r="FD653">
        <v>4.95705</v>
      </c>
      <c r="FE653">
        <v>3.30398</v>
      </c>
      <c r="FF653">
        <v>9999</v>
      </c>
      <c r="FG653">
        <v>9999</v>
      </c>
      <c r="FH653">
        <v>6719.9</v>
      </c>
      <c r="FI653">
        <v>354.9</v>
      </c>
      <c r="FJ653">
        <v>1.86799</v>
      </c>
      <c r="FK653">
        <v>1.86371</v>
      </c>
      <c r="FL653">
        <v>1.87137</v>
      </c>
      <c r="FM653">
        <v>1.86205</v>
      </c>
      <c r="FN653">
        <v>1.86157</v>
      </c>
      <c r="FO653">
        <v>1.86805</v>
      </c>
      <c r="FP653">
        <v>1.85818</v>
      </c>
      <c r="FQ653">
        <v>1.86472</v>
      </c>
      <c r="FR653">
        <v>5</v>
      </c>
      <c r="FS653">
        <v>0</v>
      </c>
      <c r="FT653">
        <v>0</v>
      </c>
      <c r="FU653">
        <v>0</v>
      </c>
      <c r="FV653" t="s">
        <v>358</v>
      </c>
      <c r="FW653" t="s">
        <v>359</v>
      </c>
      <c r="FX653" t="s">
        <v>360</v>
      </c>
      <c r="FY653" t="s">
        <v>360</v>
      </c>
      <c r="FZ653" t="s">
        <v>360</v>
      </c>
      <c r="GA653" t="s">
        <v>360</v>
      </c>
      <c r="GB653">
        <v>0</v>
      </c>
      <c r="GC653">
        <v>100</v>
      </c>
      <c r="GD653">
        <v>100</v>
      </c>
      <c r="GE653">
        <v>9.1</v>
      </c>
      <c r="GF653">
        <v>0.2633</v>
      </c>
      <c r="GG653">
        <v>2.14445261950712</v>
      </c>
      <c r="GH653">
        <v>0.00524579190152856</v>
      </c>
      <c r="GI653">
        <v>-2.61795653493914e-06</v>
      </c>
      <c r="GJ653">
        <v>1.03317073579164e-09</v>
      </c>
      <c r="GK653">
        <v>0.00834576242792743</v>
      </c>
      <c r="GL653">
        <v>-0.0463878632499735</v>
      </c>
      <c r="GM653">
        <v>0.00360881594666716</v>
      </c>
      <c r="GN653">
        <v>-4.25062852161115e-05</v>
      </c>
      <c r="GO653">
        <v>14</v>
      </c>
      <c r="GP653">
        <v>2225</v>
      </c>
      <c r="GQ653">
        <v>2</v>
      </c>
      <c r="GR653">
        <v>27</v>
      </c>
      <c r="GS653">
        <v>4405.7</v>
      </c>
      <c r="GT653">
        <v>4405.7</v>
      </c>
      <c r="GU653">
        <v>4.20166</v>
      </c>
      <c r="GV653">
        <v>2.30103</v>
      </c>
      <c r="GW653">
        <v>1.99829</v>
      </c>
      <c r="GX653">
        <v>2.74902</v>
      </c>
      <c r="GY653">
        <v>2.09351</v>
      </c>
      <c r="GZ653">
        <v>2.31812</v>
      </c>
      <c r="HA653">
        <v>31.6517</v>
      </c>
      <c r="HB653">
        <v>13.3965</v>
      </c>
      <c r="HC653">
        <v>18</v>
      </c>
      <c r="HD653">
        <v>422.79</v>
      </c>
      <c r="HE653">
        <v>618.502</v>
      </c>
      <c r="HF653">
        <v>19.5773</v>
      </c>
      <c r="HG653">
        <v>29.3777</v>
      </c>
      <c r="HH653">
        <v>30.0037</v>
      </c>
      <c r="HI653">
        <v>28.1445</v>
      </c>
      <c r="HJ653">
        <v>28.1897</v>
      </c>
      <c r="HK653">
        <v>84.064</v>
      </c>
      <c r="HL653">
        <v>16.7822</v>
      </c>
      <c r="HM653">
        <v>0</v>
      </c>
      <c r="HN653">
        <v>13.3474</v>
      </c>
      <c r="HO653">
        <v>1893.92</v>
      </c>
      <c r="HP653">
        <v>15.0603</v>
      </c>
      <c r="HQ653">
        <v>95.9189</v>
      </c>
      <c r="HR653">
        <v>100.027</v>
      </c>
    </row>
    <row r="654" spans="1:226">
      <c r="A654">
        <v>638</v>
      </c>
      <c r="B654">
        <v>1657562465.1</v>
      </c>
      <c r="C654">
        <v>9673.09999990463</v>
      </c>
      <c r="D654" t="s">
        <v>1643</v>
      </c>
      <c r="E654" t="s">
        <v>1644</v>
      </c>
      <c r="F654">
        <v>5</v>
      </c>
      <c r="G654" t="s">
        <v>1420</v>
      </c>
      <c r="H654" t="s">
        <v>354</v>
      </c>
      <c r="I654">
        <v>1657562457.31429</v>
      </c>
      <c r="J654">
        <f>(K654)/1000</f>
        <v>0</v>
      </c>
      <c r="K654">
        <f>IF(BF654, AN654, AH654)</f>
        <v>0</v>
      </c>
      <c r="L654">
        <f>IF(BF654, AI654, AG654)</f>
        <v>0</v>
      </c>
      <c r="M654">
        <f>BH654 - IF(AU654&gt;1, L654*BB654*100.0/(AW654*BV654), 0)</f>
        <v>0</v>
      </c>
      <c r="N654">
        <f>((T654-J654/2)*M654-L654)/(T654+J654/2)</f>
        <v>0</v>
      </c>
      <c r="O654">
        <f>N654*(BO654+BP654)/1000.0</f>
        <v>0</v>
      </c>
      <c r="P654">
        <f>(BH654 - IF(AU654&gt;1, L654*BB654*100.0/(AW654*BV654), 0))*(BO654+BP654)/1000.0</f>
        <v>0</v>
      </c>
      <c r="Q654">
        <f>2.0/((1/S654-1/R654)+SIGN(S654)*SQRT((1/S654-1/R654)*(1/S654-1/R654) + 4*BC654/((BC654+1)*(BC654+1))*(2*1/S654*1/R654-1/R654*1/R654)))</f>
        <v>0</v>
      </c>
      <c r="R654">
        <f>IF(LEFT(BD654,1)&lt;&gt;"0",IF(LEFT(BD654,1)="1",3.0,BE654),$D$5+$E$5*(BV654*BO654/($K$5*1000))+$F$5*(BV654*BO654/($K$5*1000))*MAX(MIN(BB654,$J$5),$I$5)*MAX(MIN(BB654,$J$5),$I$5)+$G$5*MAX(MIN(BB654,$J$5),$I$5)*(BV654*BO654/($K$5*1000))+$H$5*(BV654*BO654/($K$5*1000))*(BV654*BO654/($K$5*1000)))</f>
        <v>0</v>
      </c>
      <c r="S654">
        <f>J654*(1000-(1000*0.61365*exp(17.502*W654/(240.97+W654))/(BO654+BP654)+BJ654)/2)/(1000*0.61365*exp(17.502*W654/(240.97+W654))/(BO654+BP654)-BJ654)</f>
        <v>0</v>
      </c>
      <c r="T654">
        <f>1/((BC654+1)/(Q654/1.6)+1/(R654/1.37)) + BC654/((BC654+1)/(Q654/1.6) + BC654/(R654/1.37))</f>
        <v>0</v>
      </c>
      <c r="U654">
        <f>(AX654*BA654)</f>
        <v>0</v>
      </c>
      <c r="V654">
        <f>(BQ654+(U654+2*0.95*5.67E-8*(((BQ654+$B$7)+273)^4-(BQ654+273)^4)-44100*J654)/(1.84*29.3*R654+8*0.95*5.67E-8*(BQ654+273)^3))</f>
        <v>0</v>
      </c>
      <c r="W654">
        <f>($C$7*BR654+$D$7*BS654+$E$7*V654)</f>
        <v>0</v>
      </c>
      <c r="X654">
        <f>0.61365*exp(17.502*W654/(240.97+W654))</f>
        <v>0</v>
      </c>
      <c r="Y654">
        <f>(Z654/AA654*100)</f>
        <v>0</v>
      </c>
      <c r="Z654">
        <f>BJ654*(BO654+BP654)/1000</f>
        <v>0</v>
      </c>
      <c r="AA654">
        <f>0.61365*exp(17.502*BQ654/(240.97+BQ654))</f>
        <v>0</v>
      </c>
      <c r="AB654">
        <f>(X654-BJ654*(BO654+BP654)/1000)</f>
        <v>0</v>
      </c>
      <c r="AC654">
        <f>(-J654*44100)</f>
        <v>0</v>
      </c>
      <c r="AD654">
        <f>2*29.3*R654*0.92*(BQ654-W654)</f>
        <v>0</v>
      </c>
      <c r="AE654">
        <f>2*0.95*5.67E-8*(((BQ654+$B$7)+273)^4-(W654+273)^4)</f>
        <v>0</v>
      </c>
      <c r="AF654">
        <f>U654+AE654+AC654+AD654</f>
        <v>0</v>
      </c>
      <c r="AG654">
        <f>BN654*AU654*(BI654-BH654*(1000-AU654*BK654)/(1000-AU654*BJ654))/(100*BB654)</f>
        <v>0</v>
      </c>
      <c r="AH654">
        <f>1000*BN654*AU654*(BJ654-BK654)/(100*BB654*(1000-AU654*BJ654))</f>
        <v>0</v>
      </c>
      <c r="AI654">
        <f>(AJ654 - AK654 - BO654*1E3/(8.314*(BQ654+273.15)) * AM654/BN654 * AL654) * BN654/(100*BB654) * (1000 - BK654)/1000</f>
        <v>0</v>
      </c>
      <c r="AJ654">
        <v>1908.56735507259</v>
      </c>
      <c r="AK654">
        <v>1859.28981818182</v>
      </c>
      <c r="AL654">
        <v>3.43894652222775</v>
      </c>
      <c r="AM654">
        <v>66.1577859807836</v>
      </c>
      <c r="AN654">
        <f>(AP654 - AO654 + BO654*1E3/(8.314*(BQ654+273.15)) * AR654/BN654 * AQ654) * BN654/(100*BB654) * 1000/(1000 - AP654)</f>
        <v>0</v>
      </c>
      <c r="AO654">
        <v>14.9903120352674</v>
      </c>
      <c r="AP654">
        <v>21.9260678787879</v>
      </c>
      <c r="AQ654">
        <v>0.00814855566483553</v>
      </c>
      <c r="AR654">
        <v>77.8780552469059</v>
      </c>
      <c r="AS654">
        <v>22</v>
      </c>
      <c r="AT654">
        <v>4</v>
      </c>
      <c r="AU654">
        <f>IF(AS654*$H$13&gt;=AW654,1.0,(AW654/(AW654-AS654*$H$13)))</f>
        <v>0</v>
      </c>
      <c r="AV654">
        <f>(AU654-1)*100</f>
        <v>0</v>
      </c>
      <c r="AW654">
        <f>MAX(0,($B$13+$C$13*BV654)/(1+$D$13*BV654)*BO654/(BQ654+273)*$E$13)</f>
        <v>0</v>
      </c>
      <c r="AX654">
        <f>$B$11*BW654+$C$11*BX654+$F$11*CI654*(1-CL654)</f>
        <v>0</v>
      </c>
      <c r="AY654">
        <f>AX654*AZ654</f>
        <v>0</v>
      </c>
      <c r="AZ654">
        <f>($B$11*$D$9+$C$11*$D$9+$F$11*((CV654+CN654)/MAX(CV654+CN654+CW654, 0.1)*$I$9+CW654/MAX(CV654+CN654+CW654, 0.1)*$J$9))/($B$11+$C$11+$F$11)</f>
        <v>0</v>
      </c>
      <c r="BA654">
        <f>($B$11*$K$9+$C$11*$K$9+$F$11*((CV654+CN654)/MAX(CV654+CN654+CW654, 0.1)*$P$9+CW654/MAX(CV654+CN654+CW654, 0.1)*$Q$9))/($B$11+$C$11+$F$11)</f>
        <v>0</v>
      </c>
      <c r="BB654">
        <v>4.6</v>
      </c>
      <c r="BC654">
        <v>0.5</v>
      </c>
      <c r="BD654" t="s">
        <v>355</v>
      </c>
      <c r="BE654">
        <v>2</v>
      </c>
      <c r="BF654" t="b">
        <v>1</v>
      </c>
      <c r="BG654">
        <v>1657562457.31429</v>
      </c>
      <c r="BH654">
        <v>1794.19642857143</v>
      </c>
      <c r="BI654">
        <v>1862.11178571429</v>
      </c>
      <c r="BJ654">
        <v>21.8733142857143</v>
      </c>
      <c r="BK654">
        <v>14.9577285714286</v>
      </c>
      <c r="BL654">
        <v>1785.15178571429</v>
      </c>
      <c r="BM654">
        <v>21.6110321428571</v>
      </c>
      <c r="BN654">
        <v>500.009142857143</v>
      </c>
      <c r="BO654">
        <v>68.0187285714286</v>
      </c>
      <c r="BP654">
        <v>0.0153376571428571</v>
      </c>
      <c r="BQ654">
        <v>24.0089607142857</v>
      </c>
      <c r="BR654">
        <v>23.7236535714286</v>
      </c>
      <c r="BS654">
        <v>999.9</v>
      </c>
      <c r="BT654">
        <v>0</v>
      </c>
      <c r="BU654">
        <v>0</v>
      </c>
      <c r="BV654">
        <v>10009.6135714286</v>
      </c>
      <c r="BW654">
        <v>0</v>
      </c>
      <c r="BX654">
        <v>41.0324178571429</v>
      </c>
      <c r="BY654">
        <v>-67.9166321428572</v>
      </c>
      <c r="BZ654">
        <v>1834.31892857143</v>
      </c>
      <c r="CA654">
        <v>1890.38928571429</v>
      </c>
      <c r="CB654">
        <v>6.91558928571429</v>
      </c>
      <c r="CC654">
        <v>1862.11178571429</v>
      </c>
      <c r="CD654">
        <v>14.9577285714286</v>
      </c>
      <c r="CE654">
        <v>1.48779571428571</v>
      </c>
      <c r="CF654">
        <v>1.01740571428571</v>
      </c>
      <c r="CG654">
        <v>12.8432821428571</v>
      </c>
      <c r="CH654">
        <v>7.16802071428572</v>
      </c>
      <c r="CI654">
        <v>2000.03321428571</v>
      </c>
      <c r="CJ654">
        <v>0.979998357142857</v>
      </c>
      <c r="CK654">
        <v>0.0200015642857143</v>
      </c>
      <c r="CL654">
        <v>0</v>
      </c>
      <c r="CM654">
        <v>2.52127142857143</v>
      </c>
      <c r="CN654">
        <v>0</v>
      </c>
      <c r="CO654">
        <v>12122.1357142857</v>
      </c>
      <c r="CP654">
        <v>16705.6857142857</v>
      </c>
      <c r="CQ654">
        <v>45</v>
      </c>
      <c r="CR654">
        <v>46.7566428571429</v>
      </c>
      <c r="CS654">
        <v>46.1737142857143</v>
      </c>
      <c r="CT654">
        <v>44.937</v>
      </c>
      <c r="CU654">
        <v>43.75</v>
      </c>
      <c r="CV654">
        <v>1960.03321428571</v>
      </c>
      <c r="CW654">
        <v>40</v>
      </c>
      <c r="CX654">
        <v>0</v>
      </c>
      <c r="CY654">
        <v>1651541360</v>
      </c>
      <c r="CZ654">
        <v>0</v>
      </c>
      <c r="DA654">
        <v>0</v>
      </c>
      <c r="DB654" t="s">
        <v>356</v>
      </c>
      <c r="DC654">
        <v>1657298120.5</v>
      </c>
      <c r="DD654">
        <v>1657298120.5</v>
      </c>
      <c r="DE654">
        <v>0</v>
      </c>
      <c r="DF654">
        <v>1.391</v>
      </c>
      <c r="DG654">
        <v>0.035</v>
      </c>
      <c r="DH654">
        <v>2.39</v>
      </c>
      <c r="DI654">
        <v>0.104</v>
      </c>
      <c r="DJ654">
        <v>419</v>
      </c>
      <c r="DK654">
        <v>18</v>
      </c>
      <c r="DL654">
        <v>0.11</v>
      </c>
      <c r="DM654">
        <v>0.02</v>
      </c>
      <c r="DN654">
        <v>-67.8078731707317</v>
      </c>
      <c r="DO654">
        <v>-2.24614494773537</v>
      </c>
      <c r="DP654">
        <v>0.309612131879583</v>
      </c>
      <c r="DQ654">
        <v>0</v>
      </c>
      <c r="DR654">
        <v>6.91412609756098</v>
      </c>
      <c r="DS654">
        <v>0.00971999999999073</v>
      </c>
      <c r="DT654">
        <v>0.00627873137646435</v>
      </c>
      <c r="DU654">
        <v>1</v>
      </c>
      <c r="DV654">
        <v>1</v>
      </c>
      <c r="DW654">
        <v>2</v>
      </c>
      <c r="DX654" t="s">
        <v>367</v>
      </c>
      <c r="DY654">
        <v>2.84408</v>
      </c>
      <c r="DZ654">
        <v>2.63189</v>
      </c>
      <c r="EA654">
        <v>0.183296</v>
      </c>
      <c r="EB654">
        <v>0.187111</v>
      </c>
      <c r="EC654">
        <v>0.0730156</v>
      </c>
      <c r="ED654">
        <v>0.0555026</v>
      </c>
      <c r="EE654">
        <v>22852.2</v>
      </c>
      <c r="EF654">
        <v>19888.7</v>
      </c>
      <c r="EG654">
        <v>25062.2</v>
      </c>
      <c r="EH654">
        <v>23840.1</v>
      </c>
      <c r="EI654">
        <v>39674.6</v>
      </c>
      <c r="EJ654">
        <v>37292.6</v>
      </c>
      <c r="EK654">
        <v>45319.6</v>
      </c>
      <c r="EL654">
        <v>42550.1</v>
      </c>
      <c r="EM654">
        <v>1.77125</v>
      </c>
      <c r="EN654">
        <v>2.07822</v>
      </c>
      <c r="EO654">
        <v>-0.0706688</v>
      </c>
      <c r="EP654">
        <v>0</v>
      </c>
      <c r="EQ654">
        <v>24.8989</v>
      </c>
      <c r="ER654">
        <v>999.9</v>
      </c>
      <c r="ES654">
        <v>31.168</v>
      </c>
      <c r="ET654">
        <v>28.742</v>
      </c>
      <c r="EU654">
        <v>18.1544</v>
      </c>
      <c r="EV654">
        <v>51.5152</v>
      </c>
      <c r="EW654">
        <v>28.5377</v>
      </c>
      <c r="EX654">
        <v>2</v>
      </c>
      <c r="EY654">
        <v>0.146458</v>
      </c>
      <c r="EZ654">
        <v>9.28105</v>
      </c>
      <c r="FA654">
        <v>20.022</v>
      </c>
      <c r="FB654">
        <v>5.23826</v>
      </c>
      <c r="FC654">
        <v>11.9969</v>
      </c>
      <c r="FD654">
        <v>4.95715</v>
      </c>
      <c r="FE654">
        <v>3.304</v>
      </c>
      <c r="FF654">
        <v>9999</v>
      </c>
      <c r="FG654">
        <v>9999</v>
      </c>
      <c r="FH654">
        <v>6719.9</v>
      </c>
      <c r="FI654">
        <v>354.9</v>
      </c>
      <c r="FJ654">
        <v>1.868</v>
      </c>
      <c r="FK654">
        <v>1.86371</v>
      </c>
      <c r="FL654">
        <v>1.87136</v>
      </c>
      <c r="FM654">
        <v>1.86204</v>
      </c>
      <c r="FN654">
        <v>1.86157</v>
      </c>
      <c r="FO654">
        <v>1.86808</v>
      </c>
      <c r="FP654">
        <v>1.85817</v>
      </c>
      <c r="FQ654">
        <v>1.86473</v>
      </c>
      <c r="FR654">
        <v>5</v>
      </c>
      <c r="FS654">
        <v>0</v>
      </c>
      <c r="FT654">
        <v>0</v>
      </c>
      <c r="FU654">
        <v>0</v>
      </c>
      <c r="FV654" t="s">
        <v>358</v>
      </c>
      <c r="FW654" t="s">
        <v>359</v>
      </c>
      <c r="FX654" t="s">
        <v>360</v>
      </c>
      <c r="FY654" t="s">
        <v>360</v>
      </c>
      <c r="FZ654" t="s">
        <v>360</v>
      </c>
      <c r="GA654" t="s">
        <v>360</v>
      </c>
      <c r="GB654">
        <v>0</v>
      </c>
      <c r="GC654">
        <v>100</v>
      </c>
      <c r="GD654">
        <v>100</v>
      </c>
      <c r="GE654">
        <v>9.2</v>
      </c>
      <c r="GF654">
        <v>0.2649</v>
      </c>
      <c r="GG654">
        <v>2.14445261950712</v>
      </c>
      <c r="GH654">
        <v>0.00524579190152856</v>
      </c>
      <c r="GI654">
        <v>-2.61795653493914e-06</v>
      </c>
      <c r="GJ654">
        <v>1.03317073579164e-09</v>
      </c>
      <c r="GK654">
        <v>0.00834576242792743</v>
      </c>
      <c r="GL654">
        <v>-0.0463878632499735</v>
      </c>
      <c r="GM654">
        <v>0.00360881594666716</v>
      </c>
      <c r="GN654">
        <v>-4.25062852161115e-05</v>
      </c>
      <c r="GO654">
        <v>14</v>
      </c>
      <c r="GP654">
        <v>2225</v>
      </c>
      <c r="GQ654">
        <v>2</v>
      </c>
      <c r="GR654">
        <v>27</v>
      </c>
      <c r="GS654">
        <v>4405.7</v>
      </c>
      <c r="GT654">
        <v>4405.7</v>
      </c>
      <c r="GU654">
        <v>4.22974</v>
      </c>
      <c r="GV654">
        <v>2.30103</v>
      </c>
      <c r="GW654">
        <v>1.99829</v>
      </c>
      <c r="GX654">
        <v>2.75024</v>
      </c>
      <c r="GY654">
        <v>2.09351</v>
      </c>
      <c r="GZ654">
        <v>2.41455</v>
      </c>
      <c r="HA654">
        <v>31.6736</v>
      </c>
      <c r="HB654">
        <v>13.4053</v>
      </c>
      <c r="HC654">
        <v>18</v>
      </c>
      <c r="HD654">
        <v>422.702</v>
      </c>
      <c r="HE654">
        <v>618.717</v>
      </c>
      <c r="HF654">
        <v>19.6137</v>
      </c>
      <c r="HG654">
        <v>29.4278</v>
      </c>
      <c r="HH654">
        <v>30.0036</v>
      </c>
      <c r="HI654">
        <v>28.1866</v>
      </c>
      <c r="HJ654">
        <v>28.2326</v>
      </c>
      <c r="HK654">
        <v>84.622</v>
      </c>
      <c r="HL654">
        <v>16.7822</v>
      </c>
      <c r="HM654">
        <v>0</v>
      </c>
      <c r="HN654">
        <v>13.373</v>
      </c>
      <c r="HO654">
        <v>1907.34</v>
      </c>
      <c r="HP654">
        <v>15.057</v>
      </c>
      <c r="HQ654">
        <v>95.9082</v>
      </c>
      <c r="HR654">
        <v>100.019</v>
      </c>
    </row>
    <row r="655" spans="1:226">
      <c r="A655">
        <v>639</v>
      </c>
      <c r="B655">
        <v>1657562470.1</v>
      </c>
      <c r="C655">
        <v>9678.09999990463</v>
      </c>
      <c r="D655" t="s">
        <v>1645</v>
      </c>
      <c r="E655" t="s">
        <v>1646</v>
      </c>
      <c r="F655">
        <v>5</v>
      </c>
      <c r="G655" t="s">
        <v>1420</v>
      </c>
      <c r="H655" t="s">
        <v>354</v>
      </c>
      <c r="I655">
        <v>1657562462.6</v>
      </c>
      <c r="J655">
        <f>(K655)/1000</f>
        <v>0</v>
      </c>
      <c r="K655">
        <f>IF(BF655, AN655, AH655)</f>
        <v>0</v>
      </c>
      <c r="L655">
        <f>IF(BF655, AI655, AG655)</f>
        <v>0</v>
      </c>
      <c r="M655">
        <f>BH655 - IF(AU655&gt;1, L655*BB655*100.0/(AW655*BV655), 0)</f>
        <v>0</v>
      </c>
      <c r="N655">
        <f>((T655-J655/2)*M655-L655)/(T655+J655/2)</f>
        <v>0</v>
      </c>
      <c r="O655">
        <f>N655*(BO655+BP655)/1000.0</f>
        <v>0</v>
      </c>
      <c r="P655">
        <f>(BH655 - IF(AU655&gt;1, L655*BB655*100.0/(AW655*BV655), 0))*(BO655+BP655)/1000.0</f>
        <v>0</v>
      </c>
      <c r="Q655">
        <f>2.0/((1/S655-1/R655)+SIGN(S655)*SQRT((1/S655-1/R655)*(1/S655-1/R655) + 4*BC655/((BC655+1)*(BC655+1))*(2*1/S655*1/R655-1/R655*1/R655)))</f>
        <v>0</v>
      </c>
      <c r="R655">
        <f>IF(LEFT(BD655,1)&lt;&gt;"0",IF(LEFT(BD655,1)="1",3.0,BE655),$D$5+$E$5*(BV655*BO655/($K$5*1000))+$F$5*(BV655*BO655/($K$5*1000))*MAX(MIN(BB655,$J$5),$I$5)*MAX(MIN(BB655,$J$5),$I$5)+$G$5*MAX(MIN(BB655,$J$5),$I$5)*(BV655*BO655/($K$5*1000))+$H$5*(BV655*BO655/($K$5*1000))*(BV655*BO655/($K$5*1000)))</f>
        <v>0</v>
      </c>
      <c r="S655">
        <f>J655*(1000-(1000*0.61365*exp(17.502*W655/(240.97+W655))/(BO655+BP655)+BJ655)/2)/(1000*0.61365*exp(17.502*W655/(240.97+W655))/(BO655+BP655)-BJ655)</f>
        <v>0</v>
      </c>
      <c r="T655">
        <f>1/((BC655+1)/(Q655/1.6)+1/(R655/1.37)) + BC655/((BC655+1)/(Q655/1.6) + BC655/(R655/1.37))</f>
        <v>0</v>
      </c>
      <c r="U655">
        <f>(AX655*BA655)</f>
        <v>0</v>
      </c>
      <c r="V655">
        <f>(BQ655+(U655+2*0.95*5.67E-8*(((BQ655+$B$7)+273)^4-(BQ655+273)^4)-44100*J655)/(1.84*29.3*R655+8*0.95*5.67E-8*(BQ655+273)^3))</f>
        <v>0</v>
      </c>
      <c r="W655">
        <f>($C$7*BR655+$D$7*BS655+$E$7*V655)</f>
        <v>0</v>
      </c>
      <c r="X655">
        <f>0.61365*exp(17.502*W655/(240.97+W655))</f>
        <v>0</v>
      </c>
      <c r="Y655">
        <f>(Z655/AA655*100)</f>
        <v>0</v>
      </c>
      <c r="Z655">
        <f>BJ655*(BO655+BP655)/1000</f>
        <v>0</v>
      </c>
      <c r="AA655">
        <f>0.61365*exp(17.502*BQ655/(240.97+BQ655))</f>
        <v>0</v>
      </c>
      <c r="AB655">
        <f>(X655-BJ655*(BO655+BP655)/1000)</f>
        <v>0</v>
      </c>
      <c r="AC655">
        <f>(-J655*44100)</f>
        <v>0</v>
      </c>
      <c r="AD655">
        <f>2*29.3*R655*0.92*(BQ655-W655)</f>
        <v>0</v>
      </c>
      <c r="AE655">
        <f>2*0.95*5.67E-8*(((BQ655+$B$7)+273)^4-(W655+273)^4)</f>
        <v>0</v>
      </c>
      <c r="AF655">
        <f>U655+AE655+AC655+AD655</f>
        <v>0</v>
      </c>
      <c r="AG655">
        <f>BN655*AU655*(BI655-BH655*(1000-AU655*BK655)/(1000-AU655*BJ655))/(100*BB655)</f>
        <v>0</v>
      </c>
      <c r="AH655">
        <f>1000*BN655*AU655*(BJ655-BK655)/(100*BB655*(1000-AU655*BJ655))</f>
        <v>0</v>
      </c>
      <c r="AI655">
        <f>(AJ655 - AK655 - BO655*1E3/(8.314*(BQ655+273.15)) * AM655/BN655 * AL655) * BN655/(100*BB655) * (1000 - BK655)/1000</f>
        <v>0</v>
      </c>
      <c r="AJ655">
        <v>1925.56539833307</v>
      </c>
      <c r="AK655">
        <v>1876.52533333333</v>
      </c>
      <c r="AL655">
        <v>3.41740344942989</v>
      </c>
      <c r="AM655">
        <v>66.1577859807836</v>
      </c>
      <c r="AN655">
        <f>(AP655 - AO655 + BO655*1E3/(8.314*(BQ655+273.15)) * AR655/BN655 * AQ655) * BN655/(100*BB655) * 1000/(1000 - AP655)</f>
        <v>0</v>
      </c>
      <c r="AO655">
        <v>14.9932698640825</v>
      </c>
      <c r="AP655">
        <v>21.9474127272727</v>
      </c>
      <c r="AQ655">
        <v>0.00208638031294401</v>
      </c>
      <c r="AR655">
        <v>77.8780552469059</v>
      </c>
      <c r="AS655">
        <v>22</v>
      </c>
      <c r="AT655">
        <v>4</v>
      </c>
      <c r="AU655">
        <f>IF(AS655*$H$13&gt;=AW655,1.0,(AW655/(AW655-AS655*$H$13)))</f>
        <v>0</v>
      </c>
      <c r="AV655">
        <f>(AU655-1)*100</f>
        <v>0</v>
      </c>
      <c r="AW655">
        <f>MAX(0,($B$13+$C$13*BV655)/(1+$D$13*BV655)*BO655/(BQ655+273)*$E$13)</f>
        <v>0</v>
      </c>
      <c r="AX655">
        <f>$B$11*BW655+$C$11*BX655+$F$11*CI655*(1-CL655)</f>
        <v>0</v>
      </c>
      <c r="AY655">
        <f>AX655*AZ655</f>
        <v>0</v>
      </c>
      <c r="AZ655">
        <f>($B$11*$D$9+$C$11*$D$9+$F$11*((CV655+CN655)/MAX(CV655+CN655+CW655, 0.1)*$I$9+CW655/MAX(CV655+CN655+CW655, 0.1)*$J$9))/($B$11+$C$11+$F$11)</f>
        <v>0</v>
      </c>
      <c r="BA655">
        <f>($B$11*$K$9+$C$11*$K$9+$F$11*((CV655+CN655)/MAX(CV655+CN655+CW655, 0.1)*$P$9+CW655/MAX(CV655+CN655+CW655, 0.1)*$Q$9))/($B$11+$C$11+$F$11)</f>
        <v>0</v>
      </c>
      <c r="BB655">
        <v>4.6</v>
      </c>
      <c r="BC655">
        <v>0.5</v>
      </c>
      <c r="BD655" t="s">
        <v>355</v>
      </c>
      <c r="BE655">
        <v>2</v>
      </c>
      <c r="BF655" t="b">
        <v>1</v>
      </c>
      <c r="BG655">
        <v>1657562462.6</v>
      </c>
      <c r="BH655">
        <v>1811.88259259259</v>
      </c>
      <c r="BI655">
        <v>1879.99481481482</v>
      </c>
      <c r="BJ655">
        <v>21.9094259259259</v>
      </c>
      <c r="BK655">
        <v>14.9829074074074</v>
      </c>
      <c r="BL655">
        <v>1802.7362962963</v>
      </c>
      <c r="BM655">
        <v>21.6454148148148</v>
      </c>
      <c r="BN655">
        <v>500.019037037037</v>
      </c>
      <c r="BO655">
        <v>68.0184518518519</v>
      </c>
      <c r="BP655">
        <v>0.0154334148148148</v>
      </c>
      <c r="BQ655">
        <v>24.0231148148148</v>
      </c>
      <c r="BR655">
        <v>23.7370481481481</v>
      </c>
      <c r="BS655">
        <v>999.9</v>
      </c>
      <c r="BT655">
        <v>0</v>
      </c>
      <c r="BU655">
        <v>0</v>
      </c>
      <c r="BV655">
        <v>10009.4037037037</v>
      </c>
      <c r="BW655">
        <v>0</v>
      </c>
      <c r="BX655">
        <v>42.4646074074074</v>
      </c>
      <c r="BY655">
        <v>-68.1126407407407</v>
      </c>
      <c r="BZ655">
        <v>1852.46925925926</v>
      </c>
      <c r="CA655">
        <v>1908.59148148148</v>
      </c>
      <c r="CB655">
        <v>6.92651555555555</v>
      </c>
      <c r="CC655">
        <v>1879.99481481482</v>
      </c>
      <c r="CD655">
        <v>14.9829074074074</v>
      </c>
      <c r="CE655">
        <v>1.49024518518519</v>
      </c>
      <c r="CF655">
        <v>1.01911444444444</v>
      </c>
      <c r="CG655">
        <v>12.8684222222222</v>
      </c>
      <c r="CH655">
        <v>7.19254148148148</v>
      </c>
      <c r="CI655">
        <v>2000.00962962963</v>
      </c>
      <c r="CJ655">
        <v>0.979998111111111</v>
      </c>
      <c r="CK655">
        <v>0.0200018185185185</v>
      </c>
      <c r="CL655">
        <v>0</v>
      </c>
      <c r="CM655">
        <v>2.55844814814815</v>
      </c>
      <c r="CN655">
        <v>0</v>
      </c>
      <c r="CO655">
        <v>12145.9777777778</v>
      </c>
      <c r="CP655">
        <v>16705.4888888889</v>
      </c>
      <c r="CQ655">
        <v>45</v>
      </c>
      <c r="CR655">
        <v>46.7775555555555</v>
      </c>
      <c r="CS655">
        <v>46.1847037037037</v>
      </c>
      <c r="CT655">
        <v>45.0481111111111</v>
      </c>
      <c r="CU655">
        <v>43.75</v>
      </c>
      <c r="CV655">
        <v>1960.00925925926</v>
      </c>
      <c r="CW655">
        <v>40.0003703703704</v>
      </c>
      <c r="CX655">
        <v>0</v>
      </c>
      <c r="CY655">
        <v>1651541365.4</v>
      </c>
      <c r="CZ655">
        <v>0</v>
      </c>
      <c r="DA655">
        <v>0</v>
      </c>
      <c r="DB655" t="s">
        <v>356</v>
      </c>
      <c r="DC655">
        <v>1657298120.5</v>
      </c>
      <c r="DD655">
        <v>1657298120.5</v>
      </c>
      <c r="DE655">
        <v>0</v>
      </c>
      <c r="DF655">
        <v>1.391</v>
      </c>
      <c r="DG655">
        <v>0.035</v>
      </c>
      <c r="DH655">
        <v>2.39</v>
      </c>
      <c r="DI655">
        <v>0.104</v>
      </c>
      <c r="DJ655">
        <v>419</v>
      </c>
      <c r="DK655">
        <v>18</v>
      </c>
      <c r="DL655">
        <v>0.11</v>
      </c>
      <c r="DM655">
        <v>0.02</v>
      </c>
      <c r="DN655">
        <v>-67.9611756097561</v>
      </c>
      <c r="DO655">
        <v>-2.57600905923354</v>
      </c>
      <c r="DP655">
        <v>0.318057164504938</v>
      </c>
      <c r="DQ655">
        <v>0</v>
      </c>
      <c r="DR655">
        <v>6.92266414634146</v>
      </c>
      <c r="DS655">
        <v>0.112520278745642</v>
      </c>
      <c r="DT655">
        <v>0.014274906001247</v>
      </c>
      <c r="DU655">
        <v>0</v>
      </c>
      <c r="DV655">
        <v>0</v>
      </c>
      <c r="DW655">
        <v>2</v>
      </c>
      <c r="DX655" t="s">
        <v>357</v>
      </c>
      <c r="DY655">
        <v>2.84354</v>
      </c>
      <c r="DZ655">
        <v>2.63229</v>
      </c>
      <c r="EA655">
        <v>0.184266</v>
      </c>
      <c r="EB655">
        <v>0.18805</v>
      </c>
      <c r="EC655">
        <v>0.073052</v>
      </c>
      <c r="ED655">
        <v>0.055503</v>
      </c>
      <c r="EE655">
        <v>22822.1</v>
      </c>
      <c r="EF655">
        <v>19863.9</v>
      </c>
      <c r="EG655">
        <v>25059.2</v>
      </c>
      <c r="EH655">
        <v>23838.1</v>
      </c>
      <c r="EI655">
        <v>39668.7</v>
      </c>
      <c r="EJ655">
        <v>37289.7</v>
      </c>
      <c r="EK655">
        <v>45314.6</v>
      </c>
      <c r="EL655">
        <v>42546.9</v>
      </c>
      <c r="EM655">
        <v>1.77025</v>
      </c>
      <c r="EN655">
        <v>2.0778</v>
      </c>
      <c r="EO655">
        <v>-0.0684038</v>
      </c>
      <c r="EP655">
        <v>0</v>
      </c>
      <c r="EQ655">
        <v>24.8851</v>
      </c>
      <c r="ER655">
        <v>999.9</v>
      </c>
      <c r="ES655">
        <v>31.168</v>
      </c>
      <c r="ET655">
        <v>28.762</v>
      </c>
      <c r="EU655">
        <v>18.1767</v>
      </c>
      <c r="EV655">
        <v>51.3452</v>
      </c>
      <c r="EW655">
        <v>28.6418</v>
      </c>
      <c r="EX655">
        <v>2</v>
      </c>
      <c r="EY655">
        <v>0.149992</v>
      </c>
      <c r="EZ655">
        <v>9.28105</v>
      </c>
      <c r="FA655">
        <v>20.0221</v>
      </c>
      <c r="FB655">
        <v>5.23706</v>
      </c>
      <c r="FC655">
        <v>11.9968</v>
      </c>
      <c r="FD655">
        <v>4.9571</v>
      </c>
      <c r="FE655">
        <v>3.30395</v>
      </c>
      <c r="FF655">
        <v>9999</v>
      </c>
      <c r="FG655">
        <v>9999</v>
      </c>
      <c r="FH655">
        <v>6720.1</v>
      </c>
      <c r="FI655">
        <v>354.9</v>
      </c>
      <c r="FJ655">
        <v>1.86798</v>
      </c>
      <c r="FK655">
        <v>1.86371</v>
      </c>
      <c r="FL655">
        <v>1.87136</v>
      </c>
      <c r="FM655">
        <v>1.86203</v>
      </c>
      <c r="FN655">
        <v>1.86157</v>
      </c>
      <c r="FO655">
        <v>1.86802</v>
      </c>
      <c r="FP655">
        <v>1.85815</v>
      </c>
      <c r="FQ655">
        <v>1.86472</v>
      </c>
      <c r="FR655">
        <v>5</v>
      </c>
      <c r="FS655">
        <v>0</v>
      </c>
      <c r="FT655">
        <v>0</v>
      </c>
      <c r="FU655">
        <v>0</v>
      </c>
      <c r="FV655" t="s">
        <v>358</v>
      </c>
      <c r="FW655" t="s">
        <v>359</v>
      </c>
      <c r="FX655" t="s">
        <v>360</v>
      </c>
      <c r="FY655" t="s">
        <v>360</v>
      </c>
      <c r="FZ655" t="s">
        <v>360</v>
      </c>
      <c r="GA655" t="s">
        <v>360</v>
      </c>
      <c r="GB655">
        <v>0</v>
      </c>
      <c r="GC655">
        <v>100</v>
      </c>
      <c r="GD655">
        <v>100</v>
      </c>
      <c r="GE655">
        <v>9.3</v>
      </c>
      <c r="GF655">
        <v>0.2659</v>
      </c>
      <c r="GG655">
        <v>2.14445261950712</v>
      </c>
      <c r="GH655">
        <v>0.00524579190152856</v>
      </c>
      <c r="GI655">
        <v>-2.61795653493914e-06</v>
      </c>
      <c r="GJ655">
        <v>1.03317073579164e-09</v>
      </c>
      <c r="GK655">
        <v>0.00834576242792743</v>
      </c>
      <c r="GL655">
        <v>-0.0463878632499735</v>
      </c>
      <c r="GM655">
        <v>0.00360881594666716</v>
      </c>
      <c r="GN655">
        <v>-4.25062852161115e-05</v>
      </c>
      <c r="GO655">
        <v>14</v>
      </c>
      <c r="GP655">
        <v>2225</v>
      </c>
      <c r="GQ655">
        <v>2</v>
      </c>
      <c r="GR655">
        <v>27</v>
      </c>
      <c r="GS655">
        <v>4405.8</v>
      </c>
      <c r="GT655">
        <v>4405.8</v>
      </c>
      <c r="GU655">
        <v>4.25415</v>
      </c>
      <c r="GV655">
        <v>2.29248</v>
      </c>
      <c r="GW655">
        <v>1.99829</v>
      </c>
      <c r="GX655">
        <v>2.74902</v>
      </c>
      <c r="GY655">
        <v>2.09351</v>
      </c>
      <c r="GZ655">
        <v>2.3877</v>
      </c>
      <c r="HA655">
        <v>31.6736</v>
      </c>
      <c r="HB655">
        <v>13.4053</v>
      </c>
      <c r="HC655">
        <v>18</v>
      </c>
      <c r="HD655">
        <v>422.407</v>
      </c>
      <c r="HE655">
        <v>618.818</v>
      </c>
      <c r="HF655">
        <v>19.6464</v>
      </c>
      <c r="HG655">
        <v>29.4743</v>
      </c>
      <c r="HH655">
        <v>30.0035</v>
      </c>
      <c r="HI655">
        <v>28.2253</v>
      </c>
      <c r="HJ655">
        <v>28.2722</v>
      </c>
      <c r="HK655">
        <v>85.1159</v>
      </c>
      <c r="HL655">
        <v>16.7822</v>
      </c>
      <c r="HM655">
        <v>0</v>
      </c>
      <c r="HN655">
        <v>13.3911</v>
      </c>
      <c r="HO655">
        <v>1927.48</v>
      </c>
      <c r="HP655">
        <v>15.0549</v>
      </c>
      <c r="HQ655">
        <v>95.8973</v>
      </c>
      <c r="HR655">
        <v>100.011</v>
      </c>
    </row>
    <row r="656" spans="1:226">
      <c r="A656">
        <v>640</v>
      </c>
      <c r="B656">
        <v>1657562475.1</v>
      </c>
      <c r="C656">
        <v>9683.09999990463</v>
      </c>
      <c r="D656" t="s">
        <v>1647</v>
      </c>
      <c r="E656" t="s">
        <v>1648</v>
      </c>
      <c r="F656">
        <v>5</v>
      </c>
      <c r="G656" t="s">
        <v>1420</v>
      </c>
      <c r="H656" t="s">
        <v>354</v>
      </c>
      <c r="I656">
        <v>1657562467.31429</v>
      </c>
      <c r="J656">
        <f>(K656)/1000</f>
        <v>0</v>
      </c>
      <c r="K656">
        <f>IF(BF656, AN656, AH656)</f>
        <v>0</v>
      </c>
      <c r="L656">
        <f>IF(BF656, AI656, AG656)</f>
        <v>0</v>
      </c>
      <c r="M656">
        <f>BH656 - IF(AU656&gt;1, L656*BB656*100.0/(AW656*BV656), 0)</f>
        <v>0</v>
      </c>
      <c r="N656">
        <f>((T656-J656/2)*M656-L656)/(T656+J656/2)</f>
        <v>0</v>
      </c>
      <c r="O656">
        <f>N656*(BO656+BP656)/1000.0</f>
        <v>0</v>
      </c>
      <c r="P656">
        <f>(BH656 - IF(AU656&gt;1, L656*BB656*100.0/(AW656*BV656), 0))*(BO656+BP656)/1000.0</f>
        <v>0</v>
      </c>
      <c r="Q656">
        <f>2.0/((1/S656-1/R656)+SIGN(S656)*SQRT((1/S656-1/R656)*(1/S656-1/R656) + 4*BC656/((BC656+1)*(BC656+1))*(2*1/S656*1/R656-1/R656*1/R656)))</f>
        <v>0</v>
      </c>
      <c r="R656">
        <f>IF(LEFT(BD656,1)&lt;&gt;"0",IF(LEFT(BD656,1)="1",3.0,BE656),$D$5+$E$5*(BV656*BO656/($K$5*1000))+$F$5*(BV656*BO656/($K$5*1000))*MAX(MIN(BB656,$J$5),$I$5)*MAX(MIN(BB656,$J$5),$I$5)+$G$5*MAX(MIN(BB656,$J$5),$I$5)*(BV656*BO656/($K$5*1000))+$H$5*(BV656*BO656/($K$5*1000))*(BV656*BO656/($K$5*1000)))</f>
        <v>0</v>
      </c>
      <c r="S656">
        <f>J656*(1000-(1000*0.61365*exp(17.502*W656/(240.97+W656))/(BO656+BP656)+BJ656)/2)/(1000*0.61365*exp(17.502*W656/(240.97+W656))/(BO656+BP656)-BJ656)</f>
        <v>0</v>
      </c>
      <c r="T656">
        <f>1/((BC656+1)/(Q656/1.6)+1/(R656/1.37)) + BC656/((BC656+1)/(Q656/1.6) + BC656/(R656/1.37))</f>
        <v>0</v>
      </c>
      <c r="U656">
        <f>(AX656*BA656)</f>
        <v>0</v>
      </c>
      <c r="V656">
        <f>(BQ656+(U656+2*0.95*5.67E-8*(((BQ656+$B$7)+273)^4-(BQ656+273)^4)-44100*J656)/(1.84*29.3*R656+8*0.95*5.67E-8*(BQ656+273)^3))</f>
        <v>0</v>
      </c>
      <c r="W656">
        <f>($C$7*BR656+$D$7*BS656+$E$7*V656)</f>
        <v>0</v>
      </c>
      <c r="X656">
        <f>0.61365*exp(17.502*W656/(240.97+W656))</f>
        <v>0</v>
      </c>
      <c r="Y656">
        <f>(Z656/AA656*100)</f>
        <v>0</v>
      </c>
      <c r="Z656">
        <f>BJ656*(BO656+BP656)/1000</f>
        <v>0</v>
      </c>
      <c r="AA656">
        <f>0.61365*exp(17.502*BQ656/(240.97+BQ656))</f>
        <v>0</v>
      </c>
      <c r="AB656">
        <f>(X656-BJ656*(BO656+BP656)/1000)</f>
        <v>0</v>
      </c>
      <c r="AC656">
        <f>(-J656*44100)</f>
        <v>0</v>
      </c>
      <c r="AD656">
        <f>2*29.3*R656*0.92*(BQ656-W656)</f>
        <v>0</v>
      </c>
      <c r="AE656">
        <f>2*0.95*5.67E-8*(((BQ656+$B$7)+273)^4-(W656+273)^4)</f>
        <v>0</v>
      </c>
      <c r="AF656">
        <f>U656+AE656+AC656+AD656</f>
        <v>0</v>
      </c>
      <c r="AG656">
        <f>BN656*AU656*(BI656-BH656*(1000-AU656*BK656)/(1000-AU656*BJ656))/(100*BB656)</f>
        <v>0</v>
      </c>
      <c r="AH656">
        <f>1000*BN656*AU656*(BJ656-BK656)/(100*BB656*(1000-AU656*BJ656))</f>
        <v>0</v>
      </c>
      <c r="AI656">
        <f>(AJ656 - AK656 - BO656*1E3/(8.314*(BQ656+273.15)) * AM656/BN656 * AL656) * BN656/(100*BB656) * (1000 - BK656)/1000</f>
        <v>0</v>
      </c>
      <c r="AJ656">
        <v>1942.91977243729</v>
      </c>
      <c r="AK656">
        <v>1893.75715151515</v>
      </c>
      <c r="AL656">
        <v>3.47625675480407</v>
      </c>
      <c r="AM656">
        <v>66.1577859807836</v>
      </c>
      <c r="AN656">
        <f>(AP656 - AO656 + BO656*1E3/(8.314*(BQ656+273.15)) * AR656/BN656 * AQ656) * BN656/(100*BB656) * 1000/(1000 - AP656)</f>
        <v>0</v>
      </c>
      <c r="AO656">
        <v>14.9943962922801</v>
      </c>
      <c r="AP656">
        <v>21.9696181818182</v>
      </c>
      <c r="AQ656">
        <v>0.000671075833097232</v>
      </c>
      <c r="AR656">
        <v>77.8780552469059</v>
      </c>
      <c r="AS656">
        <v>22</v>
      </c>
      <c r="AT656">
        <v>4</v>
      </c>
      <c r="AU656">
        <f>IF(AS656*$H$13&gt;=AW656,1.0,(AW656/(AW656-AS656*$H$13)))</f>
        <v>0</v>
      </c>
      <c r="AV656">
        <f>(AU656-1)*100</f>
        <v>0</v>
      </c>
      <c r="AW656">
        <f>MAX(0,($B$13+$C$13*BV656)/(1+$D$13*BV656)*BO656/(BQ656+273)*$E$13)</f>
        <v>0</v>
      </c>
      <c r="AX656">
        <f>$B$11*BW656+$C$11*BX656+$F$11*CI656*(1-CL656)</f>
        <v>0</v>
      </c>
      <c r="AY656">
        <f>AX656*AZ656</f>
        <v>0</v>
      </c>
      <c r="AZ656">
        <f>($B$11*$D$9+$C$11*$D$9+$F$11*((CV656+CN656)/MAX(CV656+CN656+CW656, 0.1)*$I$9+CW656/MAX(CV656+CN656+CW656, 0.1)*$J$9))/($B$11+$C$11+$F$11)</f>
        <v>0</v>
      </c>
      <c r="BA656">
        <f>($B$11*$K$9+$C$11*$K$9+$F$11*((CV656+CN656)/MAX(CV656+CN656+CW656, 0.1)*$P$9+CW656/MAX(CV656+CN656+CW656, 0.1)*$Q$9))/($B$11+$C$11+$F$11)</f>
        <v>0</v>
      </c>
      <c r="BB656">
        <v>4.6</v>
      </c>
      <c r="BC656">
        <v>0.5</v>
      </c>
      <c r="BD656" t="s">
        <v>355</v>
      </c>
      <c r="BE656">
        <v>2</v>
      </c>
      <c r="BF656" t="b">
        <v>1</v>
      </c>
      <c r="BG656">
        <v>1657562467.31429</v>
      </c>
      <c r="BH656">
        <v>1827.665</v>
      </c>
      <c r="BI656">
        <v>1895.94428571429</v>
      </c>
      <c r="BJ656">
        <v>21.9349678571429</v>
      </c>
      <c r="BK656">
        <v>14.99275</v>
      </c>
      <c r="BL656">
        <v>1818.425</v>
      </c>
      <c r="BM656">
        <v>21.6697321428571</v>
      </c>
      <c r="BN656">
        <v>500.022071428572</v>
      </c>
      <c r="BO656">
        <v>68.0180857142857</v>
      </c>
      <c r="BP656">
        <v>0.0155075214285714</v>
      </c>
      <c r="BQ656">
        <v>24.0386321428571</v>
      </c>
      <c r="BR656">
        <v>23.7492428571429</v>
      </c>
      <c r="BS656">
        <v>999.9</v>
      </c>
      <c r="BT656">
        <v>0</v>
      </c>
      <c r="BU656">
        <v>0</v>
      </c>
      <c r="BV656">
        <v>10009.3571428571</v>
      </c>
      <c r="BW656">
        <v>0</v>
      </c>
      <c r="BX656">
        <v>45.5992214285714</v>
      </c>
      <c r="BY656">
        <v>-68.2794642857143</v>
      </c>
      <c r="BZ656">
        <v>1868.65392857143</v>
      </c>
      <c r="CA656">
        <v>1924.8025</v>
      </c>
      <c r="CB656">
        <v>6.94221535714286</v>
      </c>
      <c r="CC656">
        <v>1895.94428571429</v>
      </c>
      <c r="CD656">
        <v>14.99275</v>
      </c>
      <c r="CE656">
        <v>1.49197321428571</v>
      </c>
      <c r="CF656">
        <v>1.01977821428571</v>
      </c>
      <c r="CG656">
        <v>12.8861464285714</v>
      </c>
      <c r="CH656">
        <v>7.20205142857143</v>
      </c>
      <c r="CI656">
        <v>2000.00607142857</v>
      </c>
      <c r="CJ656">
        <v>0.979998142857143</v>
      </c>
      <c r="CK656">
        <v>0.0200017857142857</v>
      </c>
      <c r="CL656">
        <v>0</v>
      </c>
      <c r="CM656">
        <v>2.56161071428571</v>
      </c>
      <c r="CN656">
        <v>0</v>
      </c>
      <c r="CO656">
        <v>12207.35</v>
      </c>
      <c r="CP656">
        <v>16705.4535714286</v>
      </c>
      <c r="CQ656">
        <v>45</v>
      </c>
      <c r="CR656">
        <v>46.7965</v>
      </c>
      <c r="CS656">
        <v>46.205</v>
      </c>
      <c r="CT656">
        <v>45.2852142857143</v>
      </c>
      <c r="CU656">
        <v>43.75</v>
      </c>
      <c r="CV656">
        <v>1960.00571428571</v>
      </c>
      <c r="CW656">
        <v>40.0003571428571</v>
      </c>
      <c r="CX656">
        <v>0</v>
      </c>
      <c r="CY656">
        <v>1651541370.2</v>
      </c>
      <c r="CZ656">
        <v>0</v>
      </c>
      <c r="DA656">
        <v>0</v>
      </c>
      <c r="DB656" t="s">
        <v>356</v>
      </c>
      <c r="DC656">
        <v>1657298120.5</v>
      </c>
      <c r="DD656">
        <v>1657298120.5</v>
      </c>
      <c r="DE656">
        <v>0</v>
      </c>
      <c r="DF656">
        <v>1.391</v>
      </c>
      <c r="DG656">
        <v>0.035</v>
      </c>
      <c r="DH656">
        <v>2.39</v>
      </c>
      <c r="DI656">
        <v>0.104</v>
      </c>
      <c r="DJ656">
        <v>419</v>
      </c>
      <c r="DK656">
        <v>18</v>
      </c>
      <c r="DL656">
        <v>0.11</v>
      </c>
      <c r="DM656">
        <v>0.02</v>
      </c>
      <c r="DN656">
        <v>-68.1646170731707</v>
      </c>
      <c r="DO656">
        <v>-1.63329198606289</v>
      </c>
      <c r="DP656">
        <v>0.202371099477244</v>
      </c>
      <c r="DQ656">
        <v>0</v>
      </c>
      <c r="DR656">
        <v>6.93139073170732</v>
      </c>
      <c r="DS656">
        <v>0.188688710801402</v>
      </c>
      <c r="DT656">
        <v>0.0197507308157771</v>
      </c>
      <c r="DU656">
        <v>0</v>
      </c>
      <c r="DV656">
        <v>0</v>
      </c>
      <c r="DW656">
        <v>2</v>
      </c>
      <c r="DX656" t="s">
        <v>357</v>
      </c>
      <c r="DY656">
        <v>2.84325</v>
      </c>
      <c r="DZ656">
        <v>2.63219</v>
      </c>
      <c r="EA656">
        <v>0.185228</v>
      </c>
      <c r="EB656">
        <v>0.188995</v>
      </c>
      <c r="EC656">
        <v>0.073098</v>
      </c>
      <c r="ED656">
        <v>0.055497</v>
      </c>
      <c r="EE656">
        <v>22792.3</v>
      </c>
      <c r="EF656">
        <v>19838.6</v>
      </c>
      <c r="EG656">
        <v>25056.3</v>
      </c>
      <c r="EH656">
        <v>23835.8</v>
      </c>
      <c r="EI656">
        <v>39662.9</v>
      </c>
      <c r="EJ656">
        <v>37286.5</v>
      </c>
      <c r="EK656">
        <v>45310.3</v>
      </c>
      <c r="EL656">
        <v>42543</v>
      </c>
      <c r="EM656">
        <v>1.76987</v>
      </c>
      <c r="EN656">
        <v>2.07732</v>
      </c>
      <c r="EO656">
        <v>-0.066869</v>
      </c>
      <c r="EP656">
        <v>0</v>
      </c>
      <c r="EQ656">
        <v>24.8688</v>
      </c>
      <c r="ER656">
        <v>999.9</v>
      </c>
      <c r="ES656">
        <v>31.168</v>
      </c>
      <c r="ET656">
        <v>28.762</v>
      </c>
      <c r="EU656">
        <v>18.1762</v>
      </c>
      <c r="EV656">
        <v>51.2952</v>
      </c>
      <c r="EW656">
        <v>28.5737</v>
      </c>
      <c r="EX656">
        <v>2</v>
      </c>
      <c r="EY656">
        <v>0.15374</v>
      </c>
      <c r="EZ656">
        <v>9.28105</v>
      </c>
      <c r="FA656">
        <v>20.0223</v>
      </c>
      <c r="FB656">
        <v>5.23781</v>
      </c>
      <c r="FC656">
        <v>11.9972</v>
      </c>
      <c r="FD656">
        <v>4.957</v>
      </c>
      <c r="FE656">
        <v>3.304</v>
      </c>
      <c r="FF656">
        <v>9999</v>
      </c>
      <c r="FG656">
        <v>9999</v>
      </c>
      <c r="FH656">
        <v>6720.1</v>
      </c>
      <c r="FI656">
        <v>354.9</v>
      </c>
      <c r="FJ656">
        <v>1.86798</v>
      </c>
      <c r="FK656">
        <v>1.86371</v>
      </c>
      <c r="FL656">
        <v>1.87135</v>
      </c>
      <c r="FM656">
        <v>1.86204</v>
      </c>
      <c r="FN656">
        <v>1.86157</v>
      </c>
      <c r="FO656">
        <v>1.86805</v>
      </c>
      <c r="FP656">
        <v>1.85814</v>
      </c>
      <c r="FQ656">
        <v>1.8647</v>
      </c>
      <c r="FR656">
        <v>5</v>
      </c>
      <c r="FS656">
        <v>0</v>
      </c>
      <c r="FT656">
        <v>0</v>
      </c>
      <c r="FU656">
        <v>0</v>
      </c>
      <c r="FV656" t="s">
        <v>358</v>
      </c>
      <c r="FW656" t="s">
        <v>359</v>
      </c>
      <c r="FX656" t="s">
        <v>360</v>
      </c>
      <c r="FY656" t="s">
        <v>360</v>
      </c>
      <c r="FZ656" t="s">
        <v>360</v>
      </c>
      <c r="GA656" t="s">
        <v>360</v>
      </c>
      <c r="GB656">
        <v>0</v>
      </c>
      <c r="GC656">
        <v>100</v>
      </c>
      <c r="GD656">
        <v>100</v>
      </c>
      <c r="GE656">
        <v>9.39</v>
      </c>
      <c r="GF656">
        <v>0.2669</v>
      </c>
      <c r="GG656">
        <v>2.14445261950712</v>
      </c>
      <c r="GH656">
        <v>0.00524579190152856</v>
      </c>
      <c r="GI656">
        <v>-2.61795653493914e-06</v>
      </c>
      <c r="GJ656">
        <v>1.03317073579164e-09</v>
      </c>
      <c r="GK656">
        <v>0.00834576242792743</v>
      </c>
      <c r="GL656">
        <v>-0.0463878632499735</v>
      </c>
      <c r="GM656">
        <v>0.00360881594666716</v>
      </c>
      <c r="GN656">
        <v>-4.25062852161115e-05</v>
      </c>
      <c r="GO656">
        <v>14</v>
      </c>
      <c r="GP656">
        <v>2225</v>
      </c>
      <c r="GQ656">
        <v>2</v>
      </c>
      <c r="GR656">
        <v>27</v>
      </c>
      <c r="GS656">
        <v>4405.9</v>
      </c>
      <c r="GT656">
        <v>4405.9</v>
      </c>
      <c r="GU656">
        <v>4.28223</v>
      </c>
      <c r="GV656">
        <v>2.29614</v>
      </c>
      <c r="GW656">
        <v>1.99829</v>
      </c>
      <c r="GX656">
        <v>2.75024</v>
      </c>
      <c r="GY656">
        <v>2.09351</v>
      </c>
      <c r="GZ656">
        <v>2.33154</v>
      </c>
      <c r="HA656">
        <v>31.6955</v>
      </c>
      <c r="HB656">
        <v>13.3878</v>
      </c>
      <c r="HC656">
        <v>18</v>
      </c>
      <c r="HD656">
        <v>422.475</v>
      </c>
      <c r="HE656">
        <v>618.895</v>
      </c>
      <c r="HF656">
        <v>19.6804</v>
      </c>
      <c r="HG656">
        <v>29.5229</v>
      </c>
      <c r="HH656">
        <v>30.0036</v>
      </c>
      <c r="HI656">
        <v>28.2656</v>
      </c>
      <c r="HJ656">
        <v>28.3133</v>
      </c>
      <c r="HK656">
        <v>85.6726</v>
      </c>
      <c r="HL656">
        <v>16.7822</v>
      </c>
      <c r="HM656">
        <v>0</v>
      </c>
      <c r="HN656">
        <v>13.4033</v>
      </c>
      <c r="HO656">
        <v>1940.93</v>
      </c>
      <c r="HP656">
        <v>15.041</v>
      </c>
      <c r="HQ656">
        <v>95.8875</v>
      </c>
      <c r="HR656">
        <v>100.001</v>
      </c>
    </row>
    <row r="657" spans="1:226">
      <c r="A657">
        <v>641</v>
      </c>
      <c r="B657">
        <v>1657562480.1</v>
      </c>
      <c r="C657">
        <v>9688.09999990463</v>
      </c>
      <c r="D657" t="s">
        <v>1649</v>
      </c>
      <c r="E657" t="s">
        <v>1650</v>
      </c>
      <c r="F657">
        <v>5</v>
      </c>
      <c r="G657" t="s">
        <v>1420</v>
      </c>
      <c r="H657" t="s">
        <v>354</v>
      </c>
      <c r="I657">
        <v>1657562472.6</v>
      </c>
      <c r="J657">
        <f>(K657)/1000</f>
        <v>0</v>
      </c>
      <c r="K657">
        <f>IF(BF657, AN657, AH657)</f>
        <v>0</v>
      </c>
      <c r="L657">
        <f>IF(BF657, AI657, AG657)</f>
        <v>0</v>
      </c>
      <c r="M657">
        <f>BH657 - IF(AU657&gt;1, L657*BB657*100.0/(AW657*BV657), 0)</f>
        <v>0</v>
      </c>
      <c r="N657">
        <f>((T657-J657/2)*M657-L657)/(T657+J657/2)</f>
        <v>0</v>
      </c>
      <c r="O657">
        <f>N657*(BO657+BP657)/1000.0</f>
        <v>0</v>
      </c>
      <c r="P657">
        <f>(BH657 - IF(AU657&gt;1, L657*BB657*100.0/(AW657*BV657), 0))*(BO657+BP657)/1000.0</f>
        <v>0</v>
      </c>
      <c r="Q657">
        <f>2.0/((1/S657-1/R657)+SIGN(S657)*SQRT((1/S657-1/R657)*(1/S657-1/R657) + 4*BC657/((BC657+1)*(BC657+1))*(2*1/S657*1/R657-1/R657*1/R657)))</f>
        <v>0</v>
      </c>
      <c r="R657">
        <f>IF(LEFT(BD657,1)&lt;&gt;"0",IF(LEFT(BD657,1)="1",3.0,BE657),$D$5+$E$5*(BV657*BO657/($K$5*1000))+$F$5*(BV657*BO657/($K$5*1000))*MAX(MIN(BB657,$J$5),$I$5)*MAX(MIN(BB657,$J$5),$I$5)+$G$5*MAX(MIN(BB657,$J$5),$I$5)*(BV657*BO657/($K$5*1000))+$H$5*(BV657*BO657/($K$5*1000))*(BV657*BO657/($K$5*1000)))</f>
        <v>0</v>
      </c>
      <c r="S657">
        <f>J657*(1000-(1000*0.61365*exp(17.502*W657/(240.97+W657))/(BO657+BP657)+BJ657)/2)/(1000*0.61365*exp(17.502*W657/(240.97+W657))/(BO657+BP657)-BJ657)</f>
        <v>0</v>
      </c>
      <c r="T657">
        <f>1/((BC657+1)/(Q657/1.6)+1/(R657/1.37)) + BC657/((BC657+1)/(Q657/1.6) + BC657/(R657/1.37))</f>
        <v>0</v>
      </c>
      <c r="U657">
        <f>(AX657*BA657)</f>
        <v>0</v>
      </c>
      <c r="V657">
        <f>(BQ657+(U657+2*0.95*5.67E-8*(((BQ657+$B$7)+273)^4-(BQ657+273)^4)-44100*J657)/(1.84*29.3*R657+8*0.95*5.67E-8*(BQ657+273)^3))</f>
        <v>0</v>
      </c>
      <c r="W657">
        <f>($C$7*BR657+$D$7*BS657+$E$7*V657)</f>
        <v>0</v>
      </c>
      <c r="X657">
        <f>0.61365*exp(17.502*W657/(240.97+W657))</f>
        <v>0</v>
      </c>
      <c r="Y657">
        <f>(Z657/AA657*100)</f>
        <v>0</v>
      </c>
      <c r="Z657">
        <f>BJ657*(BO657+BP657)/1000</f>
        <v>0</v>
      </c>
      <c r="AA657">
        <f>0.61365*exp(17.502*BQ657/(240.97+BQ657))</f>
        <v>0</v>
      </c>
      <c r="AB657">
        <f>(X657-BJ657*(BO657+BP657)/1000)</f>
        <v>0</v>
      </c>
      <c r="AC657">
        <f>(-J657*44100)</f>
        <v>0</v>
      </c>
      <c r="AD657">
        <f>2*29.3*R657*0.92*(BQ657-W657)</f>
        <v>0</v>
      </c>
      <c r="AE657">
        <f>2*0.95*5.67E-8*(((BQ657+$B$7)+273)^4-(W657+273)^4)</f>
        <v>0</v>
      </c>
      <c r="AF657">
        <f>U657+AE657+AC657+AD657</f>
        <v>0</v>
      </c>
      <c r="AG657">
        <f>BN657*AU657*(BI657-BH657*(1000-AU657*BK657)/(1000-AU657*BJ657))/(100*BB657)</f>
        <v>0</v>
      </c>
      <c r="AH657">
        <f>1000*BN657*AU657*(BJ657-BK657)/(100*BB657*(1000-AU657*BJ657))</f>
        <v>0</v>
      </c>
      <c r="AI657">
        <f>(AJ657 - AK657 - BO657*1E3/(8.314*(BQ657+273.15)) * AM657/BN657 * AL657) * BN657/(100*BB657) * (1000 - BK657)/1000</f>
        <v>0</v>
      </c>
      <c r="AJ657">
        <v>1959.79774958095</v>
      </c>
      <c r="AK657">
        <v>1910.60824242424</v>
      </c>
      <c r="AL657">
        <v>3.42680537371049</v>
      </c>
      <c r="AM657">
        <v>66.1577859807836</v>
      </c>
      <c r="AN657">
        <f>(AP657 - AO657 + BO657*1E3/(8.314*(BQ657+273.15)) * AR657/BN657 * AQ657) * BN657/(100*BB657) * 1000/(1000 - AP657)</f>
        <v>0</v>
      </c>
      <c r="AO657">
        <v>14.994548166829</v>
      </c>
      <c r="AP657">
        <v>21.9823581818182</v>
      </c>
      <c r="AQ657">
        <v>0.00142738091627125</v>
      </c>
      <c r="AR657">
        <v>77.8780552469059</v>
      </c>
      <c r="AS657">
        <v>22</v>
      </c>
      <c r="AT657">
        <v>4</v>
      </c>
      <c r="AU657">
        <f>IF(AS657*$H$13&gt;=AW657,1.0,(AW657/(AW657-AS657*$H$13)))</f>
        <v>0</v>
      </c>
      <c r="AV657">
        <f>(AU657-1)*100</f>
        <v>0</v>
      </c>
      <c r="AW657">
        <f>MAX(0,($B$13+$C$13*BV657)/(1+$D$13*BV657)*BO657/(BQ657+273)*$E$13)</f>
        <v>0</v>
      </c>
      <c r="AX657">
        <f>$B$11*BW657+$C$11*BX657+$F$11*CI657*(1-CL657)</f>
        <v>0</v>
      </c>
      <c r="AY657">
        <f>AX657*AZ657</f>
        <v>0</v>
      </c>
      <c r="AZ657">
        <f>($B$11*$D$9+$C$11*$D$9+$F$11*((CV657+CN657)/MAX(CV657+CN657+CW657, 0.1)*$I$9+CW657/MAX(CV657+CN657+CW657, 0.1)*$J$9))/($B$11+$C$11+$F$11)</f>
        <v>0</v>
      </c>
      <c r="BA657">
        <f>($B$11*$K$9+$C$11*$K$9+$F$11*((CV657+CN657)/MAX(CV657+CN657+CW657, 0.1)*$P$9+CW657/MAX(CV657+CN657+CW657, 0.1)*$Q$9))/($B$11+$C$11+$F$11)</f>
        <v>0</v>
      </c>
      <c r="BB657">
        <v>4.6</v>
      </c>
      <c r="BC657">
        <v>0.5</v>
      </c>
      <c r="BD657" t="s">
        <v>355</v>
      </c>
      <c r="BE657">
        <v>2</v>
      </c>
      <c r="BF657" t="b">
        <v>1</v>
      </c>
      <c r="BG657">
        <v>1657562472.6</v>
      </c>
      <c r="BH657">
        <v>1845.31740740741</v>
      </c>
      <c r="BI657">
        <v>1913.72592592593</v>
      </c>
      <c r="BJ657">
        <v>21.9590296296296</v>
      </c>
      <c r="BK657">
        <v>14.9945888888889</v>
      </c>
      <c r="BL657">
        <v>1835.97222222222</v>
      </c>
      <c r="BM657">
        <v>21.692637037037</v>
      </c>
      <c r="BN657">
        <v>500.04237037037</v>
      </c>
      <c r="BO657">
        <v>68.0179037037037</v>
      </c>
      <c r="BP657">
        <v>0.0156677407407407</v>
      </c>
      <c r="BQ657">
        <v>24.0585148148148</v>
      </c>
      <c r="BR657">
        <v>23.7655555555556</v>
      </c>
      <c r="BS657">
        <v>999.9</v>
      </c>
      <c r="BT657">
        <v>0</v>
      </c>
      <c r="BU657">
        <v>0</v>
      </c>
      <c r="BV657">
        <v>10005.5444444444</v>
      </c>
      <c r="BW657">
        <v>0</v>
      </c>
      <c r="BX657">
        <v>54.0657777777778</v>
      </c>
      <c r="BY657">
        <v>-68.4077962962963</v>
      </c>
      <c r="BZ657">
        <v>1886.74925925926</v>
      </c>
      <c r="CA657">
        <v>1942.85740740741</v>
      </c>
      <c r="CB657">
        <v>6.96443703703704</v>
      </c>
      <c r="CC657">
        <v>1913.72592592593</v>
      </c>
      <c r="CD657">
        <v>14.9945888888889</v>
      </c>
      <c r="CE657">
        <v>1.49360592592593</v>
      </c>
      <c r="CF657">
        <v>1.01990074074074</v>
      </c>
      <c r="CG657">
        <v>12.9028666666667</v>
      </c>
      <c r="CH657">
        <v>7.20381</v>
      </c>
      <c r="CI657">
        <v>2000.00481481481</v>
      </c>
      <c r="CJ657">
        <v>0.979997777777778</v>
      </c>
      <c r="CK657">
        <v>0.020002162962963</v>
      </c>
      <c r="CL657">
        <v>0</v>
      </c>
      <c r="CM657">
        <v>2.61307777777778</v>
      </c>
      <c r="CN657">
        <v>0</v>
      </c>
      <c r="CO657">
        <v>12440.8888888889</v>
      </c>
      <c r="CP657">
        <v>16705.437037037</v>
      </c>
      <c r="CQ657">
        <v>45</v>
      </c>
      <c r="CR657">
        <v>46.812</v>
      </c>
      <c r="CS657">
        <v>46.2266666666667</v>
      </c>
      <c r="CT657">
        <v>45.5481111111111</v>
      </c>
      <c r="CU657">
        <v>43.75</v>
      </c>
      <c r="CV657">
        <v>1960.00333333333</v>
      </c>
      <c r="CW657">
        <v>40.0011111111111</v>
      </c>
      <c r="CX657">
        <v>0</v>
      </c>
      <c r="CY657">
        <v>1651541375.6</v>
      </c>
      <c r="CZ657">
        <v>0</v>
      </c>
      <c r="DA657">
        <v>0</v>
      </c>
      <c r="DB657" t="s">
        <v>356</v>
      </c>
      <c r="DC657">
        <v>1657298120.5</v>
      </c>
      <c r="DD657">
        <v>1657298120.5</v>
      </c>
      <c r="DE657">
        <v>0</v>
      </c>
      <c r="DF657">
        <v>1.391</v>
      </c>
      <c r="DG657">
        <v>0.035</v>
      </c>
      <c r="DH657">
        <v>2.39</v>
      </c>
      <c r="DI657">
        <v>0.104</v>
      </c>
      <c r="DJ657">
        <v>419</v>
      </c>
      <c r="DK657">
        <v>18</v>
      </c>
      <c r="DL657">
        <v>0.11</v>
      </c>
      <c r="DM657">
        <v>0.02</v>
      </c>
      <c r="DN657">
        <v>-68.3502780487805</v>
      </c>
      <c r="DO657">
        <v>-1.62560278745635</v>
      </c>
      <c r="DP657">
        <v>0.202959701048881</v>
      </c>
      <c r="DQ657">
        <v>0</v>
      </c>
      <c r="DR657">
        <v>6.95145365853659</v>
      </c>
      <c r="DS657">
        <v>0.250068292682919</v>
      </c>
      <c r="DT657">
        <v>0.0248774440648647</v>
      </c>
      <c r="DU657">
        <v>0</v>
      </c>
      <c r="DV657">
        <v>0</v>
      </c>
      <c r="DW657">
        <v>2</v>
      </c>
      <c r="DX657" t="s">
        <v>357</v>
      </c>
      <c r="DY657">
        <v>2.84291</v>
      </c>
      <c r="DZ657">
        <v>2.63207</v>
      </c>
      <c r="EA657">
        <v>0.186182</v>
      </c>
      <c r="EB657">
        <v>0.18993</v>
      </c>
      <c r="EC657">
        <v>0.0731218</v>
      </c>
      <c r="ED657">
        <v>0.0555011</v>
      </c>
      <c r="EE657">
        <v>22762.6</v>
      </c>
      <c r="EF657">
        <v>19813.6</v>
      </c>
      <c r="EG657">
        <v>25053.3</v>
      </c>
      <c r="EH657">
        <v>23833.5</v>
      </c>
      <c r="EI657">
        <v>39657.5</v>
      </c>
      <c r="EJ657">
        <v>37282.9</v>
      </c>
      <c r="EK657">
        <v>45305.3</v>
      </c>
      <c r="EL657">
        <v>42539.2</v>
      </c>
      <c r="EM657">
        <v>1.7691</v>
      </c>
      <c r="EN657">
        <v>2.07697</v>
      </c>
      <c r="EO657">
        <v>-0.0646338</v>
      </c>
      <c r="EP657">
        <v>0</v>
      </c>
      <c r="EQ657">
        <v>24.848</v>
      </c>
      <c r="ER657">
        <v>999.9</v>
      </c>
      <c r="ES657">
        <v>31.168</v>
      </c>
      <c r="ET657">
        <v>28.742</v>
      </c>
      <c r="EU657">
        <v>18.1572</v>
      </c>
      <c r="EV657">
        <v>51.3952</v>
      </c>
      <c r="EW657">
        <v>28.5096</v>
      </c>
      <c r="EX657">
        <v>2</v>
      </c>
      <c r="EY657">
        <v>0.156959</v>
      </c>
      <c r="EZ657">
        <v>9.28105</v>
      </c>
      <c r="FA657">
        <v>20.0224</v>
      </c>
      <c r="FB657">
        <v>5.23796</v>
      </c>
      <c r="FC657">
        <v>11.9965</v>
      </c>
      <c r="FD657">
        <v>4.95695</v>
      </c>
      <c r="FE657">
        <v>3.30398</v>
      </c>
      <c r="FF657">
        <v>9999</v>
      </c>
      <c r="FG657">
        <v>9999</v>
      </c>
      <c r="FH657">
        <v>6720.1</v>
      </c>
      <c r="FI657">
        <v>354.9</v>
      </c>
      <c r="FJ657">
        <v>1.86798</v>
      </c>
      <c r="FK657">
        <v>1.86371</v>
      </c>
      <c r="FL657">
        <v>1.87135</v>
      </c>
      <c r="FM657">
        <v>1.86203</v>
      </c>
      <c r="FN657">
        <v>1.86157</v>
      </c>
      <c r="FO657">
        <v>1.86805</v>
      </c>
      <c r="FP657">
        <v>1.85818</v>
      </c>
      <c r="FQ657">
        <v>1.86472</v>
      </c>
      <c r="FR657">
        <v>5</v>
      </c>
      <c r="FS657">
        <v>0</v>
      </c>
      <c r="FT657">
        <v>0</v>
      </c>
      <c r="FU657">
        <v>0</v>
      </c>
      <c r="FV657" t="s">
        <v>358</v>
      </c>
      <c r="FW657" t="s">
        <v>359</v>
      </c>
      <c r="FX657" t="s">
        <v>360</v>
      </c>
      <c r="FY657" t="s">
        <v>360</v>
      </c>
      <c r="FZ657" t="s">
        <v>360</v>
      </c>
      <c r="GA657" t="s">
        <v>360</v>
      </c>
      <c r="GB657">
        <v>0</v>
      </c>
      <c r="GC657">
        <v>100</v>
      </c>
      <c r="GD657">
        <v>100</v>
      </c>
      <c r="GE657">
        <v>9.5</v>
      </c>
      <c r="GF657">
        <v>0.2676</v>
      </c>
      <c r="GG657">
        <v>2.14445261950712</v>
      </c>
      <c r="GH657">
        <v>0.00524579190152856</v>
      </c>
      <c r="GI657">
        <v>-2.61795653493914e-06</v>
      </c>
      <c r="GJ657">
        <v>1.03317073579164e-09</v>
      </c>
      <c r="GK657">
        <v>0.00834576242792743</v>
      </c>
      <c r="GL657">
        <v>-0.0463878632499735</v>
      </c>
      <c r="GM657">
        <v>0.00360881594666716</v>
      </c>
      <c r="GN657">
        <v>-4.25062852161115e-05</v>
      </c>
      <c r="GO657">
        <v>14</v>
      </c>
      <c r="GP657">
        <v>2225</v>
      </c>
      <c r="GQ657">
        <v>2</v>
      </c>
      <c r="GR657">
        <v>27</v>
      </c>
      <c r="GS657">
        <v>4406</v>
      </c>
      <c r="GT657">
        <v>4406</v>
      </c>
      <c r="GU657">
        <v>4.30664</v>
      </c>
      <c r="GV657">
        <v>2.2937</v>
      </c>
      <c r="GW657">
        <v>1.99829</v>
      </c>
      <c r="GX657">
        <v>2.75024</v>
      </c>
      <c r="GY657">
        <v>2.09351</v>
      </c>
      <c r="GZ657">
        <v>2.38647</v>
      </c>
      <c r="HA657">
        <v>31.6955</v>
      </c>
      <c r="HB657">
        <v>13.4053</v>
      </c>
      <c r="HC657">
        <v>18</v>
      </c>
      <c r="HD657">
        <v>422.308</v>
      </c>
      <c r="HE657">
        <v>619.061</v>
      </c>
      <c r="HF657">
        <v>19.7141</v>
      </c>
      <c r="HG657">
        <v>29.5693</v>
      </c>
      <c r="HH657">
        <v>30.0033</v>
      </c>
      <c r="HI657">
        <v>28.3045</v>
      </c>
      <c r="HJ657">
        <v>28.3536</v>
      </c>
      <c r="HK657">
        <v>86.162</v>
      </c>
      <c r="HL657">
        <v>16.7822</v>
      </c>
      <c r="HM657">
        <v>0</v>
      </c>
      <c r="HN657">
        <v>13.4179</v>
      </c>
      <c r="HO657">
        <v>1961.08</v>
      </c>
      <c r="HP657">
        <v>15.041</v>
      </c>
      <c r="HQ657">
        <v>95.8765</v>
      </c>
      <c r="HR657">
        <v>99.9924</v>
      </c>
    </row>
    <row r="658" spans="1:226">
      <c r="A658">
        <v>642</v>
      </c>
      <c r="B658">
        <v>1657562485.1</v>
      </c>
      <c r="C658">
        <v>9693.09999990463</v>
      </c>
      <c r="D658" t="s">
        <v>1651</v>
      </c>
      <c r="E658" t="s">
        <v>1652</v>
      </c>
      <c r="F658">
        <v>5</v>
      </c>
      <c r="G658" t="s">
        <v>1420</v>
      </c>
      <c r="H658" t="s">
        <v>354</v>
      </c>
      <c r="I658">
        <v>1657562477.31429</v>
      </c>
      <c r="J658">
        <f>(K658)/1000</f>
        <v>0</v>
      </c>
      <c r="K658">
        <f>IF(BF658, AN658, AH658)</f>
        <v>0</v>
      </c>
      <c r="L658">
        <f>IF(BF658, AI658, AG658)</f>
        <v>0</v>
      </c>
      <c r="M658">
        <f>BH658 - IF(AU658&gt;1, L658*BB658*100.0/(AW658*BV658), 0)</f>
        <v>0</v>
      </c>
      <c r="N658">
        <f>((T658-J658/2)*M658-L658)/(T658+J658/2)</f>
        <v>0</v>
      </c>
      <c r="O658">
        <f>N658*(BO658+BP658)/1000.0</f>
        <v>0</v>
      </c>
      <c r="P658">
        <f>(BH658 - IF(AU658&gt;1, L658*BB658*100.0/(AW658*BV658), 0))*(BO658+BP658)/1000.0</f>
        <v>0</v>
      </c>
      <c r="Q658">
        <f>2.0/((1/S658-1/R658)+SIGN(S658)*SQRT((1/S658-1/R658)*(1/S658-1/R658) + 4*BC658/((BC658+1)*(BC658+1))*(2*1/S658*1/R658-1/R658*1/R658)))</f>
        <v>0</v>
      </c>
      <c r="R658">
        <f>IF(LEFT(BD658,1)&lt;&gt;"0",IF(LEFT(BD658,1)="1",3.0,BE658),$D$5+$E$5*(BV658*BO658/($K$5*1000))+$F$5*(BV658*BO658/($K$5*1000))*MAX(MIN(BB658,$J$5),$I$5)*MAX(MIN(BB658,$J$5),$I$5)+$G$5*MAX(MIN(BB658,$J$5),$I$5)*(BV658*BO658/($K$5*1000))+$H$5*(BV658*BO658/($K$5*1000))*(BV658*BO658/($K$5*1000)))</f>
        <v>0</v>
      </c>
      <c r="S658">
        <f>J658*(1000-(1000*0.61365*exp(17.502*W658/(240.97+W658))/(BO658+BP658)+BJ658)/2)/(1000*0.61365*exp(17.502*W658/(240.97+W658))/(BO658+BP658)-BJ658)</f>
        <v>0</v>
      </c>
      <c r="T658">
        <f>1/((BC658+1)/(Q658/1.6)+1/(R658/1.37)) + BC658/((BC658+1)/(Q658/1.6) + BC658/(R658/1.37))</f>
        <v>0</v>
      </c>
      <c r="U658">
        <f>(AX658*BA658)</f>
        <v>0</v>
      </c>
      <c r="V658">
        <f>(BQ658+(U658+2*0.95*5.67E-8*(((BQ658+$B$7)+273)^4-(BQ658+273)^4)-44100*J658)/(1.84*29.3*R658+8*0.95*5.67E-8*(BQ658+273)^3))</f>
        <v>0</v>
      </c>
      <c r="W658">
        <f>($C$7*BR658+$D$7*BS658+$E$7*V658)</f>
        <v>0</v>
      </c>
      <c r="X658">
        <f>0.61365*exp(17.502*W658/(240.97+W658))</f>
        <v>0</v>
      </c>
      <c r="Y658">
        <f>(Z658/AA658*100)</f>
        <v>0</v>
      </c>
      <c r="Z658">
        <f>BJ658*(BO658+BP658)/1000</f>
        <v>0</v>
      </c>
      <c r="AA658">
        <f>0.61365*exp(17.502*BQ658/(240.97+BQ658))</f>
        <v>0</v>
      </c>
      <c r="AB658">
        <f>(X658-BJ658*(BO658+BP658)/1000)</f>
        <v>0</v>
      </c>
      <c r="AC658">
        <f>(-J658*44100)</f>
        <v>0</v>
      </c>
      <c r="AD658">
        <f>2*29.3*R658*0.92*(BQ658-W658)</f>
        <v>0</v>
      </c>
      <c r="AE658">
        <f>2*0.95*5.67E-8*(((BQ658+$B$7)+273)^4-(W658+273)^4)</f>
        <v>0</v>
      </c>
      <c r="AF658">
        <f>U658+AE658+AC658+AD658</f>
        <v>0</v>
      </c>
      <c r="AG658">
        <f>BN658*AU658*(BI658-BH658*(1000-AU658*BK658)/(1000-AU658*BJ658))/(100*BB658)</f>
        <v>0</v>
      </c>
      <c r="AH658">
        <f>1000*BN658*AU658*(BJ658-BK658)/(100*BB658*(1000-AU658*BJ658))</f>
        <v>0</v>
      </c>
      <c r="AI658">
        <f>(AJ658 - AK658 - BO658*1E3/(8.314*(BQ658+273.15)) * AM658/BN658 * AL658) * BN658/(100*BB658) * (1000 - BK658)/1000</f>
        <v>0</v>
      </c>
      <c r="AJ658">
        <v>1977.0010422833</v>
      </c>
      <c r="AK658">
        <v>1927.66036363636</v>
      </c>
      <c r="AL658">
        <v>3.38210695554347</v>
      </c>
      <c r="AM658">
        <v>66.1577859807836</v>
      </c>
      <c r="AN658">
        <f>(AP658 - AO658 + BO658*1E3/(8.314*(BQ658+273.15)) * AR658/BN658 * AQ658) * BN658/(100*BB658) * 1000/(1000 - AP658)</f>
        <v>0</v>
      </c>
      <c r="AO658">
        <v>14.9994626454198</v>
      </c>
      <c r="AP658">
        <v>22.000016969697</v>
      </c>
      <c r="AQ658">
        <v>0.0007573410184949</v>
      </c>
      <c r="AR658">
        <v>77.8780552469059</v>
      </c>
      <c r="AS658">
        <v>22</v>
      </c>
      <c r="AT658">
        <v>4</v>
      </c>
      <c r="AU658">
        <f>IF(AS658*$H$13&gt;=AW658,1.0,(AW658/(AW658-AS658*$H$13)))</f>
        <v>0</v>
      </c>
      <c r="AV658">
        <f>(AU658-1)*100</f>
        <v>0</v>
      </c>
      <c r="AW658">
        <f>MAX(0,($B$13+$C$13*BV658)/(1+$D$13*BV658)*BO658/(BQ658+273)*$E$13)</f>
        <v>0</v>
      </c>
      <c r="AX658">
        <f>$B$11*BW658+$C$11*BX658+$F$11*CI658*(1-CL658)</f>
        <v>0</v>
      </c>
      <c r="AY658">
        <f>AX658*AZ658</f>
        <v>0</v>
      </c>
      <c r="AZ658">
        <f>($B$11*$D$9+$C$11*$D$9+$F$11*((CV658+CN658)/MAX(CV658+CN658+CW658, 0.1)*$I$9+CW658/MAX(CV658+CN658+CW658, 0.1)*$J$9))/($B$11+$C$11+$F$11)</f>
        <v>0</v>
      </c>
      <c r="BA658">
        <f>($B$11*$K$9+$C$11*$K$9+$F$11*((CV658+CN658)/MAX(CV658+CN658+CW658, 0.1)*$P$9+CW658/MAX(CV658+CN658+CW658, 0.1)*$Q$9))/($B$11+$C$11+$F$11)</f>
        <v>0</v>
      </c>
      <c r="BB658">
        <v>4.6</v>
      </c>
      <c r="BC658">
        <v>0.5</v>
      </c>
      <c r="BD658" t="s">
        <v>355</v>
      </c>
      <c r="BE658">
        <v>2</v>
      </c>
      <c r="BF658" t="b">
        <v>1</v>
      </c>
      <c r="BG658">
        <v>1657562477.31429</v>
      </c>
      <c r="BH658">
        <v>1861.02392857143</v>
      </c>
      <c r="BI658">
        <v>1929.61107142857</v>
      </c>
      <c r="BJ658">
        <v>21.9758214285714</v>
      </c>
      <c r="BK658">
        <v>14.996975</v>
      </c>
      <c r="BL658">
        <v>1851.58321428571</v>
      </c>
      <c r="BM658">
        <v>21.7086285714286</v>
      </c>
      <c r="BN658">
        <v>500.032321428571</v>
      </c>
      <c r="BO658">
        <v>68.0177535714286</v>
      </c>
      <c r="BP658">
        <v>0.0157775035714286</v>
      </c>
      <c r="BQ658">
        <v>24.0797678571429</v>
      </c>
      <c r="BR658">
        <v>23.7797392857143</v>
      </c>
      <c r="BS658">
        <v>999.9</v>
      </c>
      <c r="BT658">
        <v>0</v>
      </c>
      <c r="BU658">
        <v>0</v>
      </c>
      <c r="BV658">
        <v>10003.6535714286</v>
      </c>
      <c r="BW658">
        <v>0</v>
      </c>
      <c r="BX658">
        <v>63.8634535714286</v>
      </c>
      <c r="BY658">
        <v>-68.5870142857143</v>
      </c>
      <c r="BZ658">
        <v>1902.84142857143</v>
      </c>
      <c r="CA658">
        <v>1958.99</v>
      </c>
      <c r="CB658">
        <v>6.978845</v>
      </c>
      <c r="CC658">
        <v>1929.61107142857</v>
      </c>
      <c r="CD658">
        <v>14.996975</v>
      </c>
      <c r="CE658">
        <v>1.49474571428571</v>
      </c>
      <c r="CF658">
        <v>1.02006035714286</v>
      </c>
      <c r="CG658">
        <v>12.9145142857143</v>
      </c>
      <c r="CH658">
        <v>7.20609964285714</v>
      </c>
      <c r="CI658">
        <v>2000.01285714286</v>
      </c>
      <c r="CJ658">
        <v>0.979998035714286</v>
      </c>
      <c r="CK658">
        <v>0.0200018964285714</v>
      </c>
      <c r="CL658">
        <v>0</v>
      </c>
      <c r="CM658">
        <v>2.56929285714286</v>
      </c>
      <c r="CN658">
        <v>0</v>
      </c>
      <c r="CO658">
        <v>12512.0428571429</v>
      </c>
      <c r="CP658">
        <v>16705.5</v>
      </c>
      <c r="CQ658">
        <v>45</v>
      </c>
      <c r="CR658">
        <v>46.812</v>
      </c>
      <c r="CS658">
        <v>46.2455</v>
      </c>
      <c r="CT658">
        <v>45.687</v>
      </c>
      <c r="CU658">
        <v>43.75</v>
      </c>
      <c r="CV658">
        <v>1960.01178571429</v>
      </c>
      <c r="CW658">
        <v>40.0007142857143</v>
      </c>
      <c r="CX658">
        <v>0</v>
      </c>
      <c r="CY658">
        <v>1651541380.4</v>
      </c>
      <c r="CZ658">
        <v>0</v>
      </c>
      <c r="DA658">
        <v>0</v>
      </c>
      <c r="DB658" t="s">
        <v>356</v>
      </c>
      <c r="DC658">
        <v>1657298120.5</v>
      </c>
      <c r="DD658">
        <v>1657298120.5</v>
      </c>
      <c r="DE658">
        <v>0</v>
      </c>
      <c r="DF658">
        <v>1.391</v>
      </c>
      <c r="DG658">
        <v>0.035</v>
      </c>
      <c r="DH658">
        <v>2.39</v>
      </c>
      <c r="DI658">
        <v>0.104</v>
      </c>
      <c r="DJ658">
        <v>419</v>
      </c>
      <c r="DK658">
        <v>18</v>
      </c>
      <c r="DL658">
        <v>0.11</v>
      </c>
      <c r="DM658">
        <v>0.02</v>
      </c>
      <c r="DN658">
        <v>-68.4678625</v>
      </c>
      <c r="DO658">
        <v>-2.04930619136948</v>
      </c>
      <c r="DP658">
        <v>0.2310454529822</v>
      </c>
      <c r="DQ658">
        <v>0</v>
      </c>
      <c r="DR658">
        <v>6.96911425</v>
      </c>
      <c r="DS658">
        <v>0.195377898686672</v>
      </c>
      <c r="DT658">
        <v>0.0190668295591454</v>
      </c>
      <c r="DU658">
        <v>0</v>
      </c>
      <c r="DV658">
        <v>0</v>
      </c>
      <c r="DW658">
        <v>2</v>
      </c>
      <c r="DX658" t="s">
        <v>357</v>
      </c>
      <c r="DY658">
        <v>2.84265</v>
      </c>
      <c r="DZ658">
        <v>2.6326</v>
      </c>
      <c r="EA658">
        <v>0.187132</v>
      </c>
      <c r="EB658">
        <v>0.190859</v>
      </c>
      <c r="EC658">
        <v>0.0731556</v>
      </c>
      <c r="ED658">
        <v>0.0555276</v>
      </c>
      <c r="EE658">
        <v>22733.5</v>
      </c>
      <c r="EF658">
        <v>19788.7</v>
      </c>
      <c r="EG658">
        <v>25050.7</v>
      </c>
      <c r="EH658">
        <v>23831.1</v>
      </c>
      <c r="EI658">
        <v>39652.2</v>
      </c>
      <c r="EJ658">
        <v>37278.7</v>
      </c>
      <c r="EK658">
        <v>45301</v>
      </c>
      <c r="EL658">
        <v>42535.7</v>
      </c>
      <c r="EM658">
        <v>1.76835</v>
      </c>
      <c r="EN658">
        <v>2.0766</v>
      </c>
      <c r="EO658">
        <v>-0.0627339</v>
      </c>
      <c r="EP658">
        <v>0</v>
      </c>
      <c r="EQ658">
        <v>24.8304</v>
      </c>
      <c r="ER658">
        <v>999.9</v>
      </c>
      <c r="ES658">
        <v>31.193</v>
      </c>
      <c r="ET658">
        <v>28.762</v>
      </c>
      <c r="EU658">
        <v>18.1914</v>
      </c>
      <c r="EV658">
        <v>51.2552</v>
      </c>
      <c r="EW658">
        <v>28.4135</v>
      </c>
      <c r="EX658">
        <v>2</v>
      </c>
      <c r="EY658">
        <v>0.160551</v>
      </c>
      <c r="EZ658">
        <v>9.28105</v>
      </c>
      <c r="FA658">
        <v>20.0225</v>
      </c>
      <c r="FB658">
        <v>5.23676</v>
      </c>
      <c r="FC658">
        <v>11.9959</v>
      </c>
      <c r="FD658">
        <v>4.9565</v>
      </c>
      <c r="FE658">
        <v>3.30395</v>
      </c>
      <c r="FF658">
        <v>9999</v>
      </c>
      <c r="FG658">
        <v>9999</v>
      </c>
      <c r="FH658">
        <v>6720.4</v>
      </c>
      <c r="FI658">
        <v>354.9</v>
      </c>
      <c r="FJ658">
        <v>1.86799</v>
      </c>
      <c r="FK658">
        <v>1.86371</v>
      </c>
      <c r="FL658">
        <v>1.87135</v>
      </c>
      <c r="FM658">
        <v>1.86205</v>
      </c>
      <c r="FN658">
        <v>1.86157</v>
      </c>
      <c r="FO658">
        <v>1.86805</v>
      </c>
      <c r="FP658">
        <v>1.85817</v>
      </c>
      <c r="FQ658">
        <v>1.8647</v>
      </c>
      <c r="FR658">
        <v>5</v>
      </c>
      <c r="FS658">
        <v>0</v>
      </c>
      <c r="FT658">
        <v>0</v>
      </c>
      <c r="FU658">
        <v>0</v>
      </c>
      <c r="FV658" t="s">
        <v>358</v>
      </c>
      <c r="FW658" t="s">
        <v>359</v>
      </c>
      <c r="FX658" t="s">
        <v>360</v>
      </c>
      <c r="FY658" t="s">
        <v>360</v>
      </c>
      <c r="FZ658" t="s">
        <v>360</v>
      </c>
      <c r="GA658" t="s">
        <v>360</v>
      </c>
      <c r="GB658">
        <v>0</v>
      </c>
      <c r="GC658">
        <v>100</v>
      </c>
      <c r="GD658">
        <v>100</v>
      </c>
      <c r="GE658">
        <v>9.6</v>
      </c>
      <c r="GF658">
        <v>0.2684</v>
      </c>
      <c r="GG658">
        <v>2.14445261950712</v>
      </c>
      <c r="GH658">
        <v>0.00524579190152856</v>
      </c>
      <c r="GI658">
        <v>-2.61795653493914e-06</v>
      </c>
      <c r="GJ658">
        <v>1.03317073579164e-09</v>
      </c>
      <c r="GK658">
        <v>0.00834576242792743</v>
      </c>
      <c r="GL658">
        <v>-0.0463878632499735</v>
      </c>
      <c r="GM658">
        <v>0.00360881594666716</v>
      </c>
      <c r="GN658">
        <v>-4.25062852161115e-05</v>
      </c>
      <c r="GO658">
        <v>14</v>
      </c>
      <c r="GP658">
        <v>2225</v>
      </c>
      <c r="GQ658">
        <v>2</v>
      </c>
      <c r="GR658">
        <v>27</v>
      </c>
      <c r="GS658">
        <v>4406.1</v>
      </c>
      <c r="GT658">
        <v>4406.1</v>
      </c>
      <c r="GU658">
        <v>4.33472</v>
      </c>
      <c r="GV658">
        <v>2.29248</v>
      </c>
      <c r="GW658">
        <v>1.99829</v>
      </c>
      <c r="GX658">
        <v>2.75024</v>
      </c>
      <c r="GY658">
        <v>2.09351</v>
      </c>
      <c r="GZ658">
        <v>2.36206</v>
      </c>
      <c r="HA658">
        <v>31.7173</v>
      </c>
      <c r="HB658">
        <v>13.3878</v>
      </c>
      <c r="HC658">
        <v>18</v>
      </c>
      <c r="HD658">
        <v>422.151</v>
      </c>
      <c r="HE658">
        <v>619.205</v>
      </c>
      <c r="HF658">
        <v>19.748</v>
      </c>
      <c r="HG658">
        <v>29.6164</v>
      </c>
      <c r="HH658">
        <v>30.0034</v>
      </c>
      <c r="HI658">
        <v>28.343</v>
      </c>
      <c r="HJ658">
        <v>28.3936</v>
      </c>
      <c r="HK658">
        <v>86.7241</v>
      </c>
      <c r="HL658">
        <v>16.3382</v>
      </c>
      <c r="HM658">
        <v>0</v>
      </c>
      <c r="HN658">
        <v>13.4289</v>
      </c>
      <c r="HO658">
        <v>1974.57</v>
      </c>
      <c r="HP658">
        <v>15.1422</v>
      </c>
      <c r="HQ658">
        <v>95.8671</v>
      </c>
      <c r="HR658">
        <v>99.9834</v>
      </c>
    </row>
    <row r="659" spans="1:226">
      <c r="A659">
        <v>643</v>
      </c>
      <c r="B659">
        <v>1657562490.1</v>
      </c>
      <c r="C659">
        <v>9698.09999990463</v>
      </c>
      <c r="D659" t="s">
        <v>1653</v>
      </c>
      <c r="E659" t="s">
        <v>1654</v>
      </c>
      <c r="F659">
        <v>5</v>
      </c>
      <c r="G659" t="s">
        <v>1420</v>
      </c>
      <c r="H659" t="s">
        <v>354</v>
      </c>
      <c r="I659">
        <v>1657562482.6</v>
      </c>
      <c r="J659">
        <f>(K659)/1000</f>
        <v>0</v>
      </c>
      <c r="K659">
        <f>IF(BF659, AN659, AH659)</f>
        <v>0</v>
      </c>
      <c r="L659">
        <f>IF(BF659, AI659, AG659)</f>
        <v>0</v>
      </c>
      <c r="M659">
        <f>BH659 - IF(AU659&gt;1, L659*BB659*100.0/(AW659*BV659), 0)</f>
        <v>0</v>
      </c>
      <c r="N659">
        <f>((T659-J659/2)*M659-L659)/(T659+J659/2)</f>
        <v>0</v>
      </c>
      <c r="O659">
        <f>N659*(BO659+BP659)/1000.0</f>
        <v>0</v>
      </c>
      <c r="P659">
        <f>(BH659 - IF(AU659&gt;1, L659*BB659*100.0/(AW659*BV659), 0))*(BO659+BP659)/1000.0</f>
        <v>0</v>
      </c>
      <c r="Q659">
        <f>2.0/((1/S659-1/R659)+SIGN(S659)*SQRT((1/S659-1/R659)*(1/S659-1/R659) + 4*BC659/((BC659+1)*(BC659+1))*(2*1/S659*1/R659-1/R659*1/R659)))</f>
        <v>0</v>
      </c>
      <c r="R659">
        <f>IF(LEFT(BD659,1)&lt;&gt;"0",IF(LEFT(BD659,1)="1",3.0,BE659),$D$5+$E$5*(BV659*BO659/($K$5*1000))+$F$5*(BV659*BO659/($K$5*1000))*MAX(MIN(BB659,$J$5),$I$5)*MAX(MIN(BB659,$J$5),$I$5)+$G$5*MAX(MIN(BB659,$J$5),$I$5)*(BV659*BO659/($K$5*1000))+$H$5*(BV659*BO659/($K$5*1000))*(BV659*BO659/($K$5*1000)))</f>
        <v>0</v>
      </c>
      <c r="S659">
        <f>J659*(1000-(1000*0.61365*exp(17.502*W659/(240.97+W659))/(BO659+BP659)+BJ659)/2)/(1000*0.61365*exp(17.502*W659/(240.97+W659))/(BO659+BP659)-BJ659)</f>
        <v>0</v>
      </c>
      <c r="T659">
        <f>1/((BC659+1)/(Q659/1.6)+1/(R659/1.37)) + BC659/((BC659+1)/(Q659/1.6) + BC659/(R659/1.37))</f>
        <v>0</v>
      </c>
      <c r="U659">
        <f>(AX659*BA659)</f>
        <v>0</v>
      </c>
      <c r="V659">
        <f>(BQ659+(U659+2*0.95*5.67E-8*(((BQ659+$B$7)+273)^4-(BQ659+273)^4)-44100*J659)/(1.84*29.3*R659+8*0.95*5.67E-8*(BQ659+273)^3))</f>
        <v>0</v>
      </c>
      <c r="W659">
        <f>($C$7*BR659+$D$7*BS659+$E$7*V659)</f>
        <v>0</v>
      </c>
      <c r="X659">
        <f>0.61365*exp(17.502*W659/(240.97+W659))</f>
        <v>0</v>
      </c>
      <c r="Y659">
        <f>(Z659/AA659*100)</f>
        <v>0</v>
      </c>
      <c r="Z659">
        <f>BJ659*(BO659+BP659)/1000</f>
        <v>0</v>
      </c>
      <c r="AA659">
        <f>0.61365*exp(17.502*BQ659/(240.97+BQ659))</f>
        <v>0</v>
      </c>
      <c r="AB659">
        <f>(X659-BJ659*(BO659+BP659)/1000)</f>
        <v>0</v>
      </c>
      <c r="AC659">
        <f>(-J659*44100)</f>
        <v>0</v>
      </c>
      <c r="AD659">
        <f>2*29.3*R659*0.92*(BQ659-W659)</f>
        <v>0</v>
      </c>
      <c r="AE659">
        <f>2*0.95*5.67E-8*(((BQ659+$B$7)+273)^4-(W659+273)^4)</f>
        <v>0</v>
      </c>
      <c r="AF659">
        <f>U659+AE659+AC659+AD659</f>
        <v>0</v>
      </c>
      <c r="AG659">
        <f>BN659*AU659*(BI659-BH659*(1000-AU659*BK659)/(1000-AU659*BJ659))/(100*BB659)</f>
        <v>0</v>
      </c>
      <c r="AH659">
        <f>1000*BN659*AU659*(BJ659-BK659)/(100*BB659*(1000-AU659*BJ659))</f>
        <v>0</v>
      </c>
      <c r="AI659">
        <f>(AJ659 - AK659 - BO659*1E3/(8.314*(BQ659+273.15)) * AM659/BN659 * AL659) * BN659/(100*BB659) * (1000 - BK659)/1000</f>
        <v>0</v>
      </c>
      <c r="AJ659">
        <v>1994.01969228123</v>
      </c>
      <c r="AK659">
        <v>1944.63975757576</v>
      </c>
      <c r="AL659">
        <v>3.38553869617667</v>
      </c>
      <c r="AM659">
        <v>66.1577859807836</v>
      </c>
      <c r="AN659">
        <f>(AP659 - AO659 + BO659*1E3/(8.314*(BQ659+273.15)) * AR659/BN659 * AQ659) * BN659/(100*BB659) * 1000/(1000 - AP659)</f>
        <v>0</v>
      </c>
      <c r="AO659">
        <v>15.0214513912437</v>
      </c>
      <c r="AP659">
        <v>22.0209503030303</v>
      </c>
      <c r="AQ659">
        <v>0.00052088923292968</v>
      </c>
      <c r="AR659">
        <v>77.8780552469059</v>
      </c>
      <c r="AS659">
        <v>22</v>
      </c>
      <c r="AT659">
        <v>4</v>
      </c>
      <c r="AU659">
        <f>IF(AS659*$H$13&gt;=AW659,1.0,(AW659/(AW659-AS659*$H$13)))</f>
        <v>0</v>
      </c>
      <c r="AV659">
        <f>(AU659-1)*100</f>
        <v>0</v>
      </c>
      <c r="AW659">
        <f>MAX(0,($B$13+$C$13*BV659)/(1+$D$13*BV659)*BO659/(BQ659+273)*$E$13)</f>
        <v>0</v>
      </c>
      <c r="AX659">
        <f>$B$11*BW659+$C$11*BX659+$F$11*CI659*(1-CL659)</f>
        <v>0</v>
      </c>
      <c r="AY659">
        <f>AX659*AZ659</f>
        <v>0</v>
      </c>
      <c r="AZ659">
        <f>($B$11*$D$9+$C$11*$D$9+$F$11*((CV659+CN659)/MAX(CV659+CN659+CW659, 0.1)*$I$9+CW659/MAX(CV659+CN659+CW659, 0.1)*$J$9))/($B$11+$C$11+$F$11)</f>
        <v>0</v>
      </c>
      <c r="BA659">
        <f>($B$11*$K$9+$C$11*$K$9+$F$11*((CV659+CN659)/MAX(CV659+CN659+CW659, 0.1)*$P$9+CW659/MAX(CV659+CN659+CW659, 0.1)*$Q$9))/($B$11+$C$11+$F$11)</f>
        <v>0</v>
      </c>
      <c r="BB659">
        <v>4.6</v>
      </c>
      <c r="BC659">
        <v>0.5</v>
      </c>
      <c r="BD659" t="s">
        <v>355</v>
      </c>
      <c r="BE659">
        <v>2</v>
      </c>
      <c r="BF659" t="b">
        <v>1</v>
      </c>
      <c r="BG659">
        <v>1657562482.6</v>
      </c>
      <c r="BH659">
        <v>1878.59037037037</v>
      </c>
      <c r="BI659">
        <v>1947.32888888889</v>
      </c>
      <c r="BJ659">
        <v>21.9948555555556</v>
      </c>
      <c r="BK659">
        <v>15.0096814814815</v>
      </c>
      <c r="BL659">
        <v>1869.04111111111</v>
      </c>
      <c r="BM659">
        <v>21.7267555555556</v>
      </c>
      <c r="BN659">
        <v>500.037703703704</v>
      </c>
      <c r="BO659">
        <v>68.018162962963</v>
      </c>
      <c r="BP659">
        <v>0.0158830740740741</v>
      </c>
      <c r="BQ659">
        <v>24.104662962963</v>
      </c>
      <c r="BR659">
        <v>23.7962333333333</v>
      </c>
      <c r="BS659">
        <v>999.9</v>
      </c>
      <c r="BT659">
        <v>0</v>
      </c>
      <c r="BU659">
        <v>0</v>
      </c>
      <c r="BV659">
        <v>9999.97407407407</v>
      </c>
      <c r="BW659">
        <v>0</v>
      </c>
      <c r="BX659">
        <v>67.5099703703704</v>
      </c>
      <c r="BY659">
        <v>-68.7387703703704</v>
      </c>
      <c r="BZ659">
        <v>1920.83925925926</v>
      </c>
      <c r="CA659">
        <v>1977.0037037037</v>
      </c>
      <c r="CB659">
        <v>6.98516444444444</v>
      </c>
      <c r="CC659">
        <v>1947.32888888889</v>
      </c>
      <c r="CD659">
        <v>15.0096814814815</v>
      </c>
      <c r="CE659">
        <v>1.49604925925926</v>
      </c>
      <c r="CF659">
        <v>1.02093111111111</v>
      </c>
      <c r="CG659">
        <v>12.9278333333333</v>
      </c>
      <c r="CH659">
        <v>7.21855444444444</v>
      </c>
      <c r="CI659">
        <v>2000.00444444444</v>
      </c>
      <c r="CJ659">
        <v>0.979998</v>
      </c>
      <c r="CK659">
        <v>0.0200019333333333</v>
      </c>
      <c r="CL659">
        <v>0</v>
      </c>
      <c r="CM659">
        <v>2.60342592592593</v>
      </c>
      <c r="CN659">
        <v>0</v>
      </c>
      <c r="CO659">
        <v>12608.3222222222</v>
      </c>
      <c r="CP659">
        <v>16705.4148148148</v>
      </c>
      <c r="CQ659">
        <v>45</v>
      </c>
      <c r="CR659">
        <v>46.8166666666667</v>
      </c>
      <c r="CS659">
        <v>46.25</v>
      </c>
      <c r="CT659">
        <v>45.687</v>
      </c>
      <c r="CU659">
        <v>43.75</v>
      </c>
      <c r="CV659">
        <v>1960.00333333333</v>
      </c>
      <c r="CW659">
        <v>40.0007407407407</v>
      </c>
      <c r="CX659">
        <v>0</v>
      </c>
      <c r="CY659">
        <v>1651541385.2</v>
      </c>
      <c r="CZ659">
        <v>0</v>
      </c>
      <c r="DA659">
        <v>0</v>
      </c>
      <c r="DB659" t="s">
        <v>356</v>
      </c>
      <c r="DC659">
        <v>1657298120.5</v>
      </c>
      <c r="DD659">
        <v>1657298120.5</v>
      </c>
      <c r="DE659">
        <v>0</v>
      </c>
      <c r="DF659">
        <v>1.391</v>
      </c>
      <c r="DG659">
        <v>0.035</v>
      </c>
      <c r="DH659">
        <v>2.39</v>
      </c>
      <c r="DI659">
        <v>0.104</v>
      </c>
      <c r="DJ659">
        <v>419</v>
      </c>
      <c r="DK659">
        <v>18</v>
      </c>
      <c r="DL659">
        <v>0.11</v>
      </c>
      <c r="DM659">
        <v>0.02</v>
      </c>
      <c r="DN659">
        <v>-68.5957048780488</v>
      </c>
      <c r="DO659">
        <v>-2.07337630662013</v>
      </c>
      <c r="DP659">
        <v>0.231243229513249</v>
      </c>
      <c r="DQ659">
        <v>0</v>
      </c>
      <c r="DR659">
        <v>6.97779048780488</v>
      </c>
      <c r="DS659">
        <v>0.10934989547039</v>
      </c>
      <c r="DT659">
        <v>0.0137476309180749</v>
      </c>
      <c r="DU659">
        <v>0</v>
      </c>
      <c r="DV659">
        <v>0</v>
      </c>
      <c r="DW659">
        <v>2</v>
      </c>
      <c r="DX659" t="s">
        <v>357</v>
      </c>
      <c r="DY659">
        <v>2.84201</v>
      </c>
      <c r="DZ659">
        <v>2.63229</v>
      </c>
      <c r="EA659">
        <v>0.18807</v>
      </c>
      <c r="EB659">
        <v>0.191773</v>
      </c>
      <c r="EC659">
        <v>0.0732025</v>
      </c>
      <c r="ED659">
        <v>0.0556405</v>
      </c>
      <c r="EE659">
        <v>22704.4</v>
      </c>
      <c r="EF659">
        <v>19764.5</v>
      </c>
      <c r="EG659">
        <v>25047.8</v>
      </c>
      <c r="EH659">
        <v>23829.1</v>
      </c>
      <c r="EI659">
        <v>39646.3</v>
      </c>
      <c r="EJ659">
        <v>37270.8</v>
      </c>
      <c r="EK659">
        <v>45296.6</v>
      </c>
      <c r="EL659">
        <v>42531.8</v>
      </c>
      <c r="EM659">
        <v>1.76763</v>
      </c>
      <c r="EN659">
        <v>2.07635</v>
      </c>
      <c r="EO659">
        <v>-0.0608712</v>
      </c>
      <c r="EP659">
        <v>0</v>
      </c>
      <c r="EQ659">
        <v>24.821</v>
      </c>
      <c r="ER659">
        <v>999.9</v>
      </c>
      <c r="ES659">
        <v>31.193</v>
      </c>
      <c r="ET659">
        <v>28.762</v>
      </c>
      <c r="EU659">
        <v>18.1917</v>
      </c>
      <c r="EV659">
        <v>51.3852</v>
      </c>
      <c r="EW659">
        <v>28.4095</v>
      </c>
      <c r="EX659">
        <v>2</v>
      </c>
      <c r="EY659">
        <v>0.163994</v>
      </c>
      <c r="EZ659">
        <v>9.28105</v>
      </c>
      <c r="FA659">
        <v>20.0225</v>
      </c>
      <c r="FB659">
        <v>5.23736</v>
      </c>
      <c r="FC659">
        <v>11.9969</v>
      </c>
      <c r="FD659">
        <v>4.95675</v>
      </c>
      <c r="FE659">
        <v>3.30395</v>
      </c>
      <c r="FF659">
        <v>9999</v>
      </c>
      <c r="FG659">
        <v>9999</v>
      </c>
      <c r="FH659">
        <v>6720.4</v>
      </c>
      <c r="FI659">
        <v>354.9</v>
      </c>
      <c r="FJ659">
        <v>1.86799</v>
      </c>
      <c r="FK659">
        <v>1.86371</v>
      </c>
      <c r="FL659">
        <v>1.87135</v>
      </c>
      <c r="FM659">
        <v>1.86204</v>
      </c>
      <c r="FN659">
        <v>1.86157</v>
      </c>
      <c r="FO659">
        <v>1.86807</v>
      </c>
      <c r="FP659">
        <v>1.85818</v>
      </c>
      <c r="FQ659">
        <v>1.86466</v>
      </c>
      <c r="FR659">
        <v>5</v>
      </c>
      <c r="FS659">
        <v>0</v>
      </c>
      <c r="FT659">
        <v>0</v>
      </c>
      <c r="FU659">
        <v>0</v>
      </c>
      <c r="FV659" t="s">
        <v>358</v>
      </c>
      <c r="FW659" t="s">
        <v>359</v>
      </c>
      <c r="FX659" t="s">
        <v>360</v>
      </c>
      <c r="FY659" t="s">
        <v>360</v>
      </c>
      <c r="FZ659" t="s">
        <v>360</v>
      </c>
      <c r="GA659" t="s">
        <v>360</v>
      </c>
      <c r="GB659">
        <v>0</v>
      </c>
      <c r="GC659">
        <v>100</v>
      </c>
      <c r="GD659">
        <v>100</v>
      </c>
      <c r="GE659">
        <v>9.7</v>
      </c>
      <c r="GF659">
        <v>0.2695</v>
      </c>
      <c r="GG659">
        <v>2.14445261950712</v>
      </c>
      <c r="GH659">
        <v>0.00524579190152856</v>
      </c>
      <c r="GI659">
        <v>-2.61795653493914e-06</v>
      </c>
      <c r="GJ659">
        <v>1.03317073579164e-09</v>
      </c>
      <c r="GK659">
        <v>0.00834576242792743</v>
      </c>
      <c r="GL659">
        <v>-0.0463878632499735</v>
      </c>
      <c r="GM659">
        <v>0.00360881594666716</v>
      </c>
      <c r="GN659">
        <v>-4.25062852161115e-05</v>
      </c>
      <c r="GO659">
        <v>14</v>
      </c>
      <c r="GP659">
        <v>2225</v>
      </c>
      <c r="GQ659">
        <v>2</v>
      </c>
      <c r="GR659">
        <v>27</v>
      </c>
      <c r="GS659">
        <v>4406.2</v>
      </c>
      <c r="GT659">
        <v>4406.2</v>
      </c>
      <c r="GU659">
        <v>4.35791</v>
      </c>
      <c r="GV659">
        <v>2.29858</v>
      </c>
      <c r="GW659">
        <v>1.99829</v>
      </c>
      <c r="GX659">
        <v>2.75024</v>
      </c>
      <c r="GY659">
        <v>2.09351</v>
      </c>
      <c r="GZ659">
        <v>2.40601</v>
      </c>
      <c r="HA659">
        <v>31.7392</v>
      </c>
      <c r="HB659">
        <v>13.3878</v>
      </c>
      <c r="HC659">
        <v>18</v>
      </c>
      <c r="HD659">
        <v>422.016</v>
      </c>
      <c r="HE659">
        <v>619.447</v>
      </c>
      <c r="HF659">
        <v>19.7812</v>
      </c>
      <c r="HG659">
        <v>29.6617</v>
      </c>
      <c r="HH659">
        <v>30.0034</v>
      </c>
      <c r="HI659">
        <v>28.3826</v>
      </c>
      <c r="HJ659">
        <v>28.4336</v>
      </c>
      <c r="HK659">
        <v>87.1991</v>
      </c>
      <c r="HL659">
        <v>16.0381</v>
      </c>
      <c r="HM659">
        <v>0</v>
      </c>
      <c r="HN659">
        <v>13.4413</v>
      </c>
      <c r="HO659">
        <v>1988.02</v>
      </c>
      <c r="HP659">
        <v>15.1547</v>
      </c>
      <c r="HQ659">
        <v>95.8571</v>
      </c>
      <c r="HR659">
        <v>99.9745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9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1111</v>
      </c>
      <c r="B17" t="s">
        <v>1112</v>
      </c>
    </row>
    <row r="18" spans="1:2">
      <c r="A18" t="s">
        <v>1113</v>
      </c>
      <c r="B18" t="s">
        <v>1112</v>
      </c>
    </row>
    <row r="19" spans="1:2">
      <c r="A19" t="s">
        <v>1114</v>
      </c>
      <c r="B19" t="s">
        <v>1112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2022-07-12T13:15:32Z</dcterms:created>
  <dcterms:modified xsi:type="dcterms:W3CDTF">2022-07-12T13:15:32Z</dcterms:modified>
</cp:coreProperties>
</file>